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ite\OneDrive\Desktop\DAClass\PracticeLoad\ClassProject\"/>
    </mc:Choice>
  </mc:AlternateContent>
  <xr:revisionPtr revIDLastSave="305" documentId="6_{B88C49E2-475E-4D21-B1AF-FA715552FBC9}" xr6:coauthVersionLast="41" xr6:coauthVersionMax="41" xr10:uidLastSave="{8B1E02D5-9DB6-435F-8DD0-A618D70B481A}"/>
  <bookViews>
    <workbookView xWindow="-110" yWindow="-110" windowWidth="19420" windowHeight="10420" firstSheet="5" activeTab="7" xr2:uid="{B19C3FA6-8642-4C03-8AE6-B24535C13C8D}"/>
  </bookViews>
  <sheets>
    <sheet name="Air Pollution" sheetId="2" r:id="rId1"/>
    <sheet name="Deaths By Disease" sheetId="3" r:id="rId2"/>
    <sheet name="Population By Country" sheetId="4" r:id="rId3"/>
    <sheet name="Total Deaths" sheetId="8" r:id="rId4"/>
    <sheet name="Deaths By Stroke" sheetId="9" r:id="rId5"/>
    <sheet name="Deaths By Cancer" sheetId="10" r:id="rId6"/>
    <sheet name="Deaths By Respiratory Infection" sheetId="11" r:id="rId7"/>
    <sheet name="Ischaemic Heart Disease Deaths" sheetId="12" r:id="rId8"/>
    <sheet name="COPD Deaths" sheetId="13" r:id="rId9"/>
  </sheets>
  <definedNames>
    <definedName name="ExternalData_1" localSheetId="0" hidden="1">'Air Pollution'!$A$1:$M$195</definedName>
    <definedName name="ExternalData_1" localSheetId="8" hidden="1">'COPD Deaths'!$A$1:$F$184</definedName>
    <definedName name="ExternalData_1" localSheetId="5" hidden="1">'Deaths By Cancer'!$A$1:$F$184</definedName>
    <definedName name="ExternalData_1" localSheetId="1" hidden="1">'Deaths By Disease'!$A$1:$R$1099</definedName>
    <definedName name="ExternalData_1" localSheetId="6" hidden="1">'Deaths By Respiratory Infection'!$A$1:$F$184</definedName>
    <definedName name="ExternalData_1" localSheetId="4" hidden="1">'Deaths By Stroke'!$A$1:$F$184</definedName>
    <definedName name="ExternalData_1" localSheetId="7" hidden="1">'Ischaemic Heart Disease Deaths'!$A$1:$F$184</definedName>
    <definedName name="ExternalData_1" localSheetId="2" hidden="1">'Population By Country'!$A$1:$D$265</definedName>
    <definedName name="ExternalData_1" localSheetId="3" hidden="1">'Total Deaths'!$A$1:$F$184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F2" i="3" s="1"/>
  <c r="J2" i="3"/>
  <c r="K2" i="3" s="1"/>
  <c r="P2" i="3"/>
  <c r="Q2" i="3"/>
  <c r="R2" i="3"/>
  <c r="M2" i="3" l="1"/>
  <c r="L2" i="3"/>
  <c r="H2" i="3"/>
  <c r="G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E2" i="2"/>
  <c r="D2" i="2"/>
  <c r="C2" i="2"/>
  <c r="J3" i="3"/>
  <c r="J4" i="3"/>
  <c r="M4" i="3" s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K41" i="3" s="1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K97" i="3" s="1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K226" i="3" s="1"/>
  <c r="J227" i="3"/>
  <c r="J228" i="3"/>
  <c r="J229" i="3"/>
  <c r="J230" i="3"/>
  <c r="J231" i="3"/>
  <c r="J232" i="3"/>
  <c r="J233" i="3"/>
  <c r="K233" i="3" s="1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K617" i="3" s="1"/>
  <c r="J618" i="3"/>
  <c r="J619" i="3"/>
  <c r="J620" i="3"/>
  <c r="J621" i="3"/>
  <c r="J622" i="3"/>
  <c r="J623" i="3"/>
  <c r="J624" i="3"/>
  <c r="M624" i="3" s="1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K674" i="3" s="1"/>
  <c r="J675" i="3"/>
  <c r="J676" i="3"/>
  <c r="J677" i="3"/>
  <c r="J678" i="3"/>
  <c r="J679" i="3"/>
  <c r="J680" i="3"/>
  <c r="J681" i="3"/>
  <c r="K681" i="3" s="1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K857" i="3" s="1"/>
  <c r="J858" i="3"/>
  <c r="J859" i="3"/>
  <c r="J860" i="3"/>
  <c r="J861" i="3"/>
  <c r="J862" i="3"/>
  <c r="K862" i="3" s="1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K1084" i="3" s="1"/>
  <c r="J1085" i="3"/>
  <c r="J1086" i="3"/>
  <c r="J1087" i="3"/>
  <c r="K1087" i="3" s="1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E4" i="3"/>
  <c r="E3" i="3"/>
  <c r="F3" i="3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F26" i="3" s="1"/>
  <c r="E27" i="3"/>
  <c r="E28" i="3"/>
  <c r="E29" i="3"/>
  <c r="E30" i="3"/>
  <c r="E31" i="3"/>
  <c r="E32" i="3"/>
  <c r="E33" i="3"/>
  <c r="G33" i="3" s="1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G50" i="3" s="1"/>
  <c r="E51" i="3"/>
  <c r="E52" i="3"/>
  <c r="E53" i="3"/>
  <c r="E54" i="3"/>
  <c r="E55" i="3"/>
  <c r="E56" i="3"/>
  <c r="F56" i="3" s="1"/>
  <c r="E57" i="3"/>
  <c r="H57" i="3" s="1"/>
  <c r="E58" i="3"/>
  <c r="F58" i="3" s="1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F78" i="3" s="1"/>
  <c r="E79" i="3"/>
  <c r="E80" i="3"/>
  <c r="H80" i="3" s="1"/>
  <c r="E81" i="3"/>
  <c r="E82" i="3"/>
  <c r="E83" i="3"/>
  <c r="E84" i="3"/>
  <c r="E85" i="3"/>
  <c r="E86" i="3"/>
  <c r="E87" i="3"/>
  <c r="E88" i="3"/>
  <c r="F88" i="3" s="1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F102" i="3" s="1"/>
  <c r="E103" i="3"/>
  <c r="E104" i="3"/>
  <c r="E105" i="3"/>
  <c r="E106" i="3"/>
  <c r="E107" i="3"/>
  <c r="E108" i="3"/>
  <c r="E109" i="3"/>
  <c r="E110" i="3"/>
  <c r="F110" i="3" s="1"/>
  <c r="E111" i="3"/>
  <c r="E112" i="3"/>
  <c r="H112" i="3" s="1"/>
  <c r="E113" i="3"/>
  <c r="E114" i="3"/>
  <c r="E115" i="3"/>
  <c r="E116" i="3"/>
  <c r="E117" i="3"/>
  <c r="E118" i="3"/>
  <c r="E119" i="3"/>
  <c r="F119" i="3" s="1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F148" i="3" s="1"/>
  <c r="E149" i="3"/>
  <c r="E150" i="3"/>
  <c r="E151" i="3"/>
  <c r="E152" i="3"/>
  <c r="E153" i="3"/>
  <c r="E154" i="3"/>
  <c r="E155" i="3"/>
  <c r="E156" i="3"/>
  <c r="F156" i="3" s="1"/>
  <c r="E157" i="3"/>
  <c r="E158" i="3"/>
  <c r="E159" i="3"/>
  <c r="E160" i="3"/>
  <c r="E161" i="3"/>
  <c r="E162" i="3"/>
  <c r="E163" i="3"/>
  <c r="F163" i="3" s="1"/>
  <c r="E164" i="3"/>
  <c r="E165" i="3"/>
  <c r="E166" i="3"/>
  <c r="E167" i="3"/>
  <c r="E168" i="3"/>
  <c r="E169" i="3"/>
  <c r="E170" i="3"/>
  <c r="E171" i="3"/>
  <c r="E172" i="3"/>
  <c r="F172" i="3" s="1"/>
  <c r="E173" i="3"/>
  <c r="E174" i="3"/>
  <c r="E175" i="3"/>
  <c r="E176" i="3"/>
  <c r="E177" i="3"/>
  <c r="E178" i="3"/>
  <c r="E179" i="3"/>
  <c r="E180" i="3"/>
  <c r="F180" i="3" s="1"/>
  <c r="E181" i="3"/>
  <c r="H181" i="3" s="1"/>
  <c r="E182" i="3"/>
  <c r="E183" i="3"/>
  <c r="E184" i="3"/>
  <c r="E185" i="3"/>
  <c r="E186" i="3"/>
  <c r="H186" i="3" s="1"/>
  <c r="E187" i="3"/>
  <c r="E188" i="3"/>
  <c r="F188" i="3" s="1"/>
  <c r="E189" i="3"/>
  <c r="E190" i="3"/>
  <c r="E191" i="3"/>
  <c r="E192" i="3"/>
  <c r="E193" i="3"/>
  <c r="E194" i="3"/>
  <c r="E195" i="3"/>
  <c r="E196" i="3"/>
  <c r="F196" i="3" s="1"/>
  <c r="E197" i="3"/>
  <c r="E198" i="3"/>
  <c r="E199" i="3"/>
  <c r="E200" i="3"/>
  <c r="E201" i="3"/>
  <c r="E202" i="3"/>
  <c r="F202" i="3" s="1"/>
  <c r="E203" i="3"/>
  <c r="E204" i="3"/>
  <c r="F204" i="3" s="1"/>
  <c r="E205" i="3"/>
  <c r="E206" i="3"/>
  <c r="E207" i="3"/>
  <c r="E208" i="3"/>
  <c r="E209" i="3"/>
  <c r="E210" i="3"/>
  <c r="E211" i="3"/>
  <c r="E212" i="3"/>
  <c r="F212" i="3" s="1"/>
  <c r="E213" i="3"/>
  <c r="H213" i="3" s="1"/>
  <c r="E214" i="3"/>
  <c r="E215" i="3"/>
  <c r="E216" i="3"/>
  <c r="E217" i="3"/>
  <c r="E218" i="3"/>
  <c r="E219" i="3"/>
  <c r="E220" i="3"/>
  <c r="F220" i="3" s="1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H236" i="3" s="1"/>
  <c r="E237" i="3"/>
  <c r="E238" i="3"/>
  <c r="E239" i="3"/>
  <c r="E240" i="3"/>
  <c r="E241" i="3"/>
  <c r="E242" i="3"/>
  <c r="E243" i="3"/>
  <c r="F243" i="3" s="1"/>
  <c r="E244" i="3"/>
  <c r="F244" i="3" s="1"/>
  <c r="E245" i="3"/>
  <c r="E246" i="3"/>
  <c r="E247" i="3"/>
  <c r="E248" i="3"/>
  <c r="E249" i="3"/>
  <c r="E250" i="3"/>
  <c r="H250" i="3" s="1"/>
  <c r="E251" i="3"/>
  <c r="E252" i="3"/>
  <c r="H252" i="3" s="1"/>
  <c r="E253" i="3"/>
  <c r="E254" i="3"/>
  <c r="E255" i="3"/>
  <c r="E256" i="3"/>
  <c r="E257" i="3"/>
  <c r="E258" i="3"/>
  <c r="E259" i="3"/>
  <c r="E260" i="3"/>
  <c r="F260" i="3" s="1"/>
  <c r="E261" i="3"/>
  <c r="E262" i="3"/>
  <c r="E263" i="3"/>
  <c r="E264" i="3"/>
  <c r="E265" i="3"/>
  <c r="E266" i="3"/>
  <c r="F266" i="3" s="1"/>
  <c r="E267" i="3"/>
  <c r="F267" i="3" s="1"/>
  <c r="E268" i="3"/>
  <c r="F268" i="3" s="1"/>
  <c r="E269" i="3"/>
  <c r="E270" i="3"/>
  <c r="E271" i="3"/>
  <c r="E272" i="3"/>
  <c r="E273" i="3"/>
  <c r="E274" i="3"/>
  <c r="E275" i="3"/>
  <c r="E276" i="3"/>
  <c r="H276" i="3" s="1"/>
  <c r="E277" i="3"/>
  <c r="E278" i="3"/>
  <c r="E279" i="3"/>
  <c r="E280" i="3"/>
  <c r="E281" i="3"/>
  <c r="E282" i="3"/>
  <c r="E283" i="3"/>
  <c r="E284" i="3"/>
  <c r="F284" i="3" s="1"/>
  <c r="E285" i="3"/>
  <c r="E286" i="3"/>
  <c r="E287" i="3"/>
  <c r="E288" i="3"/>
  <c r="E289" i="3"/>
  <c r="E290" i="3"/>
  <c r="E291" i="3"/>
  <c r="F291" i="3" s="1"/>
  <c r="E292" i="3"/>
  <c r="E293" i="3"/>
  <c r="E294" i="3"/>
  <c r="E295" i="3"/>
  <c r="E296" i="3"/>
  <c r="G296" i="3" s="1"/>
  <c r="E297" i="3"/>
  <c r="G297" i="3" s="1"/>
  <c r="E298" i="3"/>
  <c r="E299" i="3"/>
  <c r="E300" i="3"/>
  <c r="F300" i="3" s="1"/>
  <c r="E301" i="3"/>
  <c r="E302" i="3"/>
  <c r="E303" i="3"/>
  <c r="E304" i="3"/>
  <c r="E305" i="3"/>
  <c r="E306" i="3"/>
  <c r="H306" i="3" s="1"/>
  <c r="E307" i="3"/>
  <c r="E308" i="3"/>
  <c r="F308" i="3" s="1"/>
  <c r="E309" i="3"/>
  <c r="E310" i="3"/>
  <c r="E311" i="3"/>
  <c r="E312" i="3"/>
  <c r="E313" i="3"/>
  <c r="E314" i="3"/>
  <c r="F314" i="3" s="1"/>
  <c r="E315" i="3"/>
  <c r="E316" i="3"/>
  <c r="H316" i="3" s="1"/>
  <c r="E317" i="3"/>
  <c r="E318" i="3"/>
  <c r="E319" i="3"/>
  <c r="E320" i="3"/>
  <c r="E321" i="3"/>
  <c r="E322" i="3"/>
  <c r="E323" i="3"/>
  <c r="E324" i="3"/>
  <c r="F324" i="3" s="1"/>
  <c r="E325" i="3"/>
  <c r="E326" i="3"/>
  <c r="E327" i="3"/>
  <c r="E328" i="3"/>
  <c r="E329" i="3"/>
  <c r="E330" i="3"/>
  <c r="F330" i="3" s="1"/>
  <c r="E331" i="3"/>
  <c r="E332" i="3"/>
  <c r="F332" i="3" s="1"/>
  <c r="E333" i="3"/>
  <c r="E334" i="3"/>
  <c r="E335" i="3"/>
  <c r="E336" i="3"/>
  <c r="E337" i="3"/>
  <c r="E338" i="3"/>
  <c r="E339" i="3"/>
  <c r="E340" i="3"/>
  <c r="F340" i="3" s="1"/>
  <c r="E341" i="3"/>
  <c r="E342" i="3"/>
  <c r="E343" i="3"/>
  <c r="E344" i="3"/>
  <c r="E345" i="3"/>
  <c r="E346" i="3"/>
  <c r="E347" i="3"/>
  <c r="E348" i="3"/>
  <c r="F348" i="3" s="1"/>
  <c r="E349" i="3"/>
  <c r="E350" i="3"/>
  <c r="E351" i="3"/>
  <c r="E352" i="3"/>
  <c r="E353" i="3"/>
  <c r="E354" i="3"/>
  <c r="H354" i="3" s="1"/>
  <c r="E355" i="3"/>
  <c r="F355" i="3" s="1"/>
  <c r="E356" i="3"/>
  <c r="E357" i="3"/>
  <c r="E358" i="3"/>
  <c r="E359" i="3"/>
  <c r="E360" i="3"/>
  <c r="G360" i="3" s="1"/>
  <c r="E361" i="3"/>
  <c r="E362" i="3"/>
  <c r="E363" i="3"/>
  <c r="E364" i="3"/>
  <c r="F364" i="3" s="1"/>
  <c r="E365" i="3"/>
  <c r="E366" i="3"/>
  <c r="F366" i="3" s="1"/>
  <c r="E367" i="3"/>
  <c r="E368" i="3"/>
  <c r="E369" i="3"/>
  <c r="E370" i="3"/>
  <c r="F370" i="3" s="1"/>
  <c r="E371" i="3"/>
  <c r="F371" i="3" s="1"/>
  <c r="E372" i="3"/>
  <c r="E373" i="3"/>
  <c r="E374" i="3"/>
  <c r="E375" i="3"/>
  <c r="E376" i="3"/>
  <c r="E377" i="3"/>
  <c r="E378" i="3"/>
  <c r="E379" i="3"/>
  <c r="E380" i="3"/>
  <c r="F380" i="3" s="1"/>
  <c r="E381" i="3"/>
  <c r="E382" i="3"/>
  <c r="F382" i="3" s="1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F396" i="3" s="1"/>
  <c r="E397" i="3"/>
  <c r="E398" i="3"/>
  <c r="F398" i="3" s="1"/>
  <c r="E399" i="3"/>
  <c r="E400" i="3"/>
  <c r="G400" i="3" s="1"/>
  <c r="E401" i="3"/>
  <c r="E402" i="3"/>
  <c r="F402" i="3" s="1"/>
  <c r="E403" i="3"/>
  <c r="F403" i="3" s="1"/>
  <c r="E404" i="3"/>
  <c r="E405" i="3"/>
  <c r="E406" i="3"/>
  <c r="E407" i="3"/>
  <c r="E408" i="3"/>
  <c r="E409" i="3"/>
  <c r="E410" i="3"/>
  <c r="E411" i="3"/>
  <c r="E412" i="3"/>
  <c r="F412" i="3" s="1"/>
  <c r="E413" i="3"/>
  <c r="E414" i="3"/>
  <c r="F414" i="3" s="1"/>
  <c r="E415" i="3"/>
  <c r="E416" i="3"/>
  <c r="F416" i="3" s="1"/>
  <c r="E417" i="3"/>
  <c r="E418" i="3"/>
  <c r="F418" i="3" s="1"/>
  <c r="E419" i="3"/>
  <c r="E420" i="3"/>
  <c r="E421" i="3"/>
  <c r="E422" i="3"/>
  <c r="E423" i="3"/>
  <c r="E424" i="3"/>
  <c r="E425" i="3"/>
  <c r="E426" i="3"/>
  <c r="E427" i="3"/>
  <c r="E428" i="3"/>
  <c r="F428" i="3" s="1"/>
  <c r="E429" i="3"/>
  <c r="E430" i="3"/>
  <c r="E431" i="3"/>
  <c r="E432" i="3"/>
  <c r="E433" i="3"/>
  <c r="E434" i="3"/>
  <c r="F434" i="3" s="1"/>
  <c r="E435" i="3"/>
  <c r="F435" i="3" s="1"/>
  <c r="E436" i="3"/>
  <c r="H436" i="3" s="1"/>
  <c r="E437" i="3"/>
  <c r="E438" i="3"/>
  <c r="E439" i="3"/>
  <c r="E440" i="3"/>
  <c r="E441" i="3"/>
  <c r="E442" i="3"/>
  <c r="E443" i="3"/>
  <c r="E444" i="3"/>
  <c r="F444" i="3" s="1"/>
  <c r="E445" i="3"/>
  <c r="E446" i="3"/>
  <c r="F446" i="3" s="1"/>
  <c r="E447" i="3"/>
  <c r="E448" i="3"/>
  <c r="E449" i="3"/>
  <c r="E450" i="3"/>
  <c r="F450" i="3" s="1"/>
  <c r="E451" i="3"/>
  <c r="E452" i="3"/>
  <c r="E453" i="3"/>
  <c r="E454" i="3"/>
  <c r="E455" i="3"/>
  <c r="E456" i="3"/>
  <c r="G456" i="3" s="1"/>
  <c r="E457" i="3"/>
  <c r="E458" i="3"/>
  <c r="E459" i="3"/>
  <c r="E460" i="3"/>
  <c r="H460" i="3" s="1"/>
  <c r="E461" i="3"/>
  <c r="E462" i="3"/>
  <c r="F462" i="3" s="1"/>
  <c r="E463" i="3"/>
  <c r="E464" i="3"/>
  <c r="E465" i="3"/>
  <c r="E466" i="3"/>
  <c r="E467" i="3"/>
  <c r="E468" i="3"/>
  <c r="E469" i="3"/>
  <c r="E470" i="3"/>
  <c r="H470" i="3" s="1"/>
  <c r="E471" i="3"/>
  <c r="E472" i="3"/>
  <c r="G472" i="3" s="1"/>
  <c r="E473" i="3"/>
  <c r="E474" i="3"/>
  <c r="E475" i="3"/>
  <c r="E476" i="3"/>
  <c r="H476" i="3" s="1"/>
  <c r="E477" i="3"/>
  <c r="E478" i="3"/>
  <c r="F478" i="3" s="1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G494" i="3" s="1"/>
  <c r="E495" i="3"/>
  <c r="E496" i="3"/>
  <c r="E497" i="3"/>
  <c r="E498" i="3"/>
  <c r="F498" i="3" s="1"/>
  <c r="E499" i="3"/>
  <c r="F499" i="3" s="1"/>
  <c r="E500" i="3"/>
  <c r="E501" i="3"/>
  <c r="E502" i="3"/>
  <c r="E503" i="3"/>
  <c r="E504" i="3"/>
  <c r="E505" i="3"/>
  <c r="E506" i="3"/>
  <c r="G506" i="3" s="1"/>
  <c r="E507" i="3"/>
  <c r="E508" i="3"/>
  <c r="G508" i="3" s="1"/>
  <c r="E509" i="3"/>
  <c r="E510" i="3"/>
  <c r="H510" i="3" s="1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F526" i="3" s="1"/>
  <c r="E527" i="3"/>
  <c r="E528" i="3"/>
  <c r="E529" i="3"/>
  <c r="E530" i="3"/>
  <c r="F530" i="3" s="1"/>
  <c r="E531" i="3"/>
  <c r="E532" i="3"/>
  <c r="H532" i="3" s="1"/>
  <c r="E533" i="3"/>
  <c r="E534" i="3"/>
  <c r="E535" i="3"/>
  <c r="E536" i="3"/>
  <c r="E537" i="3"/>
  <c r="E538" i="3"/>
  <c r="E539" i="3"/>
  <c r="E540" i="3"/>
  <c r="E541" i="3"/>
  <c r="E542" i="3"/>
  <c r="H542" i="3" s="1"/>
  <c r="E543" i="3"/>
  <c r="E544" i="3"/>
  <c r="E545" i="3"/>
  <c r="E546" i="3"/>
  <c r="F546" i="3" s="1"/>
  <c r="E547" i="3"/>
  <c r="E548" i="3"/>
  <c r="E549" i="3"/>
  <c r="E550" i="3"/>
  <c r="E551" i="3"/>
  <c r="E552" i="3"/>
  <c r="G552" i="3" s="1"/>
  <c r="E553" i="3"/>
  <c r="E554" i="3"/>
  <c r="E555" i="3"/>
  <c r="E556" i="3"/>
  <c r="E557" i="3"/>
  <c r="E558" i="3"/>
  <c r="E559" i="3"/>
  <c r="E560" i="3"/>
  <c r="E561" i="3"/>
  <c r="E562" i="3"/>
  <c r="F562" i="3" s="1"/>
  <c r="E563" i="3"/>
  <c r="E564" i="3"/>
  <c r="E565" i="3"/>
  <c r="E566" i="3"/>
  <c r="E567" i="3"/>
  <c r="E568" i="3"/>
  <c r="E569" i="3"/>
  <c r="E570" i="3"/>
  <c r="E571" i="3"/>
  <c r="E572" i="3"/>
  <c r="E573" i="3"/>
  <c r="E574" i="3"/>
  <c r="F574" i="3" s="1"/>
  <c r="E575" i="3"/>
  <c r="E576" i="3"/>
  <c r="E577" i="3"/>
  <c r="E578" i="3"/>
  <c r="E579" i="3"/>
  <c r="F579" i="3" s="1"/>
  <c r="E580" i="3"/>
  <c r="E581" i="3"/>
  <c r="E582" i="3"/>
  <c r="E583" i="3"/>
  <c r="G583" i="3" s="1"/>
  <c r="E584" i="3"/>
  <c r="G584" i="3" s="1"/>
  <c r="E585" i="3"/>
  <c r="E586" i="3"/>
  <c r="E587" i="3"/>
  <c r="E588" i="3"/>
  <c r="E589" i="3"/>
  <c r="E590" i="3"/>
  <c r="F590" i="3" s="1"/>
  <c r="E591" i="3"/>
  <c r="E592" i="3"/>
  <c r="E593" i="3"/>
  <c r="E594" i="3"/>
  <c r="E595" i="3"/>
  <c r="E596" i="3"/>
  <c r="E597" i="3"/>
  <c r="G597" i="3" s="1"/>
  <c r="E598" i="3"/>
  <c r="E599" i="3"/>
  <c r="E600" i="3"/>
  <c r="E601" i="3"/>
  <c r="E602" i="3"/>
  <c r="E603" i="3"/>
  <c r="E604" i="3"/>
  <c r="E605" i="3"/>
  <c r="E606" i="3"/>
  <c r="F606" i="3" s="1"/>
  <c r="E607" i="3"/>
  <c r="H607" i="3" s="1"/>
  <c r="E608" i="3"/>
  <c r="E609" i="3"/>
  <c r="E610" i="3"/>
  <c r="G610" i="3" s="1"/>
  <c r="E611" i="3"/>
  <c r="E612" i="3"/>
  <c r="E613" i="3"/>
  <c r="E614" i="3"/>
  <c r="E615" i="3"/>
  <c r="E616" i="3"/>
  <c r="E617" i="3"/>
  <c r="E618" i="3"/>
  <c r="E619" i="3"/>
  <c r="E620" i="3"/>
  <c r="F620" i="3" s="1"/>
  <c r="E621" i="3"/>
  <c r="E622" i="3"/>
  <c r="F622" i="3" s="1"/>
  <c r="E623" i="3"/>
  <c r="E624" i="3"/>
  <c r="E625" i="3"/>
  <c r="G625" i="3" s="1"/>
  <c r="E626" i="3"/>
  <c r="E627" i="3"/>
  <c r="E628" i="3"/>
  <c r="E629" i="3"/>
  <c r="E630" i="3"/>
  <c r="E631" i="3"/>
  <c r="E632" i="3"/>
  <c r="E633" i="3"/>
  <c r="E634" i="3"/>
  <c r="E635" i="3"/>
  <c r="F635" i="3" s="1"/>
  <c r="E636" i="3"/>
  <c r="E637" i="3"/>
  <c r="E638" i="3"/>
  <c r="E639" i="3"/>
  <c r="E640" i="3"/>
  <c r="E641" i="3"/>
  <c r="E642" i="3"/>
  <c r="E643" i="3"/>
  <c r="E644" i="3"/>
  <c r="F644" i="3" s="1"/>
  <c r="E645" i="3"/>
  <c r="E646" i="3"/>
  <c r="F646" i="3" s="1"/>
  <c r="E647" i="3"/>
  <c r="E648" i="3"/>
  <c r="F648" i="3" s="1"/>
  <c r="E649" i="3"/>
  <c r="E650" i="3"/>
  <c r="E651" i="3"/>
  <c r="E652" i="3"/>
  <c r="E653" i="3"/>
  <c r="E654" i="3"/>
  <c r="E655" i="3"/>
  <c r="E656" i="3"/>
  <c r="E657" i="3"/>
  <c r="E658" i="3"/>
  <c r="F658" i="3" s="1"/>
  <c r="E659" i="3"/>
  <c r="F659" i="3" s="1"/>
  <c r="E660" i="3"/>
  <c r="E661" i="3"/>
  <c r="E662" i="3"/>
  <c r="E663" i="3"/>
  <c r="E664" i="3"/>
  <c r="E665" i="3"/>
  <c r="E666" i="3"/>
  <c r="E667" i="3"/>
  <c r="E668" i="3"/>
  <c r="E669" i="3"/>
  <c r="E670" i="3"/>
  <c r="H670" i="3" s="1"/>
  <c r="E671" i="3"/>
  <c r="G671" i="3" s="1"/>
  <c r="E672" i="3"/>
  <c r="E673" i="3"/>
  <c r="E674" i="3"/>
  <c r="F674" i="3" s="1"/>
  <c r="E675" i="3"/>
  <c r="E676" i="3"/>
  <c r="E677" i="3"/>
  <c r="E678" i="3"/>
  <c r="E679" i="3"/>
  <c r="E680" i="3"/>
  <c r="E681" i="3"/>
  <c r="E682" i="3"/>
  <c r="E683" i="3"/>
  <c r="G683" i="3" s="1"/>
  <c r="E684" i="3"/>
  <c r="E685" i="3"/>
  <c r="E686" i="3"/>
  <c r="F686" i="3" s="1"/>
  <c r="E687" i="3"/>
  <c r="E688" i="3"/>
  <c r="E689" i="3"/>
  <c r="E690" i="3"/>
  <c r="E691" i="3"/>
  <c r="E692" i="3"/>
  <c r="E693" i="3"/>
  <c r="E694" i="3"/>
  <c r="E695" i="3"/>
  <c r="E696" i="3"/>
  <c r="F696" i="3" s="1"/>
  <c r="E697" i="3"/>
  <c r="E698" i="3"/>
  <c r="E699" i="3"/>
  <c r="E700" i="3"/>
  <c r="E701" i="3"/>
  <c r="G701" i="3" s="1"/>
  <c r="E702" i="3"/>
  <c r="G702" i="3" s="1"/>
  <c r="E703" i="3"/>
  <c r="E704" i="3"/>
  <c r="E705" i="3"/>
  <c r="E706" i="3"/>
  <c r="H706" i="3" s="1"/>
  <c r="E707" i="3"/>
  <c r="E708" i="3"/>
  <c r="E709" i="3"/>
  <c r="E710" i="3"/>
  <c r="F710" i="3" s="1"/>
  <c r="E711" i="3"/>
  <c r="E712" i="3"/>
  <c r="H712" i="3" s="1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G743" i="3" s="1"/>
  <c r="E744" i="3"/>
  <c r="E745" i="3"/>
  <c r="E746" i="3"/>
  <c r="G746" i="3" s="1"/>
  <c r="E747" i="3"/>
  <c r="E748" i="3"/>
  <c r="F748" i="3" s="1"/>
  <c r="E749" i="3"/>
  <c r="E750" i="3"/>
  <c r="F750" i="3" s="1"/>
  <c r="E751" i="3"/>
  <c r="E752" i="3"/>
  <c r="E753" i="3"/>
  <c r="E754" i="3"/>
  <c r="E755" i="3"/>
  <c r="E756" i="3"/>
  <c r="E757" i="3"/>
  <c r="E758" i="3"/>
  <c r="E759" i="3"/>
  <c r="E760" i="3"/>
  <c r="F760" i="3" s="1"/>
  <c r="E761" i="3"/>
  <c r="E762" i="3"/>
  <c r="F762" i="3" s="1"/>
  <c r="E763" i="3"/>
  <c r="E764" i="3"/>
  <c r="E765" i="3"/>
  <c r="E766" i="3"/>
  <c r="E767" i="3"/>
  <c r="E768" i="3"/>
  <c r="E769" i="3"/>
  <c r="E770" i="3"/>
  <c r="E771" i="3"/>
  <c r="E772" i="3"/>
  <c r="E773" i="3"/>
  <c r="E774" i="3"/>
  <c r="F774" i="3" s="1"/>
  <c r="E775" i="3"/>
  <c r="G775" i="3" s="1"/>
  <c r="E776" i="3"/>
  <c r="E777" i="3"/>
  <c r="E778" i="3"/>
  <c r="E779" i="3"/>
  <c r="E780" i="3"/>
  <c r="E781" i="3"/>
  <c r="H781" i="3" s="1"/>
  <c r="E782" i="3"/>
  <c r="E783" i="3"/>
  <c r="E784" i="3"/>
  <c r="E785" i="3"/>
  <c r="E786" i="3"/>
  <c r="F786" i="3" s="1"/>
  <c r="E787" i="3"/>
  <c r="F787" i="3" s="1"/>
  <c r="E788" i="3"/>
  <c r="E789" i="3"/>
  <c r="G789" i="3" s="1"/>
  <c r="E790" i="3"/>
  <c r="E791" i="3"/>
  <c r="E792" i="3"/>
  <c r="E793" i="3"/>
  <c r="E794" i="3"/>
  <c r="E795" i="3"/>
  <c r="E796" i="3"/>
  <c r="E797" i="3"/>
  <c r="E798" i="3"/>
  <c r="F798" i="3" s="1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G811" i="3" s="1"/>
  <c r="E812" i="3"/>
  <c r="F812" i="3" s="1"/>
  <c r="E813" i="3"/>
  <c r="E814" i="3"/>
  <c r="F814" i="3" s="1"/>
  <c r="E815" i="3"/>
  <c r="E816" i="3"/>
  <c r="E817" i="3"/>
  <c r="G817" i="3" s="1"/>
  <c r="E818" i="3"/>
  <c r="E819" i="3"/>
  <c r="E820" i="3"/>
  <c r="E821" i="3"/>
  <c r="E822" i="3"/>
  <c r="E823" i="3"/>
  <c r="E824" i="3"/>
  <c r="F824" i="3" s="1"/>
  <c r="E825" i="3"/>
  <c r="E826" i="3"/>
  <c r="F826" i="3" s="1"/>
  <c r="E827" i="3"/>
  <c r="F827" i="3" s="1"/>
  <c r="E828" i="3"/>
  <c r="E829" i="3"/>
  <c r="E830" i="3"/>
  <c r="G830" i="3" s="1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F850" i="3" s="1"/>
  <c r="E851" i="3"/>
  <c r="E852" i="3"/>
  <c r="F852" i="3" s="1"/>
  <c r="E853" i="3"/>
  <c r="E854" i="3"/>
  <c r="E855" i="3"/>
  <c r="E856" i="3"/>
  <c r="E857" i="3"/>
  <c r="E858" i="3"/>
  <c r="E859" i="3"/>
  <c r="E860" i="3"/>
  <c r="E861" i="3"/>
  <c r="E862" i="3"/>
  <c r="H862" i="3" s="1"/>
  <c r="E863" i="3"/>
  <c r="G863" i="3" s="1"/>
  <c r="E864" i="3"/>
  <c r="F864" i="3" s="1"/>
  <c r="E865" i="3"/>
  <c r="E866" i="3"/>
  <c r="E867" i="3"/>
  <c r="E868" i="3"/>
  <c r="E869" i="3"/>
  <c r="E870" i="3"/>
  <c r="E871" i="3"/>
  <c r="E872" i="3"/>
  <c r="E873" i="3"/>
  <c r="E874" i="3"/>
  <c r="E875" i="3"/>
  <c r="G875" i="3" s="1"/>
  <c r="E876" i="3"/>
  <c r="E877" i="3"/>
  <c r="E878" i="3"/>
  <c r="F878" i="3" s="1"/>
  <c r="E879" i="3"/>
  <c r="E880" i="3"/>
  <c r="E881" i="3"/>
  <c r="E882" i="3"/>
  <c r="E883" i="3"/>
  <c r="E884" i="3"/>
  <c r="E885" i="3"/>
  <c r="E886" i="3"/>
  <c r="E887" i="3"/>
  <c r="E888" i="3"/>
  <c r="F888" i="3" s="1"/>
  <c r="E889" i="3"/>
  <c r="E890" i="3"/>
  <c r="E891" i="3"/>
  <c r="E892" i="3"/>
  <c r="E893" i="3"/>
  <c r="G893" i="3" s="1"/>
  <c r="E894" i="3"/>
  <c r="E895" i="3"/>
  <c r="E896" i="3"/>
  <c r="E897" i="3"/>
  <c r="E898" i="3"/>
  <c r="E899" i="3"/>
  <c r="E900" i="3"/>
  <c r="E901" i="3"/>
  <c r="E902" i="3"/>
  <c r="E903" i="3"/>
  <c r="G903" i="3" s="1"/>
  <c r="E904" i="3"/>
  <c r="H904" i="3" s="1"/>
  <c r="E905" i="3"/>
  <c r="E906" i="3"/>
  <c r="E907" i="3"/>
  <c r="E908" i="3"/>
  <c r="E909" i="3"/>
  <c r="E910" i="3"/>
  <c r="E911" i="3"/>
  <c r="E912" i="3"/>
  <c r="E913" i="3"/>
  <c r="E914" i="3"/>
  <c r="F914" i="3" s="1"/>
  <c r="E915" i="3"/>
  <c r="E916" i="3"/>
  <c r="F916" i="3" s="1"/>
  <c r="E917" i="3"/>
  <c r="E918" i="3"/>
  <c r="E919" i="3"/>
  <c r="E920" i="3"/>
  <c r="E921" i="3"/>
  <c r="E922" i="3"/>
  <c r="E923" i="3"/>
  <c r="E924" i="3"/>
  <c r="H924" i="3" s="1"/>
  <c r="E925" i="3"/>
  <c r="E926" i="3"/>
  <c r="F926" i="3" s="1"/>
  <c r="E927" i="3"/>
  <c r="E928" i="3"/>
  <c r="F928" i="3" s="1"/>
  <c r="E929" i="3"/>
  <c r="E930" i="3"/>
  <c r="F930" i="3" s="1"/>
  <c r="E931" i="3"/>
  <c r="E932" i="3"/>
  <c r="E933" i="3"/>
  <c r="E934" i="3"/>
  <c r="E935" i="3"/>
  <c r="G935" i="3" s="1"/>
  <c r="E936" i="3"/>
  <c r="G936" i="3" s="1"/>
  <c r="E937" i="3"/>
  <c r="E938" i="3"/>
  <c r="E939" i="3"/>
  <c r="E940" i="3"/>
  <c r="E941" i="3"/>
  <c r="E942" i="3"/>
  <c r="F942" i="3" s="1"/>
  <c r="E943" i="3"/>
  <c r="E944" i="3"/>
  <c r="E945" i="3"/>
  <c r="E946" i="3"/>
  <c r="E947" i="3"/>
  <c r="F947" i="3" s="1"/>
  <c r="E948" i="3"/>
  <c r="H948" i="3" s="1"/>
  <c r="E949" i="3"/>
  <c r="E950" i="3"/>
  <c r="E951" i="3"/>
  <c r="E952" i="3"/>
  <c r="F952" i="3" s="1"/>
  <c r="E953" i="3"/>
  <c r="E954" i="3"/>
  <c r="F954" i="3" s="1"/>
  <c r="E955" i="3"/>
  <c r="E956" i="3"/>
  <c r="E957" i="3"/>
  <c r="E958" i="3"/>
  <c r="E959" i="3"/>
  <c r="E960" i="3"/>
  <c r="E961" i="3"/>
  <c r="E962" i="3"/>
  <c r="E963" i="3"/>
  <c r="E964" i="3"/>
  <c r="E965" i="3"/>
  <c r="E966" i="3"/>
  <c r="F966" i="3" s="1"/>
  <c r="E967" i="3"/>
  <c r="E968" i="3"/>
  <c r="E969" i="3"/>
  <c r="E970" i="3"/>
  <c r="E971" i="3"/>
  <c r="E972" i="3"/>
  <c r="E973" i="3"/>
  <c r="G973" i="3" s="1"/>
  <c r="E974" i="3"/>
  <c r="E975" i="3"/>
  <c r="E976" i="3"/>
  <c r="G976" i="3" s="1"/>
  <c r="E977" i="3"/>
  <c r="E978" i="3"/>
  <c r="E979" i="3"/>
  <c r="E980" i="3"/>
  <c r="F980" i="3" s="1"/>
  <c r="E981" i="3"/>
  <c r="E982" i="3"/>
  <c r="E983" i="3"/>
  <c r="E984" i="3"/>
  <c r="E985" i="3"/>
  <c r="E986" i="3"/>
  <c r="E987" i="3"/>
  <c r="E988" i="3"/>
  <c r="E989" i="3"/>
  <c r="E990" i="3"/>
  <c r="F990" i="3" s="1"/>
  <c r="E991" i="3"/>
  <c r="E992" i="3"/>
  <c r="F992" i="3" s="1"/>
  <c r="E993" i="3"/>
  <c r="E994" i="3"/>
  <c r="F994" i="3" s="1"/>
  <c r="E995" i="3"/>
  <c r="E996" i="3"/>
  <c r="E997" i="3"/>
  <c r="E998" i="3"/>
  <c r="E999" i="3"/>
  <c r="E1000" i="3"/>
  <c r="E1001" i="3"/>
  <c r="E1002" i="3"/>
  <c r="H1002" i="3" s="1"/>
  <c r="E1003" i="3"/>
  <c r="G1003" i="3" s="1"/>
  <c r="E1004" i="3"/>
  <c r="E1005" i="3"/>
  <c r="E1006" i="3"/>
  <c r="E1007" i="3"/>
  <c r="E1008" i="3"/>
  <c r="E1009" i="3"/>
  <c r="E1010" i="3"/>
  <c r="E1011" i="3"/>
  <c r="E1012" i="3"/>
  <c r="G1012" i="3" s="1"/>
  <c r="E1013" i="3"/>
  <c r="E1014" i="3"/>
  <c r="E1015" i="3"/>
  <c r="E1016" i="3"/>
  <c r="F1016" i="3" s="1"/>
  <c r="E1017" i="3"/>
  <c r="E1018" i="3"/>
  <c r="F1018" i="3" s="1"/>
  <c r="E1019" i="3"/>
  <c r="F1019" i="3" s="1"/>
  <c r="E1020" i="3"/>
  <c r="E1021" i="3"/>
  <c r="E1022" i="3"/>
  <c r="E1023" i="3"/>
  <c r="E1024" i="3"/>
  <c r="E1025" i="3"/>
  <c r="E1026" i="3"/>
  <c r="E1027" i="3"/>
  <c r="E1028" i="3"/>
  <c r="F1028" i="3" s="1"/>
  <c r="E1029" i="3"/>
  <c r="E1030" i="3"/>
  <c r="F1030" i="3" s="1"/>
  <c r="E1031" i="3"/>
  <c r="F1031" i="3" s="1"/>
  <c r="E1032" i="3"/>
  <c r="E1033" i="3"/>
  <c r="E1034" i="3"/>
  <c r="E1035" i="3"/>
  <c r="E1036" i="3"/>
  <c r="E1037" i="3"/>
  <c r="G1037" i="3" s="1"/>
  <c r="E1038" i="3"/>
  <c r="E1039" i="3"/>
  <c r="E1040" i="3"/>
  <c r="H1040" i="3" s="1"/>
  <c r="E1041" i="3"/>
  <c r="E1042" i="3"/>
  <c r="E1043" i="3"/>
  <c r="E1044" i="3"/>
  <c r="E1045" i="3"/>
  <c r="E1046" i="3"/>
  <c r="E1047" i="3"/>
  <c r="E1048" i="3"/>
  <c r="G1048" i="3" s="1"/>
  <c r="E1049" i="3"/>
  <c r="E1050" i="3"/>
  <c r="F1050" i="3" s="1"/>
  <c r="E1051" i="3"/>
  <c r="F1051" i="3" s="1"/>
  <c r="E1052" i="3"/>
  <c r="F1052" i="3" s="1"/>
  <c r="E1053" i="3"/>
  <c r="E1054" i="3"/>
  <c r="E1055" i="3"/>
  <c r="E1056" i="3"/>
  <c r="E1057" i="3"/>
  <c r="E1058" i="3"/>
  <c r="E1059" i="3"/>
  <c r="E1060" i="3"/>
  <c r="E1061" i="3"/>
  <c r="E1062" i="3"/>
  <c r="F1062" i="3" s="1"/>
  <c r="E1063" i="3"/>
  <c r="E1064" i="3"/>
  <c r="E1065" i="3"/>
  <c r="E1066" i="3"/>
  <c r="E1067" i="3"/>
  <c r="E1068" i="3"/>
  <c r="G1068" i="3" s="1"/>
  <c r="E1069" i="3"/>
  <c r="G1069" i="3" s="1"/>
  <c r="E1070" i="3"/>
  <c r="E1071" i="3"/>
  <c r="E1072" i="3"/>
  <c r="H1072" i="3" s="1"/>
  <c r="E1073" i="3"/>
  <c r="E1074" i="3"/>
  <c r="F1074" i="3" s="1"/>
  <c r="E1075" i="3"/>
  <c r="E1076" i="3"/>
  <c r="H1076" i="3" s="1"/>
  <c r="E1077" i="3"/>
  <c r="E1078" i="3"/>
  <c r="E1079" i="3"/>
  <c r="E1080" i="3"/>
  <c r="E1081" i="3"/>
  <c r="E1082" i="3"/>
  <c r="G1082" i="3" s="1"/>
  <c r="E1083" i="3"/>
  <c r="E1084" i="3"/>
  <c r="E1085" i="3"/>
  <c r="E1086" i="3"/>
  <c r="E1087" i="3"/>
  <c r="E1088" i="3"/>
  <c r="E1089" i="3"/>
  <c r="E1090" i="3"/>
  <c r="E1091" i="3"/>
  <c r="E1092" i="3"/>
  <c r="H1092" i="3" s="1"/>
  <c r="E1093" i="3"/>
  <c r="E1094" i="3"/>
  <c r="E1095" i="3"/>
  <c r="E1096" i="3"/>
  <c r="E1097" i="3"/>
  <c r="E1098" i="3"/>
  <c r="E1099" i="3"/>
  <c r="G250" i="3" l="1"/>
  <c r="F862" i="3"/>
  <c r="F112" i="3"/>
  <c r="G904" i="3"/>
  <c r="F80" i="3"/>
  <c r="G510" i="3"/>
  <c r="G252" i="3"/>
  <c r="H1003" i="3"/>
  <c r="F542" i="3"/>
  <c r="G460" i="3"/>
  <c r="G236" i="3"/>
  <c r="H811" i="3"/>
  <c r="G712" i="3"/>
  <c r="G112" i="3"/>
  <c r="G416" i="3"/>
  <c r="G57" i="3"/>
  <c r="F1003" i="3"/>
  <c r="H494" i="3"/>
  <c r="F494" i="3"/>
  <c r="H1084" i="3"/>
  <c r="G1084" i="3"/>
  <c r="G1044" i="3"/>
  <c r="H1044" i="3"/>
  <c r="F1044" i="3"/>
  <c r="G1020" i="3"/>
  <c r="F1020" i="3"/>
  <c r="H988" i="3"/>
  <c r="G988" i="3"/>
  <c r="F988" i="3"/>
  <c r="G964" i="3"/>
  <c r="H964" i="3"/>
  <c r="H932" i="3"/>
  <c r="F932" i="3"/>
  <c r="G932" i="3"/>
  <c r="G900" i="3"/>
  <c r="H900" i="3"/>
  <c r="H876" i="3"/>
  <c r="G876" i="3"/>
  <c r="G844" i="3"/>
  <c r="F844" i="3"/>
  <c r="H844" i="3"/>
  <c r="H820" i="3"/>
  <c r="F820" i="3"/>
  <c r="H796" i="3"/>
  <c r="G796" i="3"/>
  <c r="F796" i="3"/>
  <c r="H764" i="3"/>
  <c r="G764" i="3"/>
  <c r="F764" i="3"/>
  <c r="H740" i="3"/>
  <c r="G740" i="3"/>
  <c r="F740" i="3"/>
  <c r="H708" i="3"/>
  <c r="G708" i="3"/>
  <c r="H684" i="3"/>
  <c r="G684" i="3"/>
  <c r="H660" i="3"/>
  <c r="G660" i="3"/>
  <c r="H628" i="3"/>
  <c r="F628" i="3"/>
  <c r="H604" i="3"/>
  <c r="G604" i="3"/>
  <c r="F604" i="3"/>
  <c r="H564" i="3"/>
  <c r="G564" i="3"/>
  <c r="F564" i="3"/>
  <c r="H524" i="3"/>
  <c r="G524" i="3"/>
  <c r="F524" i="3"/>
  <c r="H492" i="3"/>
  <c r="G492" i="3"/>
  <c r="F492" i="3"/>
  <c r="F1092" i="3"/>
  <c r="G1099" i="3"/>
  <c r="H1099" i="3"/>
  <c r="F1099" i="3"/>
  <c r="G915" i="3"/>
  <c r="H915" i="3"/>
  <c r="G891" i="3"/>
  <c r="H891" i="3"/>
  <c r="G851" i="3"/>
  <c r="H851" i="3"/>
  <c r="G819" i="3"/>
  <c r="H819" i="3"/>
  <c r="F819" i="3"/>
  <c r="G779" i="3"/>
  <c r="F779" i="3"/>
  <c r="G747" i="3"/>
  <c r="H747" i="3"/>
  <c r="G731" i="3"/>
  <c r="H731" i="3"/>
  <c r="F731" i="3"/>
  <c r="G699" i="3"/>
  <c r="H699" i="3"/>
  <c r="G659" i="3"/>
  <c r="H659" i="3"/>
  <c r="G627" i="3"/>
  <c r="H627" i="3"/>
  <c r="F627" i="3"/>
  <c r="G595" i="3"/>
  <c r="H595" i="3"/>
  <c r="G563" i="3"/>
  <c r="H563" i="3"/>
  <c r="H515" i="3"/>
  <c r="G515" i="3"/>
  <c r="H483" i="3"/>
  <c r="G483" i="3"/>
  <c r="H451" i="3"/>
  <c r="G451" i="3"/>
  <c r="H411" i="3"/>
  <c r="G411" i="3"/>
  <c r="F411" i="3"/>
  <c r="H379" i="3"/>
  <c r="G379" i="3"/>
  <c r="F379" i="3"/>
  <c r="H339" i="3"/>
  <c r="G339" i="3"/>
  <c r="F339" i="3"/>
  <c r="H307" i="3"/>
  <c r="G307" i="3"/>
  <c r="H267" i="3"/>
  <c r="G267" i="3"/>
  <c r="H235" i="3"/>
  <c r="G235" i="3"/>
  <c r="F235" i="3"/>
  <c r="H203" i="3"/>
  <c r="G203" i="3"/>
  <c r="H171" i="3"/>
  <c r="G171" i="3"/>
  <c r="F171" i="3"/>
  <c r="H131" i="3"/>
  <c r="G131" i="3"/>
  <c r="F131" i="3"/>
  <c r="H99" i="3"/>
  <c r="G99" i="3"/>
  <c r="F99" i="3"/>
  <c r="H59" i="3"/>
  <c r="G59" i="3"/>
  <c r="F59" i="3"/>
  <c r="H19" i="3"/>
  <c r="G19" i="3"/>
  <c r="F19" i="3"/>
  <c r="M1085" i="3"/>
  <c r="L1085" i="3"/>
  <c r="K1085" i="3"/>
  <c r="M1053" i="3"/>
  <c r="L1053" i="3"/>
  <c r="K1053" i="3"/>
  <c r="M1013" i="3"/>
  <c r="L1013" i="3"/>
  <c r="K1013" i="3"/>
  <c r="M981" i="3"/>
  <c r="L981" i="3"/>
  <c r="K981" i="3"/>
  <c r="M941" i="3"/>
  <c r="L941" i="3"/>
  <c r="K941" i="3"/>
  <c r="M917" i="3"/>
  <c r="L917" i="3"/>
  <c r="K917" i="3"/>
  <c r="M877" i="3"/>
  <c r="L877" i="3"/>
  <c r="K877" i="3"/>
  <c r="L837" i="3"/>
  <c r="M837" i="3"/>
  <c r="K837" i="3"/>
  <c r="M805" i="3"/>
  <c r="L805" i="3"/>
  <c r="K805" i="3"/>
  <c r="L757" i="3"/>
  <c r="M757" i="3"/>
  <c r="K757" i="3"/>
  <c r="M725" i="3"/>
  <c r="L725" i="3"/>
  <c r="K725" i="3"/>
  <c r="L693" i="3"/>
  <c r="M693" i="3"/>
  <c r="K693" i="3"/>
  <c r="M653" i="3"/>
  <c r="L653" i="3"/>
  <c r="K653" i="3"/>
  <c r="M613" i="3"/>
  <c r="L613" i="3"/>
  <c r="K613" i="3"/>
  <c r="M589" i="3"/>
  <c r="L589" i="3"/>
  <c r="K589" i="3"/>
  <c r="M541" i="3"/>
  <c r="L541" i="3"/>
  <c r="K541" i="3"/>
  <c r="M501" i="3"/>
  <c r="L501" i="3"/>
  <c r="K501" i="3"/>
  <c r="M461" i="3"/>
  <c r="L461" i="3"/>
  <c r="K461" i="3"/>
  <c r="M429" i="3"/>
  <c r="L429" i="3"/>
  <c r="K429" i="3"/>
  <c r="M405" i="3"/>
  <c r="L405" i="3"/>
  <c r="K405" i="3"/>
  <c r="M365" i="3"/>
  <c r="L365" i="3"/>
  <c r="K365" i="3"/>
  <c r="M325" i="3"/>
  <c r="L325" i="3"/>
  <c r="K325" i="3"/>
  <c r="M285" i="3"/>
  <c r="L285" i="3"/>
  <c r="K285" i="3"/>
  <c r="M245" i="3"/>
  <c r="L245" i="3"/>
  <c r="K245" i="3"/>
  <c r="M197" i="3"/>
  <c r="L197" i="3"/>
  <c r="K197" i="3"/>
  <c r="M157" i="3"/>
  <c r="L157" i="3"/>
  <c r="K157" i="3"/>
  <c r="M125" i="3"/>
  <c r="L125" i="3"/>
  <c r="K125" i="3"/>
  <c r="M85" i="3"/>
  <c r="L85" i="3"/>
  <c r="K85" i="3"/>
  <c r="M53" i="3"/>
  <c r="L53" i="3"/>
  <c r="K53" i="3"/>
  <c r="M13" i="3"/>
  <c r="L13" i="3"/>
  <c r="K13" i="3"/>
  <c r="F964" i="3"/>
  <c r="F891" i="3"/>
  <c r="G820" i="3"/>
  <c r="H1042" i="3"/>
  <c r="G1042" i="3"/>
  <c r="G1002" i="3"/>
  <c r="F1002" i="3"/>
  <c r="G970" i="3"/>
  <c r="H970" i="3"/>
  <c r="F970" i="3"/>
  <c r="H930" i="3"/>
  <c r="G930" i="3"/>
  <c r="H898" i="3"/>
  <c r="G898" i="3"/>
  <c r="F898" i="3"/>
  <c r="G874" i="3"/>
  <c r="F874" i="3"/>
  <c r="H834" i="3"/>
  <c r="G834" i="3"/>
  <c r="F834" i="3"/>
  <c r="H802" i="3"/>
  <c r="G802" i="3"/>
  <c r="H754" i="3"/>
  <c r="G754" i="3"/>
  <c r="F754" i="3"/>
  <c r="G714" i="3"/>
  <c r="F714" i="3"/>
  <c r="H690" i="3"/>
  <c r="G690" i="3"/>
  <c r="F690" i="3"/>
  <c r="H666" i="3"/>
  <c r="G666" i="3"/>
  <c r="F666" i="3"/>
  <c r="H642" i="3"/>
  <c r="G642" i="3"/>
  <c r="F642" i="3"/>
  <c r="H602" i="3"/>
  <c r="G602" i="3"/>
  <c r="F602" i="3"/>
  <c r="H554" i="3"/>
  <c r="F554" i="3"/>
  <c r="H522" i="3"/>
  <c r="G522" i="3"/>
  <c r="F522" i="3"/>
  <c r="H482" i="3"/>
  <c r="G482" i="3"/>
  <c r="G442" i="3"/>
  <c r="H442" i="3"/>
  <c r="F442" i="3"/>
  <c r="H418" i="3"/>
  <c r="G418" i="3"/>
  <c r="H386" i="3"/>
  <c r="G386" i="3"/>
  <c r="H370" i="3"/>
  <c r="G370" i="3"/>
  <c r="H330" i="3"/>
  <c r="G330" i="3"/>
  <c r="H298" i="3"/>
  <c r="G298" i="3"/>
  <c r="F298" i="3"/>
  <c r="H274" i="3"/>
  <c r="F274" i="3"/>
  <c r="G274" i="3"/>
  <c r="G242" i="3"/>
  <c r="H242" i="3"/>
  <c r="F242" i="3"/>
  <c r="F210" i="3"/>
  <c r="G210" i="3"/>
  <c r="H210" i="3"/>
  <c r="H178" i="3"/>
  <c r="F178" i="3"/>
  <c r="H146" i="3"/>
  <c r="G146" i="3"/>
  <c r="F146" i="3"/>
  <c r="G114" i="3"/>
  <c r="F114" i="3"/>
  <c r="H114" i="3"/>
  <c r="F82" i="3"/>
  <c r="H82" i="3"/>
  <c r="G82" i="3"/>
  <c r="H34" i="3"/>
  <c r="G34" i="3"/>
  <c r="M1092" i="3"/>
  <c r="K1092" i="3"/>
  <c r="L1092" i="3"/>
  <c r="M1060" i="3"/>
  <c r="L1060" i="3"/>
  <c r="K1060" i="3"/>
  <c r="M1020" i="3"/>
  <c r="L1020" i="3"/>
  <c r="K1020" i="3"/>
  <c r="M988" i="3"/>
  <c r="L988" i="3"/>
  <c r="K988" i="3"/>
  <c r="M964" i="3"/>
  <c r="L964" i="3"/>
  <c r="K964" i="3"/>
  <c r="M924" i="3"/>
  <c r="L924" i="3"/>
  <c r="K924" i="3"/>
  <c r="M884" i="3"/>
  <c r="L884" i="3"/>
  <c r="K884" i="3"/>
  <c r="M844" i="3"/>
  <c r="L844" i="3"/>
  <c r="K844" i="3"/>
  <c r="M804" i="3"/>
  <c r="L804" i="3"/>
  <c r="K804" i="3"/>
  <c r="M764" i="3"/>
  <c r="L764" i="3"/>
  <c r="K764" i="3"/>
  <c r="M724" i="3"/>
  <c r="L724" i="3"/>
  <c r="K724" i="3"/>
  <c r="M684" i="3"/>
  <c r="L684" i="3"/>
  <c r="K684" i="3"/>
  <c r="M652" i="3"/>
  <c r="L652" i="3"/>
  <c r="K652" i="3"/>
  <c r="M612" i="3"/>
  <c r="L612" i="3"/>
  <c r="K612" i="3"/>
  <c r="M564" i="3"/>
  <c r="L564" i="3"/>
  <c r="K564" i="3"/>
  <c r="M532" i="3"/>
  <c r="L532" i="3"/>
  <c r="K532" i="3"/>
  <c r="M500" i="3"/>
  <c r="K500" i="3"/>
  <c r="L500" i="3"/>
  <c r="M460" i="3"/>
  <c r="L460" i="3"/>
  <c r="K460" i="3"/>
  <c r="M436" i="3"/>
  <c r="L436" i="3"/>
  <c r="K436" i="3"/>
  <c r="M404" i="3"/>
  <c r="K404" i="3"/>
  <c r="L404" i="3"/>
  <c r="M372" i="3"/>
  <c r="L372" i="3"/>
  <c r="K372" i="3"/>
  <c r="L332" i="3"/>
  <c r="M332" i="3"/>
  <c r="K332" i="3"/>
  <c r="L292" i="3"/>
  <c r="M292" i="3"/>
  <c r="K292" i="3"/>
  <c r="L260" i="3"/>
  <c r="M260" i="3"/>
  <c r="K260" i="3"/>
  <c r="L220" i="3"/>
  <c r="M220" i="3"/>
  <c r="K220" i="3"/>
  <c r="L196" i="3"/>
  <c r="M196" i="3"/>
  <c r="K196" i="3"/>
  <c r="L156" i="3"/>
  <c r="M156" i="3"/>
  <c r="K156" i="3"/>
  <c r="M116" i="3"/>
  <c r="L116" i="3"/>
  <c r="K116" i="3"/>
  <c r="M76" i="3"/>
  <c r="L76" i="3"/>
  <c r="K76" i="3"/>
  <c r="L44" i="3"/>
  <c r="M44" i="3"/>
  <c r="K44" i="3"/>
  <c r="M12" i="3"/>
  <c r="L12" i="3"/>
  <c r="K12" i="3"/>
  <c r="F684" i="3"/>
  <c r="H1065" i="3"/>
  <c r="G1065" i="3"/>
  <c r="F1065" i="3"/>
  <c r="H1033" i="3"/>
  <c r="G1033" i="3"/>
  <c r="F1033" i="3"/>
  <c r="H1001" i="3"/>
  <c r="F1001" i="3"/>
  <c r="H961" i="3"/>
  <c r="F961" i="3"/>
  <c r="G961" i="3"/>
  <c r="H929" i="3"/>
  <c r="G929" i="3"/>
  <c r="F929" i="3"/>
  <c r="H889" i="3"/>
  <c r="F889" i="3"/>
  <c r="G889" i="3"/>
  <c r="H849" i="3"/>
  <c r="G849" i="3"/>
  <c r="F849" i="3"/>
  <c r="H817" i="3"/>
  <c r="F817" i="3"/>
  <c r="H785" i="3"/>
  <c r="F785" i="3"/>
  <c r="G737" i="3"/>
  <c r="H737" i="3"/>
  <c r="F737" i="3"/>
  <c r="H697" i="3"/>
  <c r="G697" i="3"/>
  <c r="F697" i="3"/>
  <c r="F673" i="3"/>
  <c r="G673" i="3"/>
  <c r="H673" i="3"/>
  <c r="H633" i="3"/>
  <c r="G633" i="3"/>
  <c r="F633" i="3"/>
  <c r="H593" i="3"/>
  <c r="G593" i="3"/>
  <c r="F593" i="3"/>
  <c r="G577" i="3"/>
  <c r="F577" i="3"/>
  <c r="H577" i="3"/>
  <c r="H537" i="3"/>
  <c r="F537" i="3"/>
  <c r="G537" i="3"/>
  <c r="H505" i="3"/>
  <c r="G505" i="3"/>
  <c r="F505" i="3"/>
  <c r="H457" i="3"/>
  <c r="G457" i="3"/>
  <c r="F457" i="3"/>
  <c r="H425" i="3"/>
  <c r="G425" i="3"/>
  <c r="F425" i="3"/>
  <c r="H377" i="3"/>
  <c r="F377" i="3"/>
  <c r="G377" i="3"/>
  <c r="H353" i="3"/>
  <c r="F353" i="3"/>
  <c r="H313" i="3"/>
  <c r="F313" i="3"/>
  <c r="H289" i="3"/>
  <c r="G289" i="3"/>
  <c r="F289" i="3"/>
  <c r="H249" i="3"/>
  <c r="G249" i="3"/>
  <c r="F249" i="3"/>
  <c r="H233" i="3"/>
  <c r="F233" i="3"/>
  <c r="G233" i="3"/>
  <c r="H225" i="3"/>
  <c r="G225" i="3"/>
  <c r="F225" i="3"/>
  <c r="H217" i="3"/>
  <c r="G217" i="3"/>
  <c r="F217" i="3"/>
  <c r="H185" i="3"/>
  <c r="F185" i="3"/>
  <c r="H169" i="3"/>
  <c r="G169" i="3"/>
  <c r="F169" i="3"/>
  <c r="H161" i="3"/>
  <c r="F161" i="3"/>
  <c r="G161" i="3"/>
  <c r="H153" i="3"/>
  <c r="G153" i="3"/>
  <c r="F153" i="3"/>
  <c r="H145" i="3"/>
  <c r="G145" i="3"/>
  <c r="F145" i="3"/>
  <c r="H137" i="3"/>
  <c r="G137" i="3"/>
  <c r="H129" i="3"/>
  <c r="F129" i="3"/>
  <c r="H121" i="3"/>
  <c r="G121" i="3"/>
  <c r="F121" i="3"/>
  <c r="G113" i="3"/>
  <c r="F113" i="3"/>
  <c r="H113" i="3"/>
  <c r="H105" i="3"/>
  <c r="F105" i="3"/>
  <c r="G105" i="3"/>
  <c r="H97" i="3"/>
  <c r="G97" i="3"/>
  <c r="F97" i="3"/>
  <c r="H89" i="3"/>
  <c r="G89" i="3"/>
  <c r="H81" i="3"/>
  <c r="F81" i="3"/>
  <c r="G81" i="3"/>
  <c r="H73" i="3"/>
  <c r="F73" i="3"/>
  <c r="G73" i="3"/>
  <c r="H65" i="3"/>
  <c r="G65" i="3"/>
  <c r="F65" i="3"/>
  <c r="F49" i="3"/>
  <c r="H49" i="3"/>
  <c r="G49" i="3"/>
  <c r="H41" i="3"/>
  <c r="G41" i="3"/>
  <c r="F41" i="3"/>
  <c r="H33" i="3"/>
  <c r="F33" i="3"/>
  <c r="H25" i="3"/>
  <c r="G25" i="3"/>
  <c r="H17" i="3"/>
  <c r="F17" i="3"/>
  <c r="G17" i="3"/>
  <c r="H9" i="3"/>
  <c r="F9" i="3"/>
  <c r="G9" i="3"/>
  <c r="M1099" i="3"/>
  <c r="L1099" i="3"/>
  <c r="K1099" i="3"/>
  <c r="M1091" i="3"/>
  <c r="L1091" i="3"/>
  <c r="K1091" i="3"/>
  <c r="M1083" i="3"/>
  <c r="L1083" i="3"/>
  <c r="K1083" i="3"/>
  <c r="M1075" i="3"/>
  <c r="L1075" i="3"/>
  <c r="K1075" i="3"/>
  <c r="M1067" i="3"/>
  <c r="L1067" i="3"/>
  <c r="K1067" i="3"/>
  <c r="M1059" i="3"/>
  <c r="K1059" i="3"/>
  <c r="L1059" i="3"/>
  <c r="L1051" i="3"/>
  <c r="M1051" i="3"/>
  <c r="K1051" i="3"/>
  <c r="M1043" i="3"/>
  <c r="L1043" i="3"/>
  <c r="K1043" i="3"/>
  <c r="M1035" i="3"/>
  <c r="L1035" i="3"/>
  <c r="K1035" i="3"/>
  <c r="M1027" i="3"/>
  <c r="L1027" i="3"/>
  <c r="K1027" i="3"/>
  <c r="M1019" i="3"/>
  <c r="L1019" i="3"/>
  <c r="K1019" i="3"/>
  <c r="M1011" i="3"/>
  <c r="L1011" i="3"/>
  <c r="K1011" i="3"/>
  <c r="M1003" i="3"/>
  <c r="L1003" i="3"/>
  <c r="K1003" i="3"/>
  <c r="M995" i="3"/>
  <c r="K995" i="3"/>
  <c r="L995" i="3"/>
  <c r="M987" i="3"/>
  <c r="L987" i="3"/>
  <c r="K987" i="3"/>
  <c r="M979" i="3"/>
  <c r="L979" i="3"/>
  <c r="K979" i="3"/>
  <c r="M971" i="3"/>
  <c r="L971" i="3"/>
  <c r="K971" i="3"/>
  <c r="M963" i="3"/>
  <c r="K963" i="3"/>
  <c r="L963" i="3"/>
  <c r="M955" i="3"/>
  <c r="L955" i="3"/>
  <c r="K955" i="3"/>
  <c r="M947" i="3"/>
  <c r="L947" i="3"/>
  <c r="K947" i="3"/>
  <c r="M939" i="3"/>
  <c r="L939" i="3"/>
  <c r="K939" i="3"/>
  <c r="M931" i="3"/>
  <c r="K931" i="3"/>
  <c r="L931" i="3"/>
  <c r="M923" i="3"/>
  <c r="L923" i="3"/>
  <c r="K923" i="3"/>
  <c r="M915" i="3"/>
  <c r="L915" i="3"/>
  <c r="K915" i="3"/>
  <c r="M907" i="3"/>
  <c r="L907" i="3"/>
  <c r="K907" i="3"/>
  <c r="M899" i="3"/>
  <c r="L899" i="3"/>
  <c r="K899" i="3"/>
  <c r="M891" i="3"/>
  <c r="L891" i="3"/>
  <c r="K891" i="3"/>
  <c r="M883" i="3"/>
  <c r="L883" i="3"/>
  <c r="K883" i="3"/>
  <c r="M875" i="3"/>
  <c r="K875" i="3"/>
  <c r="L875" i="3"/>
  <c r="M867" i="3"/>
  <c r="K867" i="3"/>
  <c r="L867" i="3"/>
  <c r="L859" i="3"/>
  <c r="K859" i="3"/>
  <c r="M859" i="3"/>
  <c r="M851" i="3"/>
  <c r="L851" i="3"/>
  <c r="K851" i="3"/>
  <c r="M843" i="3"/>
  <c r="K843" i="3"/>
  <c r="L843" i="3"/>
  <c r="M835" i="3"/>
  <c r="K835" i="3"/>
  <c r="L835" i="3"/>
  <c r="M827" i="3"/>
  <c r="L827" i="3"/>
  <c r="K827" i="3"/>
  <c r="L819" i="3"/>
  <c r="K819" i="3"/>
  <c r="M819" i="3"/>
  <c r="M811" i="3"/>
  <c r="K811" i="3"/>
  <c r="L811" i="3"/>
  <c r="M803" i="3"/>
  <c r="K803" i="3"/>
  <c r="L803" i="3"/>
  <c r="L795" i="3"/>
  <c r="K795" i="3"/>
  <c r="M795" i="3"/>
  <c r="M787" i="3"/>
  <c r="L787" i="3"/>
  <c r="K787" i="3"/>
  <c r="M779" i="3"/>
  <c r="L779" i="3"/>
  <c r="K779" i="3"/>
  <c r="M771" i="3"/>
  <c r="K771" i="3"/>
  <c r="L771" i="3"/>
  <c r="M763" i="3"/>
  <c r="L763" i="3"/>
  <c r="K763" i="3"/>
  <c r="L755" i="3"/>
  <c r="K755" i="3"/>
  <c r="M755" i="3"/>
  <c r="M747" i="3"/>
  <c r="K747" i="3"/>
  <c r="L747" i="3"/>
  <c r="M739" i="3"/>
  <c r="K739" i="3"/>
  <c r="L739" i="3"/>
  <c r="M731" i="3"/>
  <c r="L731" i="3"/>
  <c r="K731" i="3"/>
  <c r="M723" i="3"/>
  <c r="L723" i="3"/>
  <c r="K723" i="3"/>
  <c r="M715" i="3"/>
  <c r="L715" i="3"/>
  <c r="K715" i="3"/>
  <c r="M707" i="3"/>
  <c r="K707" i="3"/>
  <c r="L707" i="3"/>
  <c r="M699" i="3"/>
  <c r="K699" i="3"/>
  <c r="L699" i="3"/>
  <c r="M691" i="3"/>
  <c r="L691" i="3"/>
  <c r="K691" i="3"/>
  <c r="M683" i="3"/>
  <c r="K683" i="3"/>
  <c r="L683" i="3"/>
  <c r="M675" i="3"/>
  <c r="K675" i="3"/>
  <c r="L675" i="3"/>
  <c r="M667" i="3"/>
  <c r="L667" i="3"/>
  <c r="K667" i="3"/>
  <c r="M659" i="3"/>
  <c r="L659" i="3"/>
  <c r="K659" i="3"/>
  <c r="M651" i="3"/>
  <c r="L651" i="3"/>
  <c r="K651" i="3"/>
  <c r="M643" i="3"/>
  <c r="K643" i="3"/>
  <c r="L643" i="3"/>
  <c r="M635" i="3"/>
  <c r="L635" i="3"/>
  <c r="K635" i="3"/>
  <c r="M627" i="3"/>
  <c r="L627" i="3"/>
  <c r="K627" i="3"/>
  <c r="M619" i="3"/>
  <c r="K619" i="3"/>
  <c r="L619" i="3"/>
  <c r="M611" i="3"/>
  <c r="K611" i="3"/>
  <c r="L611" i="3"/>
  <c r="M603" i="3"/>
  <c r="L603" i="3"/>
  <c r="K603" i="3"/>
  <c r="M595" i="3"/>
  <c r="L595" i="3"/>
  <c r="K595" i="3"/>
  <c r="M587" i="3"/>
  <c r="L587" i="3"/>
  <c r="K587" i="3"/>
  <c r="M579" i="3"/>
  <c r="K579" i="3"/>
  <c r="L579" i="3"/>
  <c r="M571" i="3"/>
  <c r="K571" i="3"/>
  <c r="L571" i="3"/>
  <c r="M563" i="3"/>
  <c r="L563" i="3"/>
  <c r="K563" i="3"/>
  <c r="M555" i="3"/>
  <c r="L555" i="3"/>
  <c r="K555" i="3"/>
  <c r="M547" i="3"/>
  <c r="L547" i="3"/>
  <c r="K547" i="3"/>
  <c r="M539" i="3"/>
  <c r="K539" i="3"/>
  <c r="L539" i="3"/>
  <c r="M531" i="3"/>
  <c r="L531" i="3"/>
  <c r="K531" i="3"/>
  <c r="M523" i="3"/>
  <c r="L523" i="3"/>
  <c r="K523" i="3"/>
  <c r="M515" i="3"/>
  <c r="L515" i="3"/>
  <c r="K515" i="3"/>
  <c r="M507" i="3"/>
  <c r="L507" i="3"/>
  <c r="K507" i="3"/>
  <c r="M499" i="3"/>
  <c r="L499" i="3"/>
  <c r="K499" i="3"/>
  <c r="M491" i="3"/>
  <c r="L491" i="3"/>
  <c r="K491" i="3"/>
  <c r="M483" i="3"/>
  <c r="L483" i="3"/>
  <c r="K483" i="3"/>
  <c r="M475" i="3"/>
  <c r="K475" i="3"/>
  <c r="L475" i="3"/>
  <c r="M467" i="3"/>
  <c r="K467" i="3"/>
  <c r="L467" i="3"/>
  <c r="M459" i="3"/>
  <c r="L459" i="3"/>
  <c r="K459" i="3"/>
  <c r="M451" i="3"/>
  <c r="K451" i="3"/>
  <c r="L451" i="3"/>
  <c r="M443" i="3"/>
  <c r="K443" i="3"/>
  <c r="L443" i="3"/>
  <c r="M435" i="3"/>
  <c r="K435" i="3"/>
  <c r="L435" i="3"/>
  <c r="M427" i="3"/>
  <c r="L427" i="3"/>
  <c r="K427" i="3"/>
  <c r="M419" i="3"/>
  <c r="K419" i="3"/>
  <c r="L419" i="3"/>
  <c r="M411" i="3"/>
  <c r="L411" i="3"/>
  <c r="K411" i="3"/>
  <c r="M403" i="3"/>
  <c r="L403" i="3"/>
  <c r="K403" i="3"/>
  <c r="M395" i="3"/>
  <c r="L395" i="3"/>
  <c r="K395" i="3"/>
  <c r="M387" i="3"/>
  <c r="L387" i="3"/>
  <c r="K387" i="3"/>
  <c r="M379" i="3"/>
  <c r="L379" i="3"/>
  <c r="K379" i="3"/>
  <c r="M371" i="3"/>
  <c r="L371" i="3"/>
  <c r="K371" i="3"/>
  <c r="M363" i="3"/>
  <c r="L363" i="3"/>
  <c r="K363" i="3"/>
  <c r="M355" i="3"/>
  <c r="L355" i="3"/>
  <c r="K355" i="3"/>
  <c r="M347" i="3"/>
  <c r="L347" i="3"/>
  <c r="K347" i="3"/>
  <c r="M339" i="3"/>
  <c r="K339" i="3"/>
  <c r="L339" i="3"/>
  <c r="M331" i="3"/>
  <c r="L331" i="3"/>
  <c r="K331" i="3"/>
  <c r="M323" i="3"/>
  <c r="L323" i="3"/>
  <c r="K323" i="3"/>
  <c r="M315" i="3"/>
  <c r="L315" i="3"/>
  <c r="K315" i="3"/>
  <c r="M307" i="3"/>
  <c r="L307" i="3"/>
  <c r="K307" i="3"/>
  <c r="M299" i="3"/>
  <c r="K299" i="3"/>
  <c r="L299" i="3"/>
  <c r="M291" i="3"/>
  <c r="L291" i="3"/>
  <c r="K291" i="3"/>
  <c r="M283" i="3"/>
  <c r="L283" i="3"/>
  <c r="K283" i="3"/>
  <c r="M275" i="3"/>
  <c r="L275" i="3"/>
  <c r="K275" i="3"/>
  <c r="M267" i="3"/>
  <c r="L267" i="3"/>
  <c r="K267" i="3"/>
  <c r="M259" i="3"/>
  <c r="L259" i="3"/>
  <c r="K259" i="3"/>
  <c r="M251" i="3"/>
  <c r="L251" i="3"/>
  <c r="K251" i="3"/>
  <c r="M243" i="3"/>
  <c r="L243" i="3"/>
  <c r="K243" i="3"/>
  <c r="M235" i="3"/>
  <c r="K235" i="3"/>
  <c r="L235" i="3"/>
  <c r="M227" i="3"/>
  <c r="L227" i="3"/>
  <c r="K227" i="3"/>
  <c r="M219" i="3"/>
  <c r="L219" i="3"/>
  <c r="K219" i="3"/>
  <c r="M211" i="3"/>
  <c r="L211" i="3"/>
  <c r="K211" i="3"/>
  <c r="M203" i="3"/>
  <c r="L203" i="3"/>
  <c r="K203" i="3"/>
  <c r="M195" i="3"/>
  <c r="L195" i="3"/>
  <c r="K195" i="3"/>
  <c r="M187" i="3"/>
  <c r="L187" i="3"/>
  <c r="K187" i="3"/>
  <c r="M179" i="3"/>
  <c r="K179" i="3"/>
  <c r="L179" i="3"/>
  <c r="M171" i="3"/>
  <c r="L171" i="3"/>
  <c r="K171" i="3"/>
  <c r="M163" i="3"/>
  <c r="L163" i="3"/>
  <c r="K163" i="3"/>
  <c r="M155" i="3"/>
  <c r="L155" i="3"/>
  <c r="K155" i="3"/>
  <c r="M147" i="3"/>
  <c r="L147" i="3"/>
  <c r="K147" i="3"/>
  <c r="M139" i="3"/>
  <c r="L139" i="3"/>
  <c r="K139" i="3"/>
  <c r="M131" i="3"/>
  <c r="L131" i="3"/>
  <c r="K131" i="3"/>
  <c r="M123" i="3"/>
  <c r="L123" i="3"/>
  <c r="K123" i="3"/>
  <c r="M115" i="3"/>
  <c r="L115" i="3"/>
  <c r="K115" i="3"/>
  <c r="M107" i="3"/>
  <c r="L107" i="3"/>
  <c r="K107" i="3"/>
  <c r="M99" i="3"/>
  <c r="L99" i="3"/>
  <c r="K99" i="3"/>
  <c r="M91" i="3"/>
  <c r="L91" i="3"/>
  <c r="K91" i="3"/>
  <c r="M83" i="3"/>
  <c r="L83" i="3"/>
  <c r="K83" i="3"/>
  <c r="M75" i="3"/>
  <c r="L75" i="3"/>
  <c r="K75" i="3"/>
  <c r="M67" i="3"/>
  <c r="L67" i="3"/>
  <c r="K67" i="3"/>
  <c r="M59" i="3"/>
  <c r="L59" i="3"/>
  <c r="K59" i="3"/>
  <c r="M51" i="3"/>
  <c r="L51" i="3"/>
  <c r="K51" i="3"/>
  <c r="M43" i="3"/>
  <c r="L43" i="3"/>
  <c r="K43" i="3"/>
  <c r="M35" i="3"/>
  <c r="L35" i="3"/>
  <c r="K35" i="3"/>
  <c r="M27" i="3"/>
  <c r="L27" i="3"/>
  <c r="K27" i="3"/>
  <c r="M19" i="3"/>
  <c r="L19" i="3"/>
  <c r="K19" i="3"/>
  <c r="M11" i="3"/>
  <c r="L11" i="3"/>
  <c r="K11" i="3"/>
  <c r="M3" i="3"/>
  <c r="L3" i="3"/>
  <c r="K3" i="3"/>
  <c r="F1082" i="3"/>
  <c r="F851" i="3"/>
  <c r="F712" i="3"/>
  <c r="F683" i="3"/>
  <c r="F610" i="3"/>
  <c r="F483" i="3"/>
  <c r="F307" i="3"/>
  <c r="F186" i="3"/>
  <c r="F137" i="3"/>
  <c r="F57" i="3"/>
  <c r="G1072" i="3"/>
  <c r="G1001" i="3"/>
  <c r="G353" i="3"/>
  <c r="G185" i="3"/>
  <c r="H947" i="3"/>
  <c r="H714" i="3"/>
  <c r="G1075" i="3"/>
  <c r="F1075" i="3"/>
  <c r="G1043" i="3"/>
  <c r="H1043" i="3"/>
  <c r="F1043" i="3"/>
  <c r="H1011" i="3"/>
  <c r="F1011" i="3"/>
  <c r="G971" i="3"/>
  <c r="H971" i="3"/>
  <c r="F971" i="3"/>
  <c r="G843" i="3"/>
  <c r="F843" i="3"/>
  <c r="H843" i="3"/>
  <c r="H803" i="3"/>
  <c r="G803" i="3"/>
  <c r="F803" i="3"/>
  <c r="H771" i="3"/>
  <c r="G771" i="3"/>
  <c r="F771" i="3"/>
  <c r="G723" i="3"/>
  <c r="H723" i="3"/>
  <c r="G691" i="3"/>
  <c r="H691" i="3"/>
  <c r="F691" i="3"/>
  <c r="H643" i="3"/>
  <c r="G643" i="3"/>
  <c r="F643" i="3"/>
  <c r="H611" i="3"/>
  <c r="G611" i="3"/>
  <c r="F611" i="3"/>
  <c r="G571" i="3"/>
  <c r="H571" i="3"/>
  <c r="F571" i="3"/>
  <c r="H531" i="3"/>
  <c r="G531" i="3"/>
  <c r="H499" i="3"/>
  <c r="G499" i="3"/>
  <c r="H459" i="3"/>
  <c r="G459" i="3"/>
  <c r="F459" i="3"/>
  <c r="H419" i="3"/>
  <c r="G419" i="3"/>
  <c r="H387" i="3"/>
  <c r="G387" i="3"/>
  <c r="H371" i="3"/>
  <c r="G371" i="3"/>
  <c r="H331" i="3"/>
  <c r="G331" i="3"/>
  <c r="H299" i="3"/>
  <c r="G299" i="3"/>
  <c r="F299" i="3"/>
  <c r="H259" i="3"/>
  <c r="G259" i="3"/>
  <c r="F259" i="3"/>
  <c r="H227" i="3"/>
  <c r="G227" i="3"/>
  <c r="H179" i="3"/>
  <c r="G179" i="3"/>
  <c r="H139" i="3"/>
  <c r="G139" i="3"/>
  <c r="H107" i="3"/>
  <c r="G107" i="3"/>
  <c r="F107" i="3"/>
  <c r="H67" i="3"/>
  <c r="G67" i="3"/>
  <c r="F67" i="3"/>
  <c r="H27" i="3"/>
  <c r="G27" i="3"/>
  <c r="F27" i="3"/>
  <c r="M1077" i="3"/>
  <c r="L1077" i="3"/>
  <c r="K1077" i="3"/>
  <c r="L1037" i="3"/>
  <c r="M1037" i="3"/>
  <c r="K1037" i="3"/>
  <c r="M997" i="3"/>
  <c r="L997" i="3"/>
  <c r="K997" i="3"/>
  <c r="M949" i="3"/>
  <c r="L949" i="3"/>
  <c r="K949" i="3"/>
  <c r="L909" i="3"/>
  <c r="M909" i="3"/>
  <c r="K909" i="3"/>
  <c r="M869" i="3"/>
  <c r="L869" i="3"/>
  <c r="K869" i="3"/>
  <c r="L829" i="3"/>
  <c r="M829" i="3"/>
  <c r="K829" i="3"/>
  <c r="L773" i="3"/>
  <c r="M773" i="3"/>
  <c r="K773" i="3"/>
  <c r="M717" i="3"/>
  <c r="L717" i="3"/>
  <c r="K717" i="3"/>
  <c r="M677" i="3"/>
  <c r="L677" i="3"/>
  <c r="K677" i="3"/>
  <c r="M645" i="3"/>
  <c r="L645" i="3"/>
  <c r="K645" i="3"/>
  <c r="M605" i="3"/>
  <c r="L605" i="3"/>
  <c r="K605" i="3"/>
  <c r="M565" i="3"/>
  <c r="L565" i="3"/>
  <c r="K565" i="3"/>
  <c r="M533" i="3"/>
  <c r="L533" i="3"/>
  <c r="K533" i="3"/>
  <c r="M493" i="3"/>
  <c r="L493" i="3"/>
  <c r="K493" i="3"/>
  <c r="M437" i="3"/>
  <c r="L437" i="3"/>
  <c r="K437" i="3"/>
  <c r="M389" i="3"/>
  <c r="L389" i="3"/>
  <c r="K389" i="3"/>
  <c r="M349" i="3"/>
  <c r="L349" i="3"/>
  <c r="K349" i="3"/>
  <c r="M317" i="3"/>
  <c r="L317" i="3"/>
  <c r="K317" i="3"/>
  <c r="M269" i="3"/>
  <c r="L269" i="3"/>
  <c r="K269" i="3"/>
  <c r="M221" i="3"/>
  <c r="L221" i="3"/>
  <c r="K221" i="3"/>
  <c r="M181" i="3"/>
  <c r="L181" i="3"/>
  <c r="K181" i="3"/>
  <c r="M149" i="3"/>
  <c r="L149" i="3"/>
  <c r="K149" i="3"/>
  <c r="M109" i="3"/>
  <c r="L109" i="3"/>
  <c r="K109" i="3"/>
  <c r="M61" i="3"/>
  <c r="L61" i="3"/>
  <c r="K61" i="3"/>
  <c r="M21" i="3"/>
  <c r="L21" i="3"/>
  <c r="K21" i="3"/>
  <c r="H1066" i="3"/>
  <c r="G1066" i="3"/>
  <c r="F1066" i="3"/>
  <c r="G1034" i="3"/>
  <c r="H1034" i="3"/>
  <c r="F1034" i="3"/>
  <c r="G994" i="3"/>
  <c r="H994" i="3"/>
  <c r="G938" i="3"/>
  <c r="H938" i="3"/>
  <c r="F938" i="3"/>
  <c r="G906" i="3"/>
  <c r="H906" i="3"/>
  <c r="F906" i="3"/>
  <c r="H858" i="3"/>
  <c r="F858" i="3"/>
  <c r="H810" i="3"/>
  <c r="G810" i="3"/>
  <c r="F810" i="3"/>
  <c r="H770" i="3"/>
  <c r="G770" i="3"/>
  <c r="F770" i="3"/>
  <c r="H722" i="3"/>
  <c r="G722" i="3"/>
  <c r="H570" i="3"/>
  <c r="F570" i="3"/>
  <c r="G570" i="3"/>
  <c r="H538" i="3"/>
  <c r="F538" i="3"/>
  <c r="G538" i="3"/>
  <c r="H498" i="3"/>
  <c r="G498" i="3"/>
  <c r="G466" i="3"/>
  <c r="H466" i="3"/>
  <c r="H426" i="3"/>
  <c r="G426" i="3"/>
  <c r="F426" i="3"/>
  <c r="H394" i="3"/>
  <c r="G394" i="3"/>
  <c r="F394" i="3"/>
  <c r="H362" i="3"/>
  <c r="G362" i="3"/>
  <c r="F362" i="3"/>
  <c r="H314" i="3"/>
  <c r="G314" i="3"/>
  <c r="H290" i="3"/>
  <c r="G290" i="3"/>
  <c r="H266" i="3"/>
  <c r="G266" i="3"/>
  <c r="H226" i="3"/>
  <c r="G226" i="3"/>
  <c r="H194" i="3"/>
  <c r="G194" i="3"/>
  <c r="F194" i="3"/>
  <c r="H154" i="3"/>
  <c r="G154" i="3"/>
  <c r="F154" i="3"/>
  <c r="H98" i="3"/>
  <c r="G98" i="3"/>
  <c r="F98" i="3"/>
  <c r="F50" i="3"/>
  <c r="H50" i="3"/>
  <c r="F18" i="3"/>
  <c r="G18" i="3"/>
  <c r="M1076" i="3"/>
  <c r="L1076" i="3"/>
  <c r="K1076" i="3"/>
  <c r="M1044" i="3"/>
  <c r="L1044" i="3"/>
  <c r="K1044" i="3"/>
  <c r="M996" i="3"/>
  <c r="L996" i="3"/>
  <c r="K996" i="3"/>
  <c r="M948" i="3"/>
  <c r="L948" i="3"/>
  <c r="K948" i="3"/>
  <c r="M908" i="3"/>
  <c r="L908" i="3"/>
  <c r="K908" i="3"/>
  <c r="M860" i="3"/>
  <c r="L860" i="3"/>
  <c r="K860" i="3"/>
  <c r="M828" i="3"/>
  <c r="L828" i="3"/>
  <c r="K828" i="3"/>
  <c r="M780" i="3"/>
  <c r="L780" i="3"/>
  <c r="K780" i="3"/>
  <c r="M740" i="3"/>
  <c r="L740" i="3"/>
  <c r="K740" i="3"/>
  <c r="M708" i="3"/>
  <c r="L708" i="3"/>
  <c r="K708" i="3"/>
  <c r="L668" i="3"/>
  <c r="M668" i="3"/>
  <c r="K668" i="3"/>
  <c r="M628" i="3"/>
  <c r="L628" i="3"/>
  <c r="K628" i="3"/>
  <c r="M588" i="3"/>
  <c r="L588" i="3"/>
  <c r="K588" i="3"/>
  <c r="M556" i="3"/>
  <c r="L556" i="3"/>
  <c r="K556" i="3"/>
  <c r="L516" i="3"/>
  <c r="M516" i="3"/>
  <c r="K516" i="3"/>
  <c r="M476" i="3"/>
  <c r="K476" i="3"/>
  <c r="L476" i="3"/>
  <c r="M428" i="3"/>
  <c r="L428" i="3"/>
  <c r="K428" i="3"/>
  <c r="M388" i="3"/>
  <c r="L388" i="3"/>
  <c r="K388" i="3"/>
  <c r="M348" i="3"/>
  <c r="L348" i="3"/>
  <c r="K348" i="3"/>
  <c r="L316" i="3"/>
  <c r="M316" i="3"/>
  <c r="K316" i="3"/>
  <c r="L268" i="3"/>
  <c r="M268" i="3"/>
  <c r="K268" i="3"/>
  <c r="L228" i="3"/>
  <c r="M228" i="3"/>
  <c r="K228" i="3"/>
  <c r="M180" i="3"/>
  <c r="L180" i="3"/>
  <c r="K180" i="3"/>
  <c r="L140" i="3"/>
  <c r="M140" i="3"/>
  <c r="K140" i="3"/>
  <c r="L92" i="3"/>
  <c r="M92" i="3"/>
  <c r="K92" i="3"/>
  <c r="M36" i="3"/>
  <c r="L36" i="3"/>
  <c r="K36" i="3"/>
  <c r="F531" i="3"/>
  <c r="F250" i="3"/>
  <c r="G1011" i="3"/>
  <c r="H1089" i="3"/>
  <c r="G1089" i="3"/>
  <c r="F1089" i="3"/>
  <c r="H1057" i="3"/>
  <c r="G1057" i="3"/>
  <c r="F1057" i="3"/>
  <c r="H1017" i="3"/>
  <c r="G1017" i="3"/>
  <c r="F1017" i="3"/>
  <c r="H985" i="3"/>
  <c r="F985" i="3"/>
  <c r="G985" i="3"/>
  <c r="H945" i="3"/>
  <c r="G945" i="3"/>
  <c r="F945" i="3"/>
  <c r="H905" i="3"/>
  <c r="G905" i="3"/>
  <c r="F905" i="3"/>
  <c r="H865" i="3"/>
  <c r="G865" i="3"/>
  <c r="F865" i="3"/>
  <c r="H825" i="3"/>
  <c r="G825" i="3"/>
  <c r="F825" i="3"/>
  <c r="G769" i="3"/>
  <c r="H769" i="3"/>
  <c r="F769" i="3"/>
  <c r="H729" i="3"/>
  <c r="F729" i="3"/>
  <c r="G729" i="3"/>
  <c r="H689" i="3"/>
  <c r="G689" i="3"/>
  <c r="F689" i="3"/>
  <c r="H649" i="3"/>
  <c r="G649" i="3"/>
  <c r="F649" i="3"/>
  <c r="H617" i="3"/>
  <c r="G617" i="3"/>
  <c r="F617" i="3"/>
  <c r="H569" i="3"/>
  <c r="F569" i="3"/>
  <c r="G569" i="3"/>
  <c r="H521" i="3"/>
  <c r="G521" i="3"/>
  <c r="F521" i="3"/>
  <c r="H481" i="3"/>
  <c r="G481" i="3"/>
  <c r="F481" i="3"/>
  <c r="H449" i="3"/>
  <c r="G449" i="3"/>
  <c r="F449" i="3"/>
  <c r="H409" i="3"/>
  <c r="G409" i="3"/>
  <c r="F409" i="3"/>
  <c r="H369" i="3"/>
  <c r="G369" i="3"/>
  <c r="F369" i="3"/>
  <c r="G337" i="3"/>
  <c r="H337" i="3"/>
  <c r="F337" i="3"/>
  <c r="G305" i="3"/>
  <c r="F305" i="3"/>
  <c r="H257" i="3"/>
  <c r="F257" i="3"/>
  <c r="G257" i="3"/>
  <c r="H201" i="3"/>
  <c r="G201" i="3"/>
  <c r="F201" i="3"/>
  <c r="H1096" i="3"/>
  <c r="G1096" i="3"/>
  <c r="F1096" i="3"/>
  <c r="H1080" i="3"/>
  <c r="G1080" i="3"/>
  <c r="F1080" i="3"/>
  <c r="H1064" i="3"/>
  <c r="G1064" i="3"/>
  <c r="F1064" i="3"/>
  <c r="H1032" i="3"/>
  <c r="G1032" i="3"/>
  <c r="F1032" i="3"/>
  <c r="H992" i="3"/>
  <c r="G992" i="3"/>
  <c r="H968" i="3"/>
  <c r="G968" i="3"/>
  <c r="H944" i="3"/>
  <c r="G944" i="3"/>
  <c r="F944" i="3"/>
  <c r="H920" i="3"/>
  <c r="F920" i="3"/>
  <c r="G920" i="3"/>
  <c r="H912" i="3"/>
  <c r="G912" i="3"/>
  <c r="F912" i="3"/>
  <c r="H896" i="3"/>
  <c r="G896" i="3"/>
  <c r="F896" i="3"/>
  <c r="H888" i="3"/>
  <c r="G888" i="3"/>
  <c r="H880" i="3"/>
  <c r="G880" i="3"/>
  <c r="F880" i="3"/>
  <c r="H872" i="3"/>
  <c r="G872" i="3"/>
  <c r="F872" i="3"/>
  <c r="H864" i="3"/>
  <c r="G864" i="3"/>
  <c r="H856" i="3"/>
  <c r="G856" i="3"/>
  <c r="F856" i="3"/>
  <c r="H848" i="3"/>
  <c r="G848" i="3"/>
  <c r="F848" i="3"/>
  <c r="H840" i="3"/>
  <c r="G840" i="3"/>
  <c r="H832" i="3"/>
  <c r="G832" i="3"/>
  <c r="F832" i="3"/>
  <c r="H824" i="3"/>
  <c r="G824" i="3"/>
  <c r="H816" i="3"/>
  <c r="F816" i="3"/>
  <c r="G816" i="3"/>
  <c r="H808" i="3"/>
  <c r="G808" i="3"/>
  <c r="F808" i="3"/>
  <c r="H800" i="3"/>
  <c r="G800" i="3"/>
  <c r="H792" i="3"/>
  <c r="G792" i="3"/>
  <c r="F792" i="3"/>
  <c r="H784" i="3"/>
  <c r="G784" i="3"/>
  <c r="F784" i="3"/>
  <c r="H776" i="3"/>
  <c r="G776" i="3"/>
  <c r="H768" i="3"/>
  <c r="G768" i="3"/>
  <c r="F768" i="3"/>
  <c r="H760" i="3"/>
  <c r="G760" i="3"/>
  <c r="H752" i="3"/>
  <c r="G752" i="3"/>
  <c r="F752" i="3"/>
  <c r="H744" i="3"/>
  <c r="F744" i="3"/>
  <c r="H736" i="3"/>
  <c r="G736" i="3"/>
  <c r="H728" i="3"/>
  <c r="F728" i="3"/>
  <c r="G728" i="3"/>
  <c r="H720" i="3"/>
  <c r="G720" i="3"/>
  <c r="F720" i="3"/>
  <c r="H704" i="3"/>
  <c r="G704" i="3"/>
  <c r="F704" i="3"/>
  <c r="H696" i="3"/>
  <c r="G696" i="3"/>
  <c r="H688" i="3"/>
  <c r="F688" i="3"/>
  <c r="G688" i="3"/>
  <c r="H680" i="3"/>
  <c r="G680" i="3"/>
  <c r="F680" i="3"/>
  <c r="H672" i="3"/>
  <c r="G672" i="3"/>
  <c r="H664" i="3"/>
  <c r="G664" i="3"/>
  <c r="F664" i="3"/>
  <c r="H656" i="3"/>
  <c r="G656" i="3"/>
  <c r="F656" i="3"/>
  <c r="H648" i="3"/>
  <c r="G648" i="3"/>
  <c r="H640" i="3"/>
  <c r="G640" i="3"/>
  <c r="F640" i="3"/>
  <c r="H632" i="3"/>
  <c r="G632" i="3"/>
  <c r="H624" i="3"/>
  <c r="G624" i="3"/>
  <c r="F624" i="3"/>
  <c r="H616" i="3"/>
  <c r="G616" i="3"/>
  <c r="F616" i="3"/>
  <c r="H608" i="3"/>
  <c r="G608" i="3"/>
  <c r="H600" i="3"/>
  <c r="F600" i="3"/>
  <c r="G600" i="3"/>
  <c r="H592" i="3"/>
  <c r="G592" i="3"/>
  <c r="F592" i="3"/>
  <c r="H584" i="3"/>
  <c r="F584" i="3"/>
  <c r="H576" i="3"/>
  <c r="G576" i="3"/>
  <c r="F576" i="3"/>
  <c r="F915" i="3"/>
  <c r="F776" i="3"/>
  <c r="F747" i="3"/>
  <c r="F608" i="3"/>
  <c r="F563" i="3"/>
  <c r="F482" i="3"/>
  <c r="F354" i="3"/>
  <c r="G785" i="3"/>
  <c r="G313" i="3"/>
  <c r="G178" i="3"/>
  <c r="H1082" i="3"/>
  <c r="G1052" i="3"/>
  <c r="H1052" i="3"/>
  <c r="H1004" i="3"/>
  <c r="G1004" i="3"/>
  <c r="H956" i="3"/>
  <c r="G956" i="3"/>
  <c r="F956" i="3"/>
  <c r="H908" i="3"/>
  <c r="G908" i="3"/>
  <c r="F908" i="3"/>
  <c r="G868" i="3"/>
  <c r="F868" i="3"/>
  <c r="H828" i="3"/>
  <c r="G828" i="3"/>
  <c r="F828" i="3"/>
  <c r="H772" i="3"/>
  <c r="G772" i="3"/>
  <c r="H724" i="3"/>
  <c r="G724" i="3"/>
  <c r="H676" i="3"/>
  <c r="G676" i="3"/>
  <c r="F676" i="3"/>
  <c r="H636" i="3"/>
  <c r="G636" i="3"/>
  <c r="F636" i="3"/>
  <c r="H588" i="3"/>
  <c r="G588" i="3"/>
  <c r="F588" i="3"/>
  <c r="H548" i="3"/>
  <c r="G548" i="3"/>
  <c r="F548" i="3"/>
  <c r="H500" i="3"/>
  <c r="G500" i="3"/>
  <c r="F500" i="3"/>
  <c r="H1067" i="3"/>
  <c r="G1067" i="3"/>
  <c r="F1067" i="3"/>
  <c r="H1027" i="3"/>
  <c r="G1027" i="3"/>
  <c r="F1027" i="3"/>
  <c r="G979" i="3"/>
  <c r="H979" i="3"/>
  <c r="G931" i="3"/>
  <c r="H931" i="3"/>
  <c r="F931" i="3"/>
  <c r="G763" i="3"/>
  <c r="H763" i="3"/>
  <c r="G715" i="3"/>
  <c r="H715" i="3"/>
  <c r="F715" i="3"/>
  <c r="G667" i="3"/>
  <c r="H667" i="3"/>
  <c r="F667" i="3"/>
  <c r="G603" i="3"/>
  <c r="H603" i="3"/>
  <c r="F603" i="3"/>
  <c r="H539" i="3"/>
  <c r="G539" i="3"/>
  <c r="F539" i="3"/>
  <c r="H491" i="3"/>
  <c r="G491" i="3"/>
  <c r="F491" i="3"/>
  <c r="H427" i="3"/>
  <c r="G427" i="3"/>
  <c r="F427" i="3"/>
  <c r="H403" i="3"/>
  <c r="G403" i="3"/>
  <c r="H363" i="3"/>
  <c r="G363" i="3"/>
  <c r="F363" i="3"/>
  <c r="H323" i="3"/>
  <c r="G323" i="3"/>
  <c r="F323" i="3"/>
  <c r="H283" i="3"/>
  <c r="G283" i="3"/>
  <c r="F283" i="3"/>
  <c r="H211" i="3"/>
  <c r="G211" i="3"/>
  <c r="F211" i="3"/>
  <c r="H155" i="3"/>
  <c r="G155" i="3"/>
  <c r="F155" i="3"/>
  <c r="H83" i="3"/>
  <c r="G83" i="3"/>
  <c r="F83" i="3"/>
  <c r="H35" i="3"/>
  <c r="G35" i="3"/>
  <c r="F35" i="3"/>
  <c r="M1069" i="3"/>
  <c r="L1069" i="3"/>
  <c r="K1069" i="3"/>
  <c r="M1021" i="3"/>
  <c r="L1021" i="3"/>
  <c r="K1021" i="3"/>
  <c r="M965" i="3"/>
  <c r="L965" i="3"/>
  <c r="K965" i="3"/>
  <c r="M901" i="3"/>
  <c r="L901" i="3"/>
  <c r="K901" i="3"/>
  <c r="M853" i="3"/>
  <c r="L853" i="3"/>
  <c r="K853" i="3"/>
  <c r="M797" i="3"/>
  <c r="L797" i="3"/>
  <c r="K797" i="3"/>
  <c r="M749" i="3"/>
  <c r="L749" i="3"/>
  <c r="K749" i="3"/>
  <c r="M685" i="3"/>
  <c r="L685" i="3"/>
  <c r="K685" i="3"/>
  <c r="M637" i="3"/>
  <c r="L637" i="3"/>
  <c r="K637" i="3"/>
  <c r="M573" i="3"/>
  <c r="L573" i="3"/>
  <c r="K573" i="3"/>
  <c r="M525" i="3"/>
  <c r="L525" i="3"/>
  <c r="K525" i="3"/>
  <c r="M469" i="3"/>
  <c r="L469" i="3"/>
  <c r="K469" i="3"/>
  <c r="M421" i="3"/>
  <c r="L421" i="3"/>
  <c r="K421" i="3"/>
  <c r="M357" i="3"/>
  <c r="L357" i="3"/>
  <c r="K357" i="3"/>
  <c r="M301" i="3"/>
  <c r="L301" i="3"/>
  <c r="K301" i="3"/>
  <c r="M253" i="3"/>
  <c r="L253" i="3"/>
  <c r="K253" i="3"/>
  <c r="M189" i="3"/>
  <c r="L189" i="3"/>
  <c r="K189" i="3"/>
  <c r="M141" i="3"/>
  <c r="L141" i="3"/>
  <c r="K141" i="3"/>
  <c r="M93" i="3"/>
  <c r="L93" i="3"/>
  <c r="K93" i="3"/>
  <c r="M29" i="3"/>
  <c r="L29" i="3"/>
  <c r="K29" i="3"/>
  <c r="F1084" i="3"/>
  <c r="F203" i="3"/>
  <c r="H1090" i="3"/>
  <c r="G1090" i="3"/>
  <c r="F1090" i="3"/>
  <c r="G1018" i="3"/>
  <c r="H1018" i="3"/>
  <c r="G962" i="3"/>
  <c r="H962" i="3"/>
  <c r="F962" i="3"/>
  <c r="H890" i="3"/>
  <c r="G890" i="3"/>
  <c r="G842" i="3"/>
  <c r="H842" i="3"/>
  <c r="F842" i="3"/>
  <c r="G778" i="3"/>
  <c r="F778" i="3"/>
  <c r="H778" i="3"/>
  <c r="G738" i="3"/>
  <c r="H738" i="3"/>
  <c r="G674" i="3"/>
  <c r="H674" i="3"/>
  <c r="H626" i="3"/>
  <c r="G626" i="3"/>
  <c r="F626" i="3"/>
  <c r="G578" i="3"/>
  <c r="H578" i="3"/>
  <c r="G514" i="3"/>
  <c r="H514" i="3"/>
  <c r="H458" i="3"/>
  <c r="G458" i="3"/>
  <c r="F458" i="3"/>
  <c r="H402" i="3"/>
  <c r="G402" i="3"/>
  <c r="H338" i="3"/>
  <c r="F338" i="3"/>
  <c r="G338" i="3"/>
  <c r="H122" i="3"/>
  <c r="F122" i="3"/>
  <c r="G122" i="3"/>
  <c r="H66" i="3"/>
  <c r="G66" i="3"/>
  <c r="F66" i="3"/>
  <c r="M1036" i="3"/>
  <c r="L1036" i="3"/>
  <c r="K1036" i="3"/>
  <c r="M972" i="3"/>
  <c r="L972" i="3"/>
  <c r="K972" i="3"/>
  <c r="M932" i="3"/>
  <c r="L932" i="3"/>
  <c r="K932" i="3"/>
  <c r="M876" i="3"/>
  <c r="L876" i="3"/>
  <c r="K876" i="3"/>
  <c r="M812" i="3"/>
  <c r="L812" i="3"/>
  <c r="K812" i="3"/>
  <c r="M756" i="3"/>
  <c r="L756" i="3"/>
  <c r="K756" i="3"/>
  <c r="M700" i="3"/>
  <c r="L700" i="3"/>
  <c r="K700" i="3"/>
  <c r="M660" i="3"/>
  <c r="L660" i="3"/>
  <c r="K660" i="3"/>
  <c r="L620" i="3"/>
  <c r="M620" i="3"/>
  <c r="K620" i="3"/>
  <c r="M548" i="3"/>
  <c r="L548" i="3"/>
  <c r="K548" i="3"/>
  <c r="M484" i="3"/>
  <c r="L484" i="3"/>
  <c r="K484" i="3"/>
  <c r="L420" i="3"/>
  <c r="K420" i="3"/>
  <c r="M420" i="3"/>
  <c r="M356" i="3"/>
  <c r="L356" i="3"/>
  <c r="K356" i="3"/>
  <c r="L300" i="3"/>
  <c r="K300" i="3"/>
  <c r="M300" i="3"/>
  <c r="M236" i="3"/>
  <c r="L236" i="3"/>
  <c r="K236" i="3"/>
  <c r="L172" i="3"/>
  <c r="M172" i="3"/>
  <c r="K172" i="3"/>
  <c r="L124" i="3"/>
  <c r="M124" i="3"/>
  <c r="K124" i="3"/>
  <c r="M68" i="3"/>
  <c r="L68" i="3"/>
  <c r="K68" i="3"/>
  <c r="L4" i="3"/>
  <c r="K4" i="3"/>
  <c r="F578" i="3"/>
  <c r="H779" i="3"/>
  <c r="H1097" i="3"/>
  <c r="G1097" i="3"/>
  <c r="F1097" i="3"/>
  <c r="H1041" i="3"/>
  <c r="G1041" i="3"/>
  <c r="F1041" i="3"/>
  <c r="H977" i="3"/>
  <c r="G977" i="3"/>
  <c r="F977" i="3"/>
  <c r="H913" i="3"/>
  <c r="G913" i="3"/>
  <c r="F913" i="3"/>
  <c r="H857" i="3"/>
  <c r="G857" i="3"/>
  <c r="F857" i="3"/>
  <c r="H801" i="3"/>
  <c r="F801" i="3"/>
  <c r="G801" i="3"/>
  <c r="H761" i="3"/>
  <c r="F761" i="3"/>
  <c r="G761" i="3"/>
  <c r="H713" i="3"/>
  <c r="G713" i="3"/>
  <c r="F713" i="3"/>
  <c r="H657" i="3"/>
  <c r="F657" i="3"/>
  <c r="H601" i="3"/>
  <c r="G601" i="3"/>
  <c r="F601" i="3"/>
  <c r="G545" i="3"/>
  <c r="F545" i="3"/>
  <c r="H545" i="3"/>
  <c r="H489" i="3"/>
  <c r="G489" i="3"/>
  <c r="F489" i="3"/>
  <c r="H441" i="3"/>
  <c r="F441" i="3"/>
  <c r="G441" i="3"/>
  <c r="H401" i="3"/>
  <c r="G401" i="3"/>
  <c r="F401" i="3"/>
  <c r="H321" i="3"/>
  <c r="G321" i="3"/>
  <c r="F321" i="3"/>
  <c r="G273" i="3"/>
  <c r="H273" i="3"/>
  <c r="F273" i="3"/>
  <c r="H193" i="3"/>
  <c r="G193" i="3"/>
  <c r="F193" i="3"/>
  <c r="H1088" i="3"/>
  <c r="G1088" i="3"/>
  <c r="F1088" i="3"/>
  <c r="H1056" i="3"/>
  <c r="G1056" i="3"/>
  <c r="F1056" i="3"/>
  <c r="H1008" i="3"/>
  <c r="G1008" i="3"/>
  <c r="F1008" i="3"/>
  <c r="H952" i="3"/>
  <c r="G952" i="3"/>
  <c r="H1095" i="3"/>
  <c r="G1095" i="3"/>
  <c r="H1071" i="3"/>
  <c r="G1071" i="3"/>
  <c r="H1039" i="3"/>
  <c r="G1039" i="3"/>
  <c r="H1015" i="3"/>
  <c r="G1015" i="3"/>
  <c r="F1015" i="3"/>
  <c r="H983" i="3"/>
  <c r="G983" i="3"/>
  <c r="F983" i="3"/>
  <c r="H951" i="3"/>
  <c r="G951" i="3"/>
  <c r="F951" i="3"/>
  <c r="H919" i="3"/>
  <c r="G919" i="3"/>
  <c r="F919" i="3"/>
  <c r="H895" i="3"/>
  <c r="G895" i="3"/>
  <c r="F895" i="3"/>
  <c r="H855" i="3"/>
  <c r="G855" i="3"/>
  <c r="F855" i="3"/>
  <c r="H815" i="3"/>
  <c r="G815" i="3"/>
  <c r="F815" i="3"/>
  <c r="G791" i="3"/>
  <c r="H791" i="3"/>
  <c r="F791" i="3"/>
  <c r="H751" i="3"/>
  <c r="G751" i="3"/>
  <c r="F751" i="3"/>
  <c r="G727" i="3"/>
  <c r="H727" i="3"/>
  <c r="F727" i="3"/>
  <c r="G695" i="3"/>
  <c r="F695" i="3"/>
  <c r="H695" i="3"/>
  <c r="G663" i="3"/>
  <c r="F663" i="3"/>
  <c r="H663" i="3"/>
  <c r="H639" i="3"/>
  <c r="F639" i="3"/>
  <c r="G639" i="3"/>
  <c r="G599" i="3"/>
  <c r="F599" i="3"/>
  <c r="H599" i="3"/>
  <c r="G567" i="3"/>
  <c r="F567" i="3"/>
  <c r="H567" i="3"/>
  <c r="H535" i="3"/>
  <c r="G535" i="3"/>
  <c r="F535" i="3"/>
  <c r="H503" i="3"/>
  <c r="F503" i="3"/>
  <c r="G503" i="3"/>
  <c r="H479" i="3"/>
  <c r="G479" i="3"/>
  <c r="F479" i="3"/>
  <c r="H439" i="3"/>
  <c r="F439" i="3"/>
  <c r="G439" i="3"/>
  <c r="H415" i="3"/>
  <c r="G415" i="3"/>
  <c r="F415" i="3"/>
  <c r="H391" i="3"/>
  <c r="F391" i="3"/>
  <c r="G391" i="3"/>
  <c r="H383" i="3"/>
  <c r="G383" i="3"/>
  <c r="F383" i="3"/>
  <c r="H367" i="3"/>
  <c r="G367" i="3"/>
  <c r="F367" i="3"/>
  <c r="H351" i="3"/>
  <c r="G351" i="3"/>
  <c r="F351" i="3"/>
  <c r="H343" i="3"/>
  <c r="G343" i="3"/>
  <c r="F343" i="3"/>
  <c r="H335" i="3"/>
  <c r="F335" i="3"/>
  <c r="G335" i="3"/>
  <c r="H327" i="3"/>
  <c r="G327" i="3"/>
  <c r="F327" i="3"/>
  <c r="H319" i="3"/>
  <c r="G319" i="3"/>
  <c r="F319" i="3"/>
  <c r="H311" i="3"/>
  <c r="F311" i="3"/>
  <c r="G311" i="3"/>
  <c r="H303" i="3"/>
  <c r="G303" i="3"/>
  <c r="F303" i="3"/>
  <c r="H295" i="3"/>
  <c r="G295" i="3"/>
  <c r="F295" i="3"/>
  <c r="H287" i="3"/>
  <c r="G287" i="3"/>
  <c r="F287" i="3"/>
  <c r="H279" i="3"/>
  <c r="G279" i="3"/>
  <c r="F279" i="3"/>
  <c r="H271" i="3"/>
  <c r="F271" i="3"/>
  <c r="G271" i="3"/>
  <c r="H263" i="3"/>
  <c r="G263" i="3"/>
  <c r="F263" i="3"/>
  <c r="H255" i="3"/>
  <c r="G255" i="3"/>
  <c r="F255" i="3"/>
  <c r="H247" i="3"/>
  <c r="F247" i="3"/>
  <c r="G247" i="3"/>
  <c r="H239" i="3"/>
  <c r="G239" i="3"/>
  <c r="F239" i="3"/>
  <c r="H231" i="3"/>
  <c r="G231" i="3"/>
  <c r="F231" i="3"/>
  <c r="H223" i="3"/>
  <c r="G223" i="3"/>
  <c r="F223" i="3"/>
  <c r="H215" i="3"/>
  <c r="G215" i="3"/>
  <c r="F215" i="3"/>
  <c r="H207" i="3"/>
  <c r="G207" i="3"/>
  <c r="F207" i="3"/>
  <c r="H199" i="3"/>
  <c r="G199" i="3"/>
  <c r="F199" i="3"/>
  <c r="H191" i="3"/>
  <c r="G191" i="3"/>
  <c r="F191" i="3"/>
  <c r="H183" i="3"/>
  <c r="G183" i="3"/>
  <c r="F183" i="3"/>
  <c r="H175" i="3"/>
  <c r="G175" i="3"/>
  <c r="F175" i="3"/>
  <c r="H167" i="3"/>
  <c r="G167" i="3"/>
  <c r="F167" i="3"/>
  <c r="H159" i="3"/>
  <c r="G159" i="3"/>
  <c r="F159" i="3"/>
  <c r="H151" i="3"/>
  <c r="G151" i="3"/>
  <c r="F151" i="3"/>
  <c r="H143" i="3"/>
  <c r="G143" i="3"/>
  <c r="F143" i="3"/>
  <c r="H135" i="3"/>
  <c r="G135" i="3"/>
  <c r="F135" i="3"/>
  <c r="H127" i="3"/>
  <c r="G127" i="3"/>
  <c r="F127" i="3"/>
  <c r="H119" i="3"/>
  <c r="G119" i="3"/>
  <c r="H111" i="3"/>
  <c r="G111" i="3"/>
  <c r="H103" i="3"/>
  <c r="G103" i="3"/>
  <c r="F103" i="3"/>
  <c r="H95" i="3"/>
  <c r="G95" i="3"/>
  <c r="F95" i="3"/>
  <c r="H87" i="3"/>
  <c r="G87" i="3"/>
  <c r="F87" i="3"/>
  <c r="H79" i="3"/>
  <c r="G79" i="3"/>
  <c r="F79" i="3"/>
  <c r="H71" i="3"/>
  <c r="G71" i="3"/>
  <c r="F71" i="3"/>
  <c r="H63" i="3"/>
  <c r="G63" i="3"/>
  <c r="F63" i="3"/>
  <c r="H55" i="3"/>
  <c r="G55" i="3"/>
  <c r="F55" i="3"/>
  <c r="H47" i="3"/>
  <c r="G47" i="3"/>
  <c r="F47" i="3"/>
  <c r="H39" i="3"/>
  <c r="G39" i="3"/>
  <c r="F39" i="3"/>
  <c r="H31" i="3"/>
  <c r="G31" i="3"/>
  <c r="F31" i="3"/>
  <c r="H23" i="3"/>
  <c r="G23" i="3"/>
  <c r="F23" i="3"/>
  <c r="H15" i="3"/>
  <c r="G15" i="3"/>
  <c r="F15" i="3"/>
  <c r="H7" i="3"/>
  <c r="G7" i="3"/>
  <c r="F7" i="3"/>
  <c r="M1097" i="3"/>
  <c r="L1097" i="3"/>
  <c r="K1097" i="3"/>
  <c r="M1089" i="3"/>
  <c r="K1089" i="3"/>
  <c r="L1089" i="3"/>
  <c r="M1081" i="3"/>
  <c r="L1081" i="3"/>
  <c r="K1081" i="3"/>
  <c r="M1073" i="3"/>
  <c r="K1073" i="3"/>
  <c r="L1073" i="3"/>
  <c r="M1065" i="3"/>
  <c r="L1065" i="3"/>
  <c r="K1065" i="3"/>
  <c r="M1057" i="3"/>
  <c r="L1057" i="3"/>
  <c r="K1057" i="3"/>
  <c r="M1049" i="3"/>
  <c r="K1049" i="3"/>
  <c r="L1049" i="3"/>
  <c r="M1041" i="3"/>
  <c r="L1041" i="3"/>
  <c r="K1041" i="3"/>
  <c r="M1033" i="3"/>
  <c r="L1033" i="3"/>
  <c r="K1033" i="3"/>
  <c r="M1025" i="3"/>
  <c r="L1025" i="3"/>
  <c r="K1025" i="3"/>
  <c r="M1017" i="3"/>
  <c r="K1017" i="3"/>
  <c r="L1017" i="3"/>
  <c r="M1009" i="3"/>
  <c r="K1009" i="3"/>
  <c r="L1009" i="3"/>
  <c r="M1001" i="3"/>
  <c r="L1001" i="3"/>
  <c r="K1001" i="3"/>
  <c r="M993" i="3"/>
  <c r="L993" i="3"/>
  <c r="K993" i="3"/>
  <c r="M985" i="3"/>
  <c r="L985" i="3"/>
  <c r="K985" i="3"/>
  <c r="F1072" i="3"/>
  <c r="F1042" i="3"/>
  <c r="F979" i="3"/>
  <c r="F876" i="3"/>
  <c r="F840" i="3"/>
  <c r="F811" i="3"/>
  <c r="F738" i="3"/>
  <c r="F708" i="3"/>
  <c r="F672" i="3"/>
  <c r="F515" i="3"/>
  <c r="F387" i="3"/>
  <c r="F290" i="3"/>
  <c r="F227" i="3"/>
  <c r="F179" i="3"/>
  <c r="F34" i="3"/>
  <c r="G670" i="3"/>
  <c r="G554" i="3"/>
  <c r="G129" i="3"/>
  <c r="H875" i="3"/>
  <c r="H683" i="3"/>
  <c r="H305" i="3"/>
  <c r="G1076" i="3"/>
  <c r="F1076" i="3"/>
  <c r="H1060" i="3"/>
  <c r="G1060" i="3"/>
  <c r="G1028" i="3"/>
  <c r="H1028" i="3"/>
  <c r="G996" i="3"/>
  <c r="F996" i="3"/>
  <c r="H996" i="3"/>
  <c r="H972" i="3"/>
  <c r="F972" i="3"/>
  <c r="G940" i="3"/>
  <c r="H940" i="3"/>
  <c r="G916" i="3"/>
  <c r="H916" i="3"/>
  <c r="H884" i="3"/>
  <c r="G884" i="3"/>
  <c r="F884" i="3"/>
  <c r="G852" i="3"/>
  <c r="H852" i="3"/>
  <c r="H812" i="3"/>
  <c r="G812" i="3"/>
  <c r="H788" i="3"/>
  <c r="G788" i="3"/>
  <c r="H756" i="3"/>
  <c r="G756" i="3"/>
  <c r="F756" i="3"/>
  <c r="H716" i="3"/>
  <c r="G716" i="3"/>
  <c r="F716" i="3"/>
  <c r="H692" i="3"/>
  <c r="G692" i="3"/>
  <c r="F692" i="3"/>
  <c r="H644" i="3"/>
  <c r="G644" i="3"/>
  <c r="H612" i="3"/>
  <c r="F612" i="3"/>
  <c r="G612" i="3"/>
  <c r="H580" i="3"/>
  <c r="G580" i="3"/>
  <c r="F580" i="3"/>
  <c r="H556" i="3"/>
  <c r="G556" i="3"/>
  <c r="F556" i="3"/>
  <c r="G532" i="3"/>
  <c r="F532" i="3"/>
  <c r="H508" i="3"/>
  <c r="F508" i="3"/>
  <c r="H1091" i="3"/>
  <c r="G1091" i="3"/>
  <c r="F1091" i="3"/>
  <c r="H1059" i="3"/>
  <c r="G1059" i="3"/>
  <c r="F1059" i="3"/>
  <c r="H1035" i="3"/>
  <c r="G1035" i="3"/>
  <c r="F1035" i="3"/>
  <c r="H987" i="3"/>
  <c r="G987" i="3"/>
  <c r="F987" i="3"/>
  <c r="H955" i="3"/>
  <c r="G955" i="3"/>
  <c r="G923" i="3"/>
  <c r="F923" i="3"/>
  <c r="H923" i="3"/>
  <c r="G899" i="3"/>
  <c r="H899" i="3"/>
  <c r="F899" i="3"/>
  <c r="G867" i="3"/>
  <c r="H867" i="3"/>
  <c r="F867" i="3"/>
  <c r="H835" i="3"/>
  <c r="G835" i="3"/>
  <c r="F835" i="3"/>
  <c r="G795" i="3"/>
  <c r="H795" i="3"/>
  <c r="F795" i="3"/>
  <c r="G651" i="3"/>
  <c r="H651" i="3"/>
  <c r="F651" i="3"/>
  <c r="G619" i="3"/>
  <c r="H619" i="3"/>
  <c r="H579" i="3"/>
  <c r="G579" i="3"/>
  <c r="H547" i="3"/>
  <c r="G547" i="3"/>
  <c r="H507" i="3"/>
  <c r="G507" i="3"/>
  <c r="F507" i="3"/>
  <c r="H467" i="3"/>
  <c r="G467" i="3"/>
  <c r="H443" i="3"/>
  <c r="G443" i="3"/>
  <c r="F443" i="3"/>
  <c r="H395" i="3"/>
  <c r="G395" i="3"/>
  <c r="F395" i="3"/>
  <c r="H347" i="3"/>
  <c r="G347" i="3"/>
  <c r="F347" i="3"/>
  <c r="H315" i="3"/>
  <c r="G315" i="3"/>
  <c r="F315" i="3"/>
  <c r="H291" i="3"/>
  <c r="G291" i="3"/>
  <c r="H251" i="3"/>
  <c r="G251" i="3"/>
  <c r="F251" i="3"/>
  <c r="H219" i="3"/>
  <c r="G219" i="3"/>
  <c r="F219" i="3"/>
  <c r="H187" i="3"/>
  <c r="G187" i="3"/>
  <c r="F187" i="3"/>
  <c r="H147" i="3"/>
  <c r="G147" i="3"/>
  <c r="F147" i="3"/>
  <c r="H115" i="3"/>
  <c r="G115" i="3"/>
  <c r="F115" i="3"/>
  <c r="H75" i="3"/>
  <c r="G75" i="3"/>
  <c r="F75" i="3"/>
  <c r="H43" i="3"/>
  <c r="G43" i="3"/>
  <c r="F43" i="3"/>
  <c r="H4" i="3"/>
  <c r="G4" i="3"/>
  <c r="F4" i="3"/>
  <c r="M1061" i="3"/>
  <c r="L1061" i="3"/>
  <c r="K1061" i="3"/>
  <c r="M1029" i="3"/>
  <c r="L1029" i="3"/>
  <c r="K1029" i="3"/>
  <c r="L989" i="3"/>
  <c r="M989" i="3"/>
  <c r="K989" i="3"/>
  <c r="M957" i="3"/>
  <c r="L957" i="3"/>
  <c r="K957" i="3"/>
  <c r="M925" i="3"/>
  <c r="L925" i="3"/>
  <c r="K925" i="3"/>
  <c r="M885" i="3"/>
  <c r="L885" i="3"/>
  <c r="K885" i="3"/>
  <c r="M845" i="3"/>
  <c r="L845" i="3"/>
  <c r="K845" i="3"/>
  <c r="M813" i="3"/>
  <c r="L813" i="3"/>
  <c r="K813" i="3"/>
  <c r="M781" i="3"/>
  <c r="L781" i="3"/>
  <c r="K781" i="3"/>
  <c r="M741" i="3"/>
  <c r="L741" i="3"/>
  <c r="K741" i="3"/>
  <c r="M709" i="3"/>
  <c r="L709" i="3"/>
  <c r="K709" i="3"/>
  <c r="M669" i="3"/>
  <c r="L669" i="3"/>
  <c r="K669" i="3"/>
  <c r="M629" i="3"/>
  <c r="L629" i="3"/>
  <c r="K629" i="3"/>
  <c r="M597" i="3"/>
  <c r="L597" i="3"/>
  <c r="K597" i="3"/>
  <c r="M557" i="3"/>
  <c r="L557" i="3"/>
  <c r="K557" i="3"/>
  <c r="M517" i="3"/>
  <c r="L517" i="3"/>
  <c r="K517" i="3"/>
  <c r="M485" i="3"/>
  <c r="L485" i="3"/>
  <c r="K485" i="3"/>
  <c r="M453" i="3"/>
  <c r="L453" i="3"/>
  <c r="K453" i="3"/>
  <c r="M413" i="3"/>
  <c r="L413" i="3"/>
  <c r="K413" i="3"/>
  <c r="M381" i="3"/>
  <c r="L381" i="3"/>
  <c r="K381" i="3"/>
  <c r="M341" i="3"/>
  <c r="L341" i="3"/>
  <c r="K341" i="3"/>
  <c r="M309" i="3"/>
  <c r="L309" i="3"/>
  <c r="K309" i="3"/>
  <c r="M277" i="3"/>
  <c r="L277" i="3"/>
  <c r="K277" i="3"/>
  <c r="M237" i="3"/>
  <c r="L237" i="3"/>
  <c r="K237" i="3"/>
  <c r="M205" i="3"/>
  <c r="L205" i="3"/>
  <c r="K205" i="3"/>
  <c r="M165" i="3"/>
  <c r="L165" i="3"/>
  <c r="K165" i="3"/>
  <c r="M117" i="3"/>
  <c r="L117" i="3"/>
  <c r="K117" i="3"/>
  <c r="M77" i="3"/>
  <c r="L77" i="3"/>
  <c r="K77" i="3"/>
  <c r="M37" i="3"/>
  <c r="L37" i="3"/>
  <c r="K37" i="3"/>
  <c r="F139" i="3"/>
  <c r="H1074" i="3"/>
  <c r="G1074" i="3"/>
  <c r="G1050" i="3"/>
  <c r="H1050" i="3"/>
  <c r="G1010" i="3"/>
  <c r="H1010" i="3"/>
  <c r="F1010" i="3"/>
  <c r="G978" i="3"/>
  <c r="H978" i="3"/>
  <c r="G946" i="3"/>
  <c r="H946" i="3"/>
  <c r="F946" i="3"/>
  <c r="G922" i="3"/>
  <c r="F922" i="3"/>
  <c r="H922" i="3"/>
  <c r="G882" i="3"/>
  <c r="H882" i="3"/>
  <c r="F882" i="3"/>
  <c r="G850" i="3"/>
  <c r="H850" i="3"/>
  <c r="H826" i="3"/>
  <c r="G826" i="3"/>
  <c r="H794" i="3"/>
  <c r="G794" i="3"/>
  <c r="F794" i="3"/>
  <c r="H762" i="3"/>
  <c r="G762" i="3"/>
  <c r="H730" i="3"/>
  <c r="F730" i="3"/>
  <c r="G730" i="3"/>
  <c r="H698" i="3"/>
  <c r="G698" i="3"/>
  <c r="H658" i="3"/>
  <c r="G658" i="3"/>
  <c r="H634" i="3"/>
  <c r="G634" i="3"/>
  <c r="H594" i="3"/>
  <c r="G594" i="3"/>
  <c r="H562" i="3"/>
  <c r="G562" i="3"/>
  <c r="G530" i="3"/>
  <c r="H530" i="3"/>
  <c r="H490" i="3"/>
  <c r="G490" i="3"/>
  <c r="F490" i="3"/>
  <c r="H434" i="3"/>
  <c r="G434" i="3"/>
  <c r="H322" i="3"/>
  <c r="G322" i="3"/>
  <c r="F322" i="3"/>
  <c r="G306" i="3"/>
  <c r="F306" i="3"/>
  <c r="H282" i="3"/>
  <c r="G282" i="3"/>
  <c r="F282" i="3"/>
  <c r="H258" i="3"/>
  <c r="G258" i="3"/>
  <c r="F258" i="3"/>
  <c r="H234" i="3"/>
  <c r="G234" i="3"/>
  <c r="F234" i="3"/>
  <c r="H202" i="3"/>
  <c r="G202" i="3"/>
  <c r="H162" i="3"/>
  <c r="G162" i="3"/>
  <c r="H138" i="3"/>
  <c r="G138" i="3"/>
  <c r="H106" i="3"/>
  <c r="F106" i="3"/>
  <c r="H74" i="3"/>
  <c r="F74" i="3"/>
  <c r="G74" i="3"/>
  <c r="H42" i="3"/>
  <c r="G42" i="3"/>
  <c r="F42" i="3"/>
  <c r="H10" i="3"/>
  <c r="G10" i="3"/>
  <c r="F10" i="3"/>
  <c r="M1068" i="3"/>
  <c r="L1068" i="3"/>
  <c r="K1068" i="3"/>
  <c r="M1028" i="3"/>
  <c r="L1028" i="3"/>
  <c r="K1028" i="3"/>
  <c r="M1004" i="3"/>
  <c r="L1004" i="3"/>
  <c r="K1004" i="3"/>
  <c r="M956" i="3"/>
  <c r="L956" i="3"/>
  <c r="K956" i="3"/>
  <c r="M916" i="3"/>
  <c r="L916" i="3"/>
  <c r="K916" i="3"/>
  <c r="M892" i="3"/>
  <c r="L892" i="3"/>
  <c r="K892" i="3"/>
  <c r="M852" i="3"/>
  <c r="L852" i="3"/>
  <c r="K852" i="3"/>
  <c r="M820" i="3"/>
  <c r="L820" i="3"/>
  <c r="K820" i="3"/>
  <c r="M788" i="3"/>
  <c r="L788" i="3"/>
  <c r="K788" i="3"/>
  <c r="M748" i="3"/>
  <c r="L748" i="3"/>
  <c r="K748" i="3"/>
  <c r="M716" i="3"/>
  <c r="L716" i="3"/>
  <c r="K716" i="3"/>
  <c r="M676" i="3"/>
  <c r="L676" i="3"/>
  <c r="K676" i="3"/>
  <c r="M636" i="3"/>
  <c r="L636" i="3"/>
  <c r="K636" i="3"/>
  <c r="M604" i="3"/>
  <c r="L604" i="3"/>
  <c r="K604" i="3"/>
  <c r="L580" i="3"/>
  <c r="M580" i="3"/>
  <c r="K580" i="3"/>
  <c r="L540" i="3"/>
  <c r="M540" i="3"/>
  <c r="K540" i="3"/>
  <c r="M508" i="3"/>
  <c r="K508" i="3"/>
  <c r="L508" i="3"/>
  <c r="M468" i="3"/>
  <c r="K468" i="3"/>
  <c r="L468" i="3"/>
  <c r="M444" i="3"/>
  <c r="L444" i="3"/>
  <c r="K444" i="3"/>
  <c r="M396" i="3"/>
  <c r="L396" i="3"/>
  <c r="K396" i="3"/>
  <c r="M364" i="3"/>
  <c r="K364" i="3"/>
  <c r="L364" i="3"/>
  <c r="L324" i="3"/>
  <c r="M324" i="3"/>
  <c r="K324" i="3"/>
  <c r="L284" i="3"/>
  <c r="M284" i="3"/>
  <c r="K284" i="3"/>
  <c r="L252" i="3"/>
  <c r="M252" i="3"/>
  <c r="K252" i="3"/>
  <c r="M212" i="3"/>
  <c r="L212" i="3"/>
  <c r="K212" i="3"/>
  <c r="L204" i="3"/>
  <c r="M204" i="3"/>
  <c r="K204" i="3"/>
  <c r="L164" i="3"/>
  <c r="M164" i="3"/>
  <c r="K164" i="3"/>
  <c r="M132" i="3"/>
  <c r="L132" i="3"/>
  <c r="K132" i="3"/>
  <c r="L100" i="3"/>
  <c r="M100" i="3"/>
  <c r="K100" i="3"/>
  <c r="L60" i="3"/>
  <c r="M60" i="3"/>
  <c r="K60" i="3"/>
  <c r="M28" i="3"/>
  <c r="L28" i="3"/>
  <c r="K28" i="3"/>
  <c r="F890" i="3"/>
  <c r="F722" i="3"/>
  <c r="G354" i="3"/>
  <c r="H1081" i="3"/>
  <c r="F1081" i="3"/>
  <c r="G1081" i="3"/>
  <c r="H1049" i="3"/>
  <c r="F1049" i="3"/>
  <c r="G1049" i="3"/>
  <c r="H1009" i="3"/>
  <c r="G1009" i="3"/>
  <c r="F1009" i="3"/>
  <c r="H969" i="3"/>
  <c r="G969" i="3"/>
  <c r="F969" i="3"/>
  <c r="H937" i="3"/>
  <c r="G937" i="3"/>
  <c r="F937" i="3"/>
  <c r="H897" i="3"/>
  <c r="G897" i="3"/>
  <c r="F897" i="3"/>
  <c r="H873" i="3"/>
  <c r="G873" i="3"/>
  <c r="F873" i="3"/>
  <c r="G833" i="3"/>
  <c r="H833" i="3"/>
  <c r="F833" i="3"/>
  <c r="H793" i="3"/>
  <c r="G793" i="3"/>
  <c r="F793" i="3"/>
  <c r="H745" i="3"/>
  <c r="G745" i="3"/>
  <c r="F745" i="3"/>
  <c r="H721" i="3"/>
  <c r="G721" i="3"/>
  <c r="F721" i="3"/>
  <c r="H681" i="3"/>
  <c r="G681" i="3"/>
  <c r="F681" i="3"/>
  <c r="G641" i="3"/>
  <c r="F641" i="3"/>
  <c r="H641" i="3"/>
  <c r="G609" i="3"/>
  <c r="F609" i="3"/>
  <c r="H553" i="3"/>
  <c r="G553" i="3"/>
  <c r="F553" i="3"/>
  <c r="H513" i="3"/>
  <c r="G513" i="3"/>
  <c r="F513" i="3"/>
  <c r="H473" i="3"/>
  <c r="G473" i="3"/>
  <c r="F473" i="3"/>
  <c r="H417" i="3"/>
  <c r="F417" i="3"/>
  <c r="H385" i="3"/>
  <c r="G385" i="3"/>
  <c r="F385" i="3"/>
  <c r="H345" i="3"/>
  <c r="G345" i="3"/>
  <c r="F345" i="3"/>
  <c r="H281" i="3"/>
  <c r="G281" i="3"/>
  <c r="F281" i="3"/>
  <c r="G241" i="3"/>
  <c r="H241" i="3"/>
  <c r="F241" i="3"/>
  <c r="H177" i="3"/>
  <c r="G177" i="3"/>
  <c r="F177" i="3"/>
  <c r="H1024" i="3"/>
  <c r="G1024" i="3"/>
  <c r="F1024" i="3"/>
  <c r="H1000" i="3"/>
  <c r="F1000" i="3"/>
  <c r="G1000" i="3"/>
  <c r="H976" i="3"/>
  <c r="F976" i="3"/>
  <c r="H936" i="3"/>
  <c r="F936" i="3"/>
  <c r="H1087" i="3"/>
  <c r="G1087" i="3"/>
  <c r="F1087" i="3"/>
  <c r="H1063" i="3"/>
  <c r="G1063" i="3"/>
  <c r="H1047" i="3"/>
  <c r="G1047" i="3"/>
  <c r="F1047" i="3"/>
  <c r="H1023" i="3"/>
  <c r="G1023" i="3"/>
  <c r="F1023" i="3"/>
  <c r="H999" i="3"/>
  <c r="G999" i="3"/>
  <c r="F999" i="3"/>
  <c r="H975" i="3"/>
  <c r="G975" i="3"/>
  <c r="F975" i="3"/>
  <c r="H959" i="3"/>
  <c r="G959" i="3"/>
  <c r="F959" i="3"/>
  <c r="H935" i="3"/>
  <c r="F935" i="3"/>
  <c r="H911" i="3"/>
  <c r="G911" i="3"/>
  <c r="F911" i="3"/>
  <c r="H887" i="3"/>
  <c r="G887" i="3"/>
  <c r="F887" i="3"/>
  <c r="H871" i="3"/>
  <c r="F871" i="3"/>
  <c r="G871" i="3"/>
  <c r="H847" i="3"/>
  <c r="F847" i="3"/>
  <c r="G847" i="3"/>
  <c r="H831" i="3"/>
  <c r="F831" i="3"/>
  <c r="G831" i="3"/>
  <c r="H799" i="3"/>
  <c r="F799" i="3"/>
  <c r="G799" i="3"/>
  <c r="H775" i="3"/>
  <c r="F775" i="3"/>
  <c r="G759" i="3"/>
  <c r="H759" i="3"/>
  <c r="F759" i="3"/>
  <c r="G735" i="3"/>
  <c r="F735" i="3"/>
  <c r="H735" i="3"/>
  <c r="H711" i="3"/>
  <c r="F711" i="3"/>
  <c r="G711" i="3"/>
  <c r="H687" i="3"/>
  <c r="G687" i="3"/>
  <c r="F687" i="3"/>
  <c r="F671" i="3"/>
  <c r="H671" i="3"/>
  <c r="H647" i="3"/>
  <c r="G647" i="3"/>
  <c r="F647" i="3"/>
  <c r="H623" i="3"/>
  <c r="G623" i="3"/>
  <c r="F623" i="3"/>
  <c r="F607" i="3"/>
  <c r="G607" i="3"/>
  <c r="H583" i="3"/>
  <c r="F583" i="3"/>
  <c r="H559" i="3"/>
  <c r="G559" i="3"/>
  <c r="F559" i="3"/>
  <c r="G543" i="3"/>
  <c r="F543" i="3"/>
  <c r="H543" i="3"/>
  <c r="H519" i="3"/>
  <c r="F519" i="3"/>
  <c r="G519" i="3"/>
  <c r="H495" i="3"/>
  <c r="G495" i="3"/>
  <c r="F495" i="3"/>
  <c r="H471" i="3"/>
  <c r="F471" i="3"/>
  <c r="G471" i="3"/>
  <c r="H455" i="3"/>
  <c r="F455" i="3"/>
  <c r="G455" i="3"/>
  <c r="H431" i="3"/>
  <c r="F431" i="3"/>
  <c r="G431" i="3"/>
  <c r="H399" i="3"/>
  <c r="F399" i="3"/>
  <c r="G399" i="3"/>
  <c r="H359" i="3"/>
  <c r="G359" i="3"/>
  <c r="F359" i="3"/>
  <c r="H1086" i="3"/>
  <c r="G1086" i="3"/>
  <c r="F1086" i="3"/>
  <c r="H1070" i="3"/>
  <c r="G1070" i="3"/>
  <c r="F1070" i="3"/>
  <c r="H1054" i="3"/>
  <c r="G1054" i="3"/>
  <c r="F1054" i="3"/>
  <c r="H1038" i="3"/>
  <c r="G1038" i="3"/>
  <c r="F1038" i="3"/>
  <c r="H1022" i="3"/>
  <c r="G1022" i="3"/>
  <c r="F1022" i="3"/>
  <c r="H1006" i="3"/>
  <c r="G1006" i="3"/>
  <c r="H990" i="3"/>
  <c r="G990" i="3"/>
  <c r="H974" i="3"/>
  <c r="G974" i="3"/>
  <c r="F974" i="3"/>
  <c r="H958" i="3"/>
  <c r="G958" i="3"/>
  <c r="F958" i="3"/>
  <c r="H950" i="3"/>
  <c r="G950" i="3"/>
  <c r="F950" i="3"/>
  <c r="H942" i="3"/>
  <c r="G942" i="3"/>
  <c r="H934" i="3"/>
  <c r="G934" i="3"/>
  <c r="F934" i="3"/>
  <c r="H926" i="3"/>
  <c r="G926" i="3"/>
  <c r="H918" i="3"/>
  <c r="F918" i="3"/>
  <c r="G918" i="3"/>
  <c r="G910" i="3"/>
  <c r="H910" i="3"/>
  <c r="F910" i="3"/>
  <c r="H902" i="3"/>
  <c r="G902" i="3"/>
  <c r="H894" i="3"/>
  <c r="G894" i="3"/>
  <c r="F894" i="3"/>
  <c r="H886" i="3"/>
  <c r="G886" i="3"/>
  <c r="F886" i="3"/>
  <c r="H878" i="3"/>
  <c r="G878" i="3"/>
  <c r="H870" i="3"/>
  <c r="G870" i="3"/>
  <c r="F870" i="3"/>
  <c r="H854" i="3"/>
  <c r="G854" i="3"/>
  <c r="F854" i="3"/>
  <c r="G846" i="3"/>
  <c r="H846" i="3"/>
  <c r="F846" i="3"/>
  <c r="H838" i="3"/>
  <c r="G838" i="3"/>
  <c r="H830" i="3"/>
  <c r="F830" i="3"/>
  <c r="H822" i="3"/>
  <c r="G822" i="3"/>
  <c r="F822" i="3"/>
  <c r="H814" i="3"/>
  <c r="G814" i="3"/>
  <c r="H806" i="3"/>
  <c r="G806" i="3"/>
  <c r="F806" i="3"/>
  <c r="H798" i="3"/>
  <c r="G798" i="3"/>
  <c r="H790" i="3"/>
  <c r="G790" i="3"/>
  <c r="F790" i="3"/>
  <c r="H782" i="3"/>
  <c r="G782" i="3"/>
  <c r="F782" i="3"/>
  <c r="H774" i="3"/>
  <c r="G774" i="3"/>
  <c r="H766" i="3"/>
  <c r="G766" i="3"/>
  <c r="F766" i="3"/>
  <c r="H758" i="3"/>
  <c r="G758" i="3"/>
  <c r="F758" i="3"/>
  <c r="H750" i="3"/>
  <c r="G750" i="3"/>
  <c r="H742" i="3"/>
  <c r="G742" i="3"/>
  <c r="F742" i="3"/>
  <c r="H734" i="3"/>
  <c r="G734" i="3"/>
  <c r="H726" i="3"/>
  <c r="G726" i="3"/>
  <c r="F726" i="3"/>
  <c r="H718" i="3"/>
  <c r="G718" i="3"/>
  <c r="F718" i="3"/>
  <c r="H710" i="3"/>
  <c r="G710" i="3"/>
  <c r="H702" i="3"/>
  <c r="F702" i="3"/>
  <c r="H694" i="3"/>
  <c r="G694" i="3"/>
  <c r="F694" i="3"/>
  <c r="H686" i="3"/>
  <c r="G686" i="3"/>
  <c r="H678" i="3"/>
  <c r="G678" i="3"/>
  <c r="F678" i="3"/>
  <c r="G662" i="3"/>
  <c r="H662" i="3"/>
  <c r="F662" i="3"/>
  <c r="H654" i="3"/>
  <c r="G654" i="3"/>
  <c r="F654" i="3"/>
  <c r="H646" i="3"/>
  <c r="G646" i="3"/>
  <c r="H638" i="3"/>
  <c r="G638" i="3"/>
  <c r="F638" i="3"/>
  <c r="G630" i="3"/>
  <c r="H630" i="3"/>
  <c r="F630" i="3"/>
  <c r="H622" i="3"/>
  <c r="G622" i="3"/>
  <c r="H614" i="3"/>
  <c r="G614" i="3"/>
  <c r="F614" i="3"/>
  <c r="H606" i="3"/>
  <c r="G606" i="3"/>
  <c r="H598" i="3"/>
  <c r="G598" i="3"/>
  <c r="F598" i="3"/>
  <c r="H590" i="3"/>
  <c r="G590" i="3"/>
  <c r="H582" i="3"/>
  <c r="F582" i="3"/>
  <c r="G582" i="3"/>
  <c r="H574" i="3"/>
  <c r="G574" i="3"/>
  <c r="H566" i="3"/>
  <c r="G566" i="3"/>
  <c r="F566" i="3"/>
  <c r="H558" i="3"/>
  <c r="G558" i="3"/>
  <c r="H550" i="3"/>
  <c r="G550" i="3"/>
  <c r="F550" i="3"/>
  <c r="H534" i="3"/>
  <c r="G534" i="3"/>
  <c r="F534" i="3"/>
  <c r="H526" i="3"/>
  <c r="G526" i="3"/>
  <c r="H518" i="3"/>
  <c r="G518" i="3"/>
  <c r="F518" i="3"/>
  <c r="H502" i="3"/>
  <c r="G502" i="3"/>
  <c r="F502" i="3"/>
  <c r="H486" i="3"/>
  <c r="G486" i="3"/>
  <c r="F486" i="3"/>
  <c r="H478" i="3"/>
  <c r="G478" i="3"/>
  <c r="G470" i="3"/>
  <c r="F470" i="3"/>
  <c r="H462" i="3"/>
  <c r="G462" i="3"/>
  <c r="H454" i="3"/>
  <c r="G454" i="3"/>
  <c r="F454" i="3"/>
  <c r="H446" i="3"/>
  <c r="G446" i="3"/>
  <c r="H438" i="3"/>
  <c r="G438" i="3"/>
  <c r="F438" i="3"/>
  <c r="H430" i="3"/>
  <c r="G430" i="3"/>
  <c r="F1095" i="3"/>
  <c r="F1071" i="3"/>
  <c r="F1040" i="3"/>
  <c r="F1006" i="3"/>
  <c r="F978" i="3"/>
  <c r="F940" i="3"/>
  <c r="F904" i="3"/>
  <c r="F875" i="3"/>
  <c r="F838" i="3"/>
  <c r="F802" i="3"/>
  <c r="F772" i="3"/>
  <c r="F736" i="3"/>
  <c r="F699" i="3"/>
  <c r="F670" i="3"/>
  <c r="F634" i="3"/>
  <c r="F595" i="3"/>
  <c r="F558" i="3"/>
  <c r="F514" i="3"/>
  <c r="F467" i="3"/>
  <c r="F430" i="3"/>
  <c r="F386" i="3"/>
  <c r="F226" i="3"/>
  <c r="F111" i="3"/>
  <c r="G972" i="3"/>
  <c r="G862" i="3"/>
  <c r="G657" i="3"/>
  <c r="G417" i="3"/>
  <c r="H1075" i="3"/>
  <c r="H874" i="3"/>
  <c r="H610" i="3"/>
  <c r="H1068" i="3"/>
  <c r="F1068" i="3"/>
  <c r="H1036" i="3"/>
  <c r="F1036" i="3"/>
  <c r="G1036" i="3"/>
  <c r="H1012" i="3"/>
  <c r="F1012" i="3"/>
  <c r="H980" i="3"/>
  <c r="G980" i="3"/>
  <c r="G948" i="3"/>
  <c r="F948" i="3"/>
  <c r="G924" i="3"/>
  <c r="F924" i="3"/>
  <c r="G892" i="3"/>
  <c r="H892" i="3"/>
  <c r="F892" i="3"/>
  <c r="G860" i="3"/>
  <c r="H860" i="3"/>
  <c r="F860" i="3"/>
  <c r="H836" i="3"/>
  <c r="G836" i="3"/>
  <c r="H804" i="3"/>
  <c r="F804" i="3"/>
  <c r="G804" i="3"/>
  <c r="H780" i="3"/>
  <c r="G780" i="3"/>
  <c r="F780" i="3"/>
  <c r="H748" i="3"/>
  <c r="G748" i="3"/>
  <c r="H732" i="3"/>
  <c r="G732" i="3"/>
  <c r="F732" i="3"/>
  <c r="H700" i="3"/>
  <c r="G700" i="3"/>
  <c r="F700" i="3"/>
  <c r="H668" i="3"/>
  <c r="G668" i="3"/>
  <c r="F668" i="3"/>
  <c r="H652" i="3"/>
  <c r="G652" i="3"/>
  <c r="F652" i="3"/>
  <c r="H620" i="3"/>
  <c r="G620" i="3"/>
  <c r="H596" i="3"/>
  <c r="G596" i="3"/>
  <c r="F596" i="3"/>
  <c r="H572" i="3"/>
  <c r="G572" i="3"/>
  <c r="F572" i="3"/>
  <c r="H540" i="3"/>
  <c r="G540" i="3"/>
  <c r="F540" i="3"/>
  <c r="G516" i="3"/>
  <c r="H516" i="3"/>
  <c r="F516" i="3"/>
  <c r="F900" i="3"/>
  <c r="F724" i="3"/>
  <c r="G628" i="3"/>
  <c r="H1083" i="3"/>
  <c r="G1083" i="3"/>
  <c r="G1051" i="3"/>
  <c r="H1051" i="3"/>
  <c r="G1019" i="3"/>
  <c r="H1019" i="3"/>
  <c r="G995" i="3"/>
  <c r="H995" i="3"/>
  <c r="F995" i="3"/>
  <c r="H963" i="3"/>
  <c r="G963" i="3"/>
  <c r="F963" i="3"/>
  <c r="G939" i="3"/>
  <c r="H939" i="3"/>
  <c r="G907" i="3"/>
  <c r="H907" i="3"/>
  <c r="F907" i="3"/>
  <c r="G883" i="3"/>
  <c r="H883" i="3"/>
  <c r="F883" i="3"/>
  <c r="G859" i="3"/>
  <c r="H859" i="3"/>
  <c r="F859" i="3"/>
  <c r="G827" i="3"/>
  <c r="H827" i="3"/>
  <c r="G787" i="3"/>
  <c r="H787" i="3"/>
  <c r="G755" i="3"/>
  <c r="H755" i="3"/>
  <c r="F755" i="3"/>
  <c r="H739" i="3"/>
  <c r="G739" i="3"/>
  <c r="F739" i="3"/>
  <c r="H707" i="3"/>
  <c r="G707" i="3"/>
  <c r="F707" i="3"/>
  <c r="H675" i="3"/>
  <c r="G675" i="3"/>
  <c r="F675" i="3"/>
  <c r="G635" i="3"/>
  <c r="H635" i="3"/>
  <c r="G587" i="3"/>
  <c r="H587" i="3"/>
  <c r="F587" i="3"/>
  <c r="G555" i="3"/>
  <c r="H555" i="3"/>
  <c r="F555" i="3"/>
  <c r="H523" i="3"/>
  <c r="G523" i="3"/>
  <c r="F523" i="3"/>
  <c r="H475" i="3"/>
  <c r="G475" i="3"/>
  <c r="F475" i="3"/>
  <c r="H435" i="3"/>
  <c r="G435" i="3"/>
  <c r="H355" i="3"/>
  <c r="G355" i="3"/>
  <c r="H275" i="3"/>
  <c r="G275" i="3"/>
  <c r="F275" i="3"/>
  <c r="H243" i="3"/>
  <c r="G243" i="3"/>
  <c r="H195" i="3"/>
  <c r="G195" i="3"/>
  <c r="F195" i="3"/>
  <c r="H163" i="3"/>
  <c r="G163" i="3"/>
  <c r="H123" i="3"/>
  <c r="G123" i="3"/>
  <c r="F123" i="3"/>
  <c r="H91" i="3"/>
  <c r="G91" i="3"/>
  <c r="F91" i="3"/>
  <c r="H51" i="3"/>
  <c r="G51" i="3"/>
  <c r="F51" i="3"/>
  <c r="H11" i="3"/>
  <c r="G11" i="3"/>
  <c r="F11" i="3"/>
  <c r="M1093" i="3"/>
  <c r="L1093" i="3"/>
  <c r="K1093" i="3"/>
  <c r="M1045" i="3"/>
  <c r="L1045" i="3"/>
  <c r="K1045" i="3"/>
  <c r="M1005" i="3"/>
  <c r="L1005" i="3"/>
  <c r="K1005" i="3"/>
  <c r="L973" i="3"/>
  <c r="M973" i="3"/>
  <c r="K973" i="3"/>
  <c r="M933" i="3"/>
  <c r="L933" i="3"/>
  <c r="K933" i="3"/>
  <c r="L893" i="3"/>
  <c r="M893" i="3"/>
  <c r="K893" i="3"/>
  <c r="M861" i="3"/>
  <c r="L861" i="3"/>
  <c r="K861" i="3"/>
  <c r="M821" i="3"/>
  <c r="L821" i="3"/>
  <c r="K821" i="3"/>
  <c r="M789" i="3"/>
  <c r="L789" i="3"/>
  <c r="K789" i="3"/>
  <c r="L765" i="3"/>
  <c r="M765" i="3"/>
  <c r="K765" i="3"/>
  <c r="M733" i="3"/>
  <c r="L733" i="3"/>
  <c r="K733" i="3"/>
  <c r="M701" i="3"/>
  <c r="L701" i="3"/>
  <c r="K701" i="3"/>
  <c r="M661" i="3"/>
  <c r="L661" i="3"/>
  <c r="K661" i="3"/>
  <c r="M621" i="3"/>
  <c r="L621" i="3"/>
  <c r="K621" i="3"/>
  <c r="M581" i="3"/>
  <c r="L581" i="3"/>
  <c r="K581" i="3"/>
  <c r="M549" i="3"/>
  <c r="L549" i="3"/>
  <c r="K549" i="3"/>
  <c r="M509" i="3"/>
  <c r="L509" i="3"/>
  <c r="K509" i="3"/>
  <c r="M477" i="3"/>
  <c r="L477" i="3"/>
  <c r="K477" i="3"/>
  <c r="M445" i="3"/>
  <c r="L445" i="3"/>
  <c r="K445" i="3"/>
  <c r="M397" i="3"/>
  <c r="L397" i="3"/>
  <c r="K397" i="3"/>
  <c r="M373" i="3"/>
  <c r="L373" i="3"/>
  <c r="K373" i="3"/>
  <c r="M333" i="3"/>
  <c r="L333" i="3"/>
  <c r="K333" i="3"/>
  <c r="M293" i="3"/>
  <c r="L293" i="3"/>
  <c r="K293" i="3"/>
  <c r="M261" i="3"/>
  <c r="L261" i="3"/>
  <c r="K261" i="3"/>
  <c r="M229" i="3"/>
  <c r="L229" i="3"/>
  <c r="K229" i="3"/>
  <c r="M213" i="3"/>
  <c r="L213" i="3"/>
  <c r="K213" i="3"/>
  <c r="M173" i="3"/>
  <c r="L173" i="3"/>
  <c r="K173" i="3"/>
  <c r="M133" i="3"/>
  <c r="L133" i="3"/>
  <c r="K133" i="3"/>
  <c r="M101" i="3"/>
  <c r="L101" i="3"/>
  <c r="K101" i="3"/>
  <c r="M69" i="3"/>
  <c r="L69" i="3"/>
  <c r="K69" i="3"/>
  <c r="M45" i="3"/>
  <c r="L45" i="3"/>
  <c r="K45" i="3"/>
  <c r="M5" i="3"/>
  <c r="L5" i="3"/>
  <c r="K5" i="3"/>
  <c r="F1060" i="3"/>
  <c r="F788" i="3"/>
  <c r="F723" i="3"/>
  <c r="F451" i="3"/>
  <c r="G1098" i="3"/>
  <c r="H1098" i="3"/>
  <c r="F1098" i="3"/>
  <c r="H1058" i="3"/>
  <c r="G1058" i="3"/>
  <c r="F1058" i="3"/>
  <c r="G1026" i="3"/>
  <c r="H1026" i="3"/>
  <c r="F1026" i="3"/>
  <c r="G986" i="3"/>
  <c r="H986" i="3"/>
  <c r="F986" i="3"/>
  <c r="G954" i="3"/>
  <c r="H954" i="3"/>
  <c r="G914" i="3"/>
  <c r="H914" i="3"/>
  <c r="H866" i="3"/>
  <c r="G866" i="3"/>
  <c r="H818" i="3"/>
  <c r="G818" i="3"/>
  <c r="F818" i="3"/>
  <c r="H786" i="3"/>
  <c r="G786" i="3"/>
  <c r="H746" i="3"/>
  <c r="F746" i="3"/>
  <c r="G706" i="3"/>
  <c r="F706" i="3"/>
  <c r="H682" i="3"/>
  <c r="G682" i="3"/>
  <c r="F682" i="3"/>
  <c r="G650" i="3"/>
  <c r="F650" i="3"/>
  <c r="H650" i="3"/>
  <c r="H618" i="3"/>
  <c r="G618" i="3"/>
  <c r="F618" i="3"/>
  <c r="G586" i="3"/>
  <c r="H586" i="3"/>
  <c r="F586" i="3"/>
  <c r="H546" i="3"/>
  <c r="G546" i="3"/>
  <c r="H506" i="3"/>
  <c r="F506" i="3"/>
  <c r="H474" i="3"/>
  <c r="G474" i="3"/>
  <c r="F474" i="3"/>
  <c r="H450" i="3"/>
  <c r="G450" i="3"/>
  <c r="H410" i="3"/>
  <c r="G410" i="3"/>
  <c r="F410" i="3"/>
  <c r="H378" i="3"/>
  <c r="G378" i="3"/>
  <c r="F378" i="3"/>
  <c r="H346" i="3"/>
  <c r="G346" i="3"/>
  <c r="F346" i="3"/>
  <c r="H218" i="3"/>
  <c r="G218" i="3"/>
  <c r="F218" i="3"/>
  <c r="H170" i="3"/>
  <c r="G170" i="3"/>
  <c r="F170" i="3"/>
  <c r="H130" i="3"/>
  <c r="G130" i="3"/>
  <c r="F130" i="3"/>
  <c r="H90" i="3"/>
  <c r="G90" i="3"/>
  <c r="F90" i="3"/>
  <c r="H58" i="3"/>
  <c r="G58" i="3"/>
  <c r="H26" i="3"/>
  <c r="G26" i="3"/>
  <c r="M1084" i="3"/>
  <c r="L1084" i="3"/>
  <c r="M1052" i="3"/>
  <c r="L1052" i="3"/>
  <c r="K1052" i="3"/>
  <c r="M1012" i="3"/>
  <c r="L1012" i="3"/>
  <c r="K1012" i="3"/>
  <c r="M980" i="3"/>
  <c r="L980" i="3"/>
  <c r="K980" i="3"/>
  <c r="M940" i="3"/>
  <c r="L940" i="3"/>
  <c r="K940" i="3"/>
  <c r="M900" i="3"/>
  <c r="L900" i="3"/>
  <c r="K900" i="3"/>
  <c r="M868" i="3"/>
  <c r="L868" i="3"/>
  <c r="K868" i="3"/>
  <c r="M836" i="3"/>
  <c r="L836" i="3"/>
  <c r="K836" i="3"/>
  <c r="M796" i="3"/>
  <c r="L796" i="3"/>
  <c r="K796" i="3"/>
  <c r="M772" i="3"/>
  <c r="L772" i="3"/>
  <c r="K772" i="3"/>
  <c r="M732" i="3"/>
  <c r="L732" i="3"/>
  <c r="K732" i="3"/>
  <c r="M692" i="3"/>
  <c r="L692" i="3"/>
  <c r="K692" i="3"/>
  <c r="M644" i="3"/>
  <c r="L644" i="3"/>
  <c r="K644" i="3"/>
  <c r="M596" i="3"/>
  <c r="L596" i="3"/>
  <c r="K596" i="3"/>
  <c r="M572" i="3"/>
  <c r="L572" i="3"/>
  <c r="K572" i="3"/>
  <c r="M524" i="3"/>
  <c r="L524" i="3"/>
  <c r="K524" i="3"/>
  <c r="M492" i="3"/>
  <c r="L492" i="3"/>
  <c r="K492" i="3"/>
  <c r="M452" i="3"/>
  <c r="L452" i="3"/>
  <c r="K452" i="3"/>
  <c r="M412" i="3"/>
  <c r="L412" i="3"/>
  <c r="K412" i="3"/>
  <c r="M380" i="3"/>
  <c r="K380" i="3"/>
  <c r="L380" i="3"/>
  <c r="M340" i="3"/>
  <c r="L340" i="3"/>
  <c r="K340" i="3"/>
  <c r="M308" i="3"/>
  <c r="L308" i="3"/>
  <c r="K308" i="3"/>
  <c r="M276" i="3"/>
  <c r="L276" i="3"/>
  <c r="K276" i="3"/>
  <c r="M244" i="3"/>
  <c r="L244" i="3"/>
  <c r="K244" i="3"/>
  <c r="M188" i="3"/>
  <c r="L188" i="3"/>
  <c r="K188" i="3"/>
  <c r="M148" i="3"/>
  <c r="L148" i="3"/>
  <c r="K148" i="3"/>
  <c r="L108" i="3"/>
  <c r="M108" i="3"/>
  <c r="K108" i="3"/>
  <c r="M84" i="3"/>
  <c r="L84" i="3"/>
  <c r="K84" i="3"/>
  <c r="M52" i="3"/>
  <c r="L52" i="3"/>
  <c r="K52" i="3"/>
  <c r="M20" i="3"/>
  <c r="L20" i="3"/>
  <c r="K20" i="3"/>
  <c r="F1083" i="3"/>
  <c r="F955" i="3"/>
  <c r="F619" i="3"/>
  <c r="F138" i="3"/>
  <c r="G1092" i="3"/>
  <c r="G186" i="3"/>
  <c r="H1073" i="3"/>
  <c r="G1073" i="3"/>
  <c r="F1073" i="3"/>
  <c r="H1025" i="3"/>
  <c r="F1025" i="3"/>
  <c r="G1025" i="3"/>
  <c r="H993" i="3"/>
  <c r="G993" i="3"/>
  <c r="F993" i="3"/>
  <c r="H953" i="3"/>
  <c r="G953" i="3"/>
  <c r="F953" i="3"/>
  <c r="H921" i="3"/>
  <c r="F921" i="3"/>
  <c r="G921" i="3"/>
  <c r="H881" i="3"/>
  <c r="G881" i="3"/>
  <c r="F881" i="3"/>
  <c r="H841" i="3"/>
  <c r="G841" i="3"/>
  <c r="F841" i="3"/>
  <c r="H809" i="3"/>
  <c r="G809" i="3"/>
  <c r="F809" i="3"/>
  <c r="H777" i="3"/>
  <c r="G777" i="3"/>
  <c r="F777" i="3"/>
  <c r="H753" i="3"/>
  <c r="G753" i="3"/>
  <c r="F753" i="3"/>
  <c r="G705" i="3"/>
  <c r="H705" i="3"/>
  <c r="F705" i="3"/>
  <c r="H665" i="3"/>
  <c r="G665" i="3"/>
  <c r="F665" i="3"/>
  <c r="H625" i="3"/>
  <c r="F625" i="3"/>
  <c r="H585" i="3"/>
  <c r="G585" i="3"/>
  <c r="F585" i="3"/>
  <c r="H561" i="3"/>
  <c r="G561" i="3"/>
  <c r="F561" i="3"/>
  <c r="H529" i="3"/>
  <c r="G529" i="3"/>
  <c r="F529" i="3"/>
  <c r="H497" i="3"/>
  <c r="G497" i="3"/>
  <c r="F497" i="3"/>
  <c r="H465" i="3"/>
  <c r="G465" i="3"/>
  <c r="F465" i="3"/>
  <c r="H433" i="3"/>
  <c r="G433" i="3"/>
  <c r="F433" i="3"/>
  <c r="F393" i="3"/>
  <c r="H393" i="3"/>
  <c r="G393" i="3"/>
  <c r="H361" i="3"/>
  <c r="G361" i="3"/>
  <c r="F361" i="3"/>
  <c r="H329" i="3"/>
  <c r="G329" i="3"/>
  <c r="F329" i="3"/>
  <c r="H297" i="3"/>
  <c r="F297" i="3"/>
  <c r="H265" i="3"/>
  <c r="G265" i="3"/>
  <c r="F265" i="3"/>
  <c r="H209" i="3"/>
  <c r="F209" i="3"/>
  <c r="G209" i="3"/>
  <c r="H1048" i="3"/>
  <c r="F1048" i="3"/>
  <c r="H1016" i="3"/>
  <c r="G1016" i="3"/>
  <c r="H984" i="3"/>
  <c r="G984" i="3"/>
  <c r="F984" i="3"/>
  <c r="H960" i="3"/>
  <c r="G960" i="3"/>
  <c r="F960" i="3"/>
  <c r="H928" i="3"/>
  <c r="G928" i="3"/>
  <c r="H1079" i="3"/>
  <c r="G1079" i="3"/>
  <c r="F1079" i="3"/>
  <c r="H1055" i="3"/>
  <c r="G1055" i="3"/>
  <c r="F1055" i="3"/>
  <c r="H1031" i="3"/>
  <c r="G1031" i="3"/>
  <c r="H1007" i="3"/>
  <c r="G1007" i="3"/>
  <c r="F1007" i="3"/>
  <c r="H991" i="3"/>
  <c r="G991" i="3"/>
  <c r="F991" i="3"/>
  <c r="H967" i="3"/>
  <c r="G967" i="3"/>
  <c r="F967" i="3"/>
  <c r="H943" i="3"/>
  <c r="G943" i="3"/>
  <c r="F943" i="3"/>
  <c r="H927" i="3"/>
  <c r="G927" i="3"/>
  <c r="F927" i="3"/>
  <c r="H903" i="3"/>
  <c r="F903" i="3"/>
  <c r="H879" i="3"/>
  <c r="G879" i="3"/>
  <c r="F879" i="3"/>
  <c r="H863" i="3"/>
  <c r="F863" i="3"/>
  <c r="H839" i="3"/>
  <c r="G839" i="3"/>
  <c r="F839" i="3"/>
  <c r="G823" i="3"/>
  <c r="H823" i="3"/>
  <c r="F823" i="3"/>
  <c r="H807" i="3"/>
  <c r="G807" i="3"/>
  <c r="F807" i="3"/>
  <c r="H783" i="3"/>
  <c r="F783" i="3"/>
  <c r="G783" i="3"/>
  <c r="H767" i="3"/>
  <c r="F767" i="3"/>
  <c r="G767" i="3"/>
  <c r="H743" i="3"/>
  <c r="F743" i="3"/>
  <c r="H719" i="3"/>
  <c r="G719" i="3"/>
  <c r="F719" i="3"/>
  <c r="H703" i="3"/>
  <c r="G703" i="3"/>
  <c r="F703" i="3"/>
  <c r="H679" i="3"/>
  <c r="G679" i="3"/>
  <c r="F679" i="3"/>
  <c r="H655" i="3"/>
  <c r="F655" i="3"/>
  <c r="G655" i="3"/>
  <c r="G631" i="3"/>
  <c r="F631" i="3"/>
  <c r="H631" i="3"/>
  <c r="H615" i="3"/>
  <c r="F615" i="3"/>
  <c r="G615" i="3"/>
  <c r="H591" i="3"/>
  <c r="G591" i="3"/>
  <c r="F591" i="3"/>
  <c r="H575" i="3"/>
  <c r="G575" i="3"/>
  <c r="F575" i="3"/>
  <c r="H551" i="3"/>
  <c r="F551" i="3"/>
  <c r="G551" i="3"/>
  <c r="H527" i="3"/>
  <c r="F527" i="3"/>
  <c r="G527" i="3"/>
  <c r="H511" i="3"/>
  <c r="G511" i="3"/>
  <c r="F511" i="3"/>
  <c r="H487" i="3"/>
  <c r="F487" i="3"/>
  <c r="G487" i="3"/>
  <c r="H463" i="3"/>
  <c r="G463" i="3"/>
  <c r="F463" i="3"/>
  <c r="H447" i="3"/>
  <c r="G447" i="3"/>
  <c r="F447" i="3"/>
  <c r="H423" i="3"/>
  <c r="G423" i="3"/>
  <c r="F423" i="3"/>
  <c r="H407" i="3"/>
  <c r="G407" i="3"/>
  <c r="F407" i="3"/>
  <c r="H375" i="3"/>
  <c r="F375" i="3"/>
  <c r="G375" i="3"/>
  <c r="H1094" i="3"/>
  <c r="G1094" i="3"/>
  <c r="H1078" i="3"/>
  <c r="G1078" i="3"/>
  <c r="F1078" i="3"/>
  <c r="H1062" i="3"/>
  <c r="G1062" i="3"/>
  <c r="H1046" i="3"/>
  <c r="G1046" i="3"/>
  <c r="F1046" i="3"/>
  <c r="H1030" i="3"/>
  <c r="G1030" i="3"/>
  <c r="H1014" i="3"/>
  <c r="G1014" i="3"/>
  <c r="F1014" i="3"/>
  <c r="H998" i="3"/>
  <c r="G998" i="3"/>
  <c r="F998" i="3"/>
  <c r="H982" i="3"/>
  <c r="G982" i="3"/>
  <c r="F982" i="3"/>
  <c r="H966" i="3"/>
  <c r="G966" i="3"/>
  <c r="H1093" i="3"/>
  <c r="G1093" i="3"/>
  <c r="F1093" i="3"/>
  <c r="H1085" i="3"/>
  <c r="F1085" i="3"/>
  <c r="G1085" i="3"/>
  <c r="H1077" i="3"/>
  <c r="F1077" i="3"/>
  <c r="G1077" i="3"/>
  <c r="H1069" i="3"/>
  <c r="F1069" i="3"/>
  <c r="H1061" i="3"/>
  <c r="G1061" i="3"/>
  <c r="F1061" i="3"/>
  <c r="H1053" i="3"/>
  <c r="F1053" i="3"/>
  <c r="G1053" i="3"/>
  <c r="H1045" i="3"/>
  <c r="F1045" i="3"/>
  <c r="G1045" i="3"/>
  <c r="H1037" i="3"/>
  <c r="F1037" i="3"/>
  <c r="H1029" i="3"/>
  <c r="F1029" i="3"/>
  <c r="G1029" i="3"/>
  <c r="H1021" i="3"/>
  <c r="F1021" i="3"/>
  <c r="G1021" i="3"/>
  <c r="H1013" i="3"/>
  <c r="F1013" i="3"/>
  <c r="G1013" i="3"/>
  <c r="H1005" i="3"/>
  <c r="F1005" i="3"/>
  <c r="G1005" i="3"/>
  <c r="H997" i="3"/>
  <c r="F997" i="3"/>
  <c r="G997" i="3"/>
  <c r="H989" i="3"/>
  <c r="G989" i="3"/>
  <c r="F989" i="3"/>
  <c r="H981" i="3"/>
  <c r="F981" i="3"/>
  <c r="G981" i="3"/>
  <c r="H973" i="3"/>
  <c r="F973" i="3"/>
  <c r="H965" i="3"/>
  <c r="F965" i="3"/>
  <c r="G965" i="3"/>
  <c r="H957" i="3"/>
  <c r="F957" i="3"/>
  <c r="G957" i="3"/>
  <c r="H949" i="3"/>
  <c r="F949" i="3"/>
  <c r="G949" i="3"/>
  <c r="H941" i="3"/>
  <c r="F941" i="3"/>
  <c r="G941" i="3"/>
  <c r="H933" i="3"/>
  <c r="G933" i="3"/>
  <c r="F933" i="3"/>
  <c r="H925" i="3"/>
  <c r="G925" i="3"/>
  <c r="F925" i="3"/>
  <c r="H917" i="3"/>
  <c r="F917" i="3"/>
  <c r="G917" i="3"/>
  <c r="H909" i="3"/>
  <c r="G909" i="3"/>
  <c r="F909" i="3"/>
  <c r="H901" i="3"/>
  <c r="G901" i="3"/>
  <c r="F901" i="3"/>
  <c r="H893" i="3"/>
  <c r="F893" i="3"/>
  <c r="H885" i="3"/>
  <c r="F885" i="3"/>
  <c r="G885" i="3"/>
  <c r="H877" i="3"/>
  <c r="F877" i="3"/>
  <c r="G877" i="3"/>
  <c r="H869" i="3"/>
  <c r="G869" i="3"/>
  <c r="F869" i="3"/>
  <c r="H861" i="3"/>
  <c r="G861" i="3"/>
  <c r="F861" i="3"/>
  <c r="H853" i="3"/>
  <c r="F853" i="3"/>
  <c r="G853" i="3"/>
  <c r="H845" i="3"/>
  <c r="F845" i="3"/>
  <c r="G845" i="3"/>
  <c r="H837" i="3"/>
  <c r="G837" i="3"/>
  <c r="F837" i="3"/>
  <c r="H829" i="3"/>
  <c r="F829" i="3"/>
  <c r="G829" i="3"/>
  <c r="G821" i="3"/>
  <c r="F821" i="3"/>
  <c r="H821" i="3"/>
  <c r="F813" i="3"/>
  <c r="G813" i="3"/>
  <c r="H813" i="3"/>
  <c r="H805" i="3"/>
  <c r="G805" i="3"/>
  <c r="F805" i="3"/>
  <c r="H797" i="3"/>
  <c r="G797" i="3"/>
  <c r="F797" i="3"/>
  <c r="H789" i="3"/>
  <c r="F789" i="3"/>
  <c r="F781" i="3"/>
  <c r="G781" i="3"/>
  <c r="H773" i="3"/>
  <c r="G773" i="3"/>
  <c r="F773" i="3"/>
  <c r="H765" i="3"/>
  <c r="F765" i="3"/>
  <c r="G765" i="3"/>
  <c r="H757" i="3"/>
  <c r="F757" i="3"/>
  <c r="G757" i="3"/>
  <c r="F749" i="3"/>
  <c r="G749" i="3"/>
  <c r="H749" i="3"/>
  <c r="H741" i="3"/>
  <c r="G741" i="3"/>
  <c r="F741" i="3"/>
  <c r="H733" i="3"/>
  <c r="G733" i="3"/>
  <c r="F733" i="3"/>
  <c r="H725" i="3"/>
  <c r="F725" i="3"/>
  <c r="G725" i="3"/>
  <c r="H717" i="3"/>
  <c r="F717" i="3"/>
  <c r="G717" i="3"/>
  <c r="H709" i="3"/>
  <c r="G709" i="3"/>
  <c r="F709" i="3"/>
  <c r="H701" i="3"/>
  <c r="F701" i="3"/>
  <c r="F693" i="3"/>
  <c r="H693" i="3"/>
  <c r="G693" i="3"/>
  <c r="H685" i="3"/>
  <c r="F685" i="3"/>
  <c r="G685" i="3"/>
  <c r="H677" i="3"/>
  <c r="G677" i="3"/>
  <c r="F677" i="3"/>
  <c r="H669" i="3"/>
  <c r="G669" i="3"/>
  <c r="F669" i="3"/>
  <c r="H661" i="3"/>
  <c r="G661" i="3"/>
  <c r="F661" i="3"/>
  <c r="F653" i="3"/>
  <c r="H653" i="3"/>
  <c r="G653" i="3"/>
  <c r="H645" i="3"/>
  <c r="G645" i="3"/>
  <c r="F645" i="3"/>
  <c r="H637" i="3"/>
  <c r="F637" i="3"/>
  <c r="G637" i="3"/>
  <c r="F629" i="3"/>
  <c r="H629" i="3"/>
  <c r="F621" i="3"/>
  <c r="H621" i="3"/>
  <c r="G621" i="3"/>
  <c r="H613" i="3"/>
  <c r="G613" i="3"/>
  <c r="F613" i="3"/>
  <c r="H605" i="3"/>
  <c r="G605" i="3"/>
  <c r="F605" i="3"/>
  <c r="H597" i="3"/>
  <c r="F597" i="3"/>
  <c r="F589" i="3"/>
  <c r="G589" i="3"/>
  <c r="H589" i="3"/>
  <c r="H581" i="3"/>
  <c r="G581" i="3"/>
  <c r="F581" i="3"/>
  <c r="H573" i="3"/>
  <c r="G573" i="3"/>
  <c r="F573" i="3"/>
  <c r="F565" i="3"/>
  <c r="H565" i="3"/>
  <c r="G565" i="3"/>
  <c r="G557" i="3"/>
  <c r="F557" i="3"/>
  <c r="H557" i="3"/>
  <c r="H549" i="3"/>
  <c r="G549" i="3"/>
  <c r="F549" i="3"/>
  <c r="H541" i="3"/>
  <c r="G541" i="3"/>
  <c r="F541" i="3"/>
  <c r="H533" i="3"/>
  <c r="F533" i="3"/>
  <c r="G533" i="3"/>
  <c r="H525" i="3"/>
  <c r="F525" i="3"/>
  <c r="G525" i="3"/>
  <c r="H517" i="3"/>
  <c r="G517" i="3"/>
  <c r="F517" i="3"/>
  <c r="G509" i="3"/>
  <c r="H509" i="3"/>
  <c r="F509" i="3"/>
  <c r="H501" i="3"/>
  <c r="G501" i="3"/>
  <c r="F501" i="3"/>
  <c r="G493" i="3"/>
  <c r="H493" i="3"/>
  <c r="F493" i="3"/>
  <c r="H485" i="3"/>
  <c r="G485" i="3"/>
  <c r="F485" i="3"/>
  <c r="H477" i="3"/>
  <c r="G477" i="3"/>
  <c r="F477" i="3"/>
  <c r="G469" i="3"/>
  <c r="F469" i="3"/>
  <c r="H469" i="3"/>
  <c r="G461" i="3"/>
  <c r="H461" i="3"/>
  <c r="F461" i="3"/>
  <c r="H453" i="3"/>
  <c r="G453" i="3"/>
  <c r="F453" i="3"/>
  <c r="G445" i="3"/>
  <c r="F445" i="3"/>
  <c r="H445" i="3"/>
  <c r="H437" i="3"/>
  <c r="G437" i="3"/>
  <c r="F437" i="3"/>
  <c r="G429" i="3"/>
  <c r="H429" i="3"/>
  <c r="F429" i="3"/>
  <c r="H421" i="3"/>
  <c r="G421" i="3"/>
  <c r="F421" i="3"/>
  <c r="F1094" i="3"/>
  <c r="F1063" i="3"/>
  <c r="F1039" i="3"/>
  <c r="F1004" i="3"/>
  <c r="F968" i="3"/>
  <c r="F939" i="3"/>
  <c r="F902" i="3"/>
  <c r="F866" i="3"/>
  <c r="F836" i="3"/>
  <c r="F800" i="3"/>
  <c r="F763" i="3"/>
  <c r="F734" i="3"/>
  <c r="F698" i="3"/>
  <c r="F660" i="3"/>
  <c r="F632" i="3"/>
  <c r="F594" i="3"/>
  <c r="F547" i="3"/>
  <c r="F510" i="3"/>
  <c r="F466" i="3"/>
  <c r="F419" i="3"/>
  <c r="F331" i="3"/>
  <c r="F162" i="3"/>
  <c r="F89" i="3"/>
  <c r="F25" i="3"/>
  <c r="G1040" i="3"/>
  <c r="G947" i="3"/>
  <c r="G858" i="3"/>
  <c r="G744" i="3"/>
  <c r="G629" i="3"/>
  <c r="G542" i="3"/>
  <c r="G106" i="3"/>
  <c r="H1020" i="3"/>
  <c r="H868" i="3"/>
  <c r="H609" i="3"/>
  <c r="H18" i="3"/>
  <c r="H568" i="3"/>
  <c r="G568" i="3"/>
  <c r="F568" i="3"/>
  <c r="H560" i="3"/>
  <c r="G560" i="3"/>
  <c r="F560" i="3"/>
  <c r="H552" i="3"/>
  <c r="F552" i="3"/>
  <c r="H544" i="3"/>
  <c r="G544" i="3"/>
  <c r="F544" i="3"/>
  <c r="H536" i="3"/>
  <c r="F536" i="3"/>
  <c r="G536" i="3"/>
  <c r="H528" i="3"/>
  <c r="G528" i="3"/>
  <c r="F528" i="3"/>
  <c r="H520" i="3"/>
  <c r="F520" i="3"/>
  <c r="G520" i="3"/>
  <c r="H512" i="3"/>
  <c r="G512" i="3"/>
  <c r="F512" i="3"/>
  <c r="H504" i="3"/>
  <c r="F504" i="3"/>
  <c r="G504" i="3"/>
  <c r="H496" i="3"/>
  <c r="G496" i="3"/>
  <c r="F496" i="3"/>
  <c r="H488" i="3"/>
  <c r="F488" i="3"/>
  <c r="H480" i="3"/>
  <c r="G480" i="3"/>
  <c r="F480" i="3"/>
  <c r="H472" i="3"/>
  <c r="F472" i="3"/>
  <c r="H464" i="3"/>
  <c r="G464" i="3"/>
  <c r="F464" i="3"/>
  <c r="H456" i="3"/>
  <c r="F456" i="3"/>
  <c r="H448" i="3"/>
  <c r="G448" i="3"/>
  <c r="F448" i="3"/>
  <c r="H440" i="3"/>
  <c r="G440" i="3"/>
  <c r="F440" i="3"/>
  <c r="H432" i="3"/>
  <c r="F432" i="3"/>
  <c r="G432" i="3"/>
  <c r="H424" i="3"/>
  <c r="G424" i="3"/>
  <c r="F424" i="3"/>
  <c r="H408" i="3"/>
  <c r="G408" i="3"/>
  <c r="F408" i="3"/>
  <c r="H400" i="3"/>
  <c r="F400" i="3"/>
  <c r="F392" i="3"/>
  <c r="G392" i="3"/>
  <c r="H384" i="3"/>
  <c r="G384" i="3"/>
  <c r="F384" i="3"/>
  <c r="H376" i="3"/>
  <c r="G376" i="3"/>
  <c r="F376" i="3"/>
  <c r="G368" i="3"/>
  <c r="F368" i="3"/>
  <c r="H368" i="3"/>
  <c r="H360" i="3"/>
  <c r="F360" i="3"/>
  <c r="H352" i="3"/>
  <c r="F352" i="3"/>
  <c r="G352" i="3"/>
  <c r="H344" i="3"/>
  <c r="G344" i="3"/>
  <c r="F344" i="3"/>
  <c r="H336" i="3"/>
  <c r="F336" i="3"/>
  <c r="H328" i="3"/>
  <c r="G328" i="3"/>
  <c r="F328" i="3"/>
  <c r="H320" i="3"/>
  <c r="G320" i="3"/>
  <c r="F320" i="3"/>
  <c r="H312" i="3"/>
  <c r="G312" i="3"/>
  <c r="F312" i="3"/>
  <c r="H304" i="3"/>
  <c r="G304" i="3"/>
  <c r="F304" i="3"/>
  <c r="H296" i="3"/>
  <c r="F296" i="3"/>
  <c r="H288" i="3"/>
  <c r="G288" i="3"/>
  <c r="F288" i="3"/>
  <c r="H280" i="3"/>
  <c r="G280" i="3"/>
  <c r="F280" i="3"/>
  <c r="H272" i="3"/>
  <c r="F272" i="3"/>
  <c r="H264" i="3"/>
  <c r="G264" i="3"/>
  <c r="F264" i="3"/>
  <c r="H256" i="3"/>
  <c r="G256" i="3"/>
  <c r="F256" i="3"/>
  <c r="H248" i="3"/>
  <c r="G248" i="3"/>
  <c r="F248" i="3"/>
  <c r="H240" i="3"/>
  <c r="G240" i="3"/>
  <c r="F240" i="3"/>
  <c r="H232" i="3"/>
  <c r="F232" i="3"/>
  <c r="H224" i="3"/>
  <c r="G224" i="3"/>
  <c r="F224" i="3"/>
  <c r="H216" i="3"/>
  <c r="G216" i="3"/>
  <c r="F216" i="3"/>
  <c r="H208" i="3"/>
  <c r="F208" i="3"/>
  <c r="H200" i="3"/>
  <c r="G200" i="3"/>
  <c r="F200" i="3"/>
  <c r="H192" i="3"/>
  <c r="G192" i="3"/>
  <c r="F192" i="3"/>
  <c r="H184" i="3"/>
  <c r="G184" i="3"/>
  <c r="F184" i="3"/>
  <c r="H176" i="3"/>
  <c r="G176" i="3"/>
  <c r="F176" i="3"/>
  <c r="H168" i="3"/>
  <c r="G168" i="3"/>
  <c r="F168" i="3"/>
  <c r="H160" i="3"/>
  <c r="F160" i="3"/>
  <c r="H152" i="3"/>
  <c r="G152" i="3"/>
  <c r="F152" i="3"/>
  <c r="H144" i="3"/>
  <c r="G144" i="3"/>
  <c r="F144" i="3"/>
  <c r="H136" i="3"/>
  <c r="G136" i="3"/>
  <c r="F136" i="3"/>
  <c r="H128" i="3"/>
  <c r="G128" i="3"/>
  <c r="H120" i="3"/>
  <c r="G120" i="3"/>
  <c r="H104" i="3"/>
  <c r="G104" i="3"/>
  <c r="F104" i="3"/>
  <c r="H96" i="3"/>
  <c r="G96" i="3"/>
  <c r="F96" i="3"/>
  <c r="H88" i="3"/>
  <c r="G88" i="3"/>
  <c r="H72" i="3"/>
  <c r="G72" i="3"/>
  <c r="F72" i="3"/>
  <c r="H64" i="3"/>
  <c r="G64" i="3"/>
  <c r="F64" i="3"/>
  <c r="H56" i="3"/>
  <c r="G56" i="3"/>
  <c r="H48" i="3"/>
  <c r="G48" i="3"/>
  <c r="H40" i="3"/>
  <c r="G40" i="3"/>
  <c r="F40" i="3"/>
  <c r="H32" i="3"/>
  <c r="F32" i="3"/>
  <c r="H24" i="3"/>
  <c r="G24" i="3"/>
  <c r="H16" i="3"/>
  <c r="G16" i="3"/>
  <c r="H8" i="3"/>
  <c r="G8" i="3"/>
  <c r="F8" i="3"/>
  <c r="M1098" i="3"/>
  <c r="L1098" i="3"/>
  <c r="K1098" i="3"/>
  <c r="M1090" i="3"/>
  <c r="L1090" i="3"/>
  <c r="K1090" i="3"/>
  <c r="M1082" i="3"/>
  <c r="L1082" i="3"/>
  <c r="K1082" i="3"/>
  <c r="M1074" i="3"/>
  <c r="L1074" i="3"/>
  <c r="K1074" i="3"/>
  <c r="M1066" i="3"/>
  <c r="L1066" i="3"/>
  <c r="K1066" i="3"/>
  <c r="M1058" i="3"/>
  <c r="L1058" i="3"/>
  <c r="K1058" i="3"/>
  <c r="M1050" i="3"/>
  <c r="L1050" i="3"/>
  <c r="K1050" i="3"/>
  <c r="M1042" i="3"/>
  <c r="K1042" i="3"/>
  <c r="L1042" i="3"/>
  <c r="M1034" i="3"/>
  <c r="L1034" i="3"/>
  <c r="K1034" i="3"/>
  <c r="M1026" i="3"/>
  <c r="L1026" i="3"/>
  <c r="K1026" i="3"/>
  <c r="M1018" i="3"/>
  <c r="L1018" i="3"/>
  <c r="K1018" i="3"/>
  <c r="M1010" i="3"/>
  <c r="L1010" i="3"/>
  <c r="K1010" i="3"/>
  <c r="M1002" i="3"/>
  <c r="L1002" i="3"/>
  <c r="K1002" i="3"/>
  <c r="M994" i="3"/>
  <c r="L994" i="3"/>
  <c r="K994" i="3"/>
  <c r="M986" i="3"/>
  <c r="L986" i="3"/>
  <c r="K986" i="3"/>
  <c r="M978" i="3"/>
  <c r="L978" i="3"/>
  <c r="K978" i="3"/>
  <c r="M970" i="3"/>
  <c r="L970" i="3"/>
  <c r="K970" i="3"/>
  <c r="M962" i="3"/>
  <c r="L962" i="3"/>
  <c r="K962" i="3"/>
  <c r="M954" i="3"/>
  <c r="L954" i="3"/>
  <c r="K954" i="3"/>
  <c r="M946" i="3"/>
  <c r="L946" i="3"/>
  <c r="K946" i="3"/>
  <c r="M938" i="3"/>
  <c r="L938" i="3"/>
  <c r="K938" i="3"/>
  <c r="M930" i="3"/>
  <c r="K930" i="3"/>
  <c r="L930" i="3"/>
  <c r="M922" i="3"/>
  <c r="K922" i="3"/>
  <c r="L922" i="3"/>
  <c r="M914" i="3"/>
  <c r="L914" i="3"/>
  <c r="K914" i="3"/>
  <c r="M906" i="3"/>
  <c r="L906" i="3"/>
  <c r="K906" i="3"/>
  <c r="M898" i="3"/>
  <c r="K898" i="3"/>
  <c r="L898" i="3"/>
  <c r="M890" i="3"/>
  <c r="L890" i="3"/>
  <c r="K890" i="3"/>
  <c r="M882" i="3"/>
  <c r="L882" i="3"/>
  <c r="K882" i="3"/>
  <c r="M874" i="3"/>
  <c r="L874" i="3"/>
  <c r="K874" i="3"/>
  <c r="M866" i="3"/>
  <c r="L866" i="3"/>
  <c r="K866" i="3"/>
  <c r="M858" i="3"/>
  <c r="L858" i="3"/>
  <c r="L850" i="3"/>
  <c r="M850" i="3"/>
  <c r="K850" i="3"/>
  <c r="M842" i="3"/>
  <c r="L842" i="3"/>
  <c r="K842" i="3"/>
  <c r="M834" i="3"/>
  <c r="L834" i="3"/>
  <c r="K834" i="3"/>
  <c r="M826" i="3"/>
  <c r="K826" i="3"/>
  <c r="L826" i="3"/>
  <c r="M818" i="3"/>
  <c r="L818" i="3"/>
  <c r="K818" i="3"/>
  <c r="M810" i="3"/>
  <c r="K810" i="3"/>
  <c r="M802" i="3"/>
  <c r="L802" i="3"/>
  <c r="K802" i="3"/>
  <c r="M794" i="3"/>
  <c r="L794" i="3"/>
  <c r="K794" i="3"/>
  <c r="K786" i="3"/>
  <c r="M786" i="3"/>
  <c r="M778" i="3"/>
  <c r="L778" i="3"/>
  <c r="K778" i="3"/>
  <c r="M770" i="3"/>
  <c r="L770" i="3"/>
  <c r="K770" i="3"/>
  <c r="M762" i="3"/>
  <c r="L762" i="3"/>
  <c r="K762" i="3"/>
  <c r="M754" i="3"/>
  <c r="L754" i="3"/>
  <c r="K754" i="3"/>
  <c r="M746" i="3"/>
  <c r="L746" i="3"/>
  <c r="K746" i="3"/>
  <c r="M738" i="3"/>
  <c r="L738" i="3"/>
  <c r="K738" i="3"/>
  <c r="L730" i="3"/>
  <c r="K730" i="3"/>
  <c r="M730" i="3"/>
  <c r="M722" i="3"/>
  <c r="L722" i="3"/>
  <c r="K722" i="3"/>
  <c r="M714" i="3"/>
  <c r="L714" i="3"/>
  <c r="K714" i="3"/>
  <c r="M706" i="3"/>
  <c r="L706" i="3"/>
  <c r="K706" i="3"/>
  <c r="M698" i="3"/>
  <c r="L698" i="3"/>
  <c r="K698" i="3"/>
  <c r="M690" i="3"/>
  <c r="L690" i="3"/>
  <c r="K690" i="3"/>
  <c r="M682" i="3"/>
  <c r="K682" i="3"/>
  <c r="L682" i="3"/>
  <c r="M674" i="3"/>
  <c r="L674" i="3"/>
  <c r="M666" i="3"/>
  <c r="L666" i="3"/>
  <c r="K666" i="3"/>
  <c r="M658" i="3"/>
  <c r="L658" i="3"/>
  <c r="K658" i="3"/>
  <c r="M650" i="3"/>
  <c r="L650" i="3"/>
  <c r="K650" i="3"/>
  <c r="M642" i="3"/>
  <c r="L642" i="3"/>
  <c r="K642" i="3"/>
  <c r="M634" i="3"/>
  <c r="L634" i="3"/>
  <c r="K634" i="3"/>
  <c r="M626" i="3"/>
  <c r="L626" i="3"/>
  <c r="K626" i="3"/>
  <c r="M618" i="3"/>
  <c r="K618" i="3"/>
  <c r="L618" i="3"/>
  <c r="M610" i="3"/>
  <c r="L610" i="3"/>
  <c r="K610" i="3"/>
  <c r="M602" i="3"/>
  <c r="L602" i="3"/>
  <c r="K602" i="3"/>
  <c r="M594" i="3"/>
  <c r="L594" i="3"/>
  <c r="K594" i="3"/>
  <c r="M586" i="3"/>
  <c r="L586" i="3"/>
  <c r="K586" i="3"/>
  <c r="M578" i="3"/>
  <c r="L578" i="3"/>
  <c r="K578" i="3"/>
  <c r="M570" i="3"/>
  <c r="L570" i="3"/>
  <c r="K570" i="3"/>
  <c r="M562" i="3"/>
  <c r="L562" i="3"/>
  <c r="K562" i="3"/>
  <c r="M554" i="3"/>
  <c r="L554" i="3"/>
  <c r="K554" i="3"/>
  <c r="M546" i="3"/>
  <c r="L546" i="3"/>
  <c r="K546" i="3"/>
  <c r="M538" i="3"/>
  <c r="L538" i="3"/>
  <c r="K538" i="3"/>
  <c r="M530" i="3"/>
  <c r="L530" i="3"/>
  <c r="K530" i="3"/>
  <c r="M522" i="3"/>
  <c r="L522" i="3"/>
  <c r="K522" i="3"/>
  <c r="M514" i="3"/>
  <c r="L514" i="3"/>
  <c r="K514" i="3"/>
  <c r="M506" i="3"/>
  <c r="L506" i="3"/>
  <c r="K506" i="3"/>
  <c r="M498" i="3"/>
  <c r="L498" i="3"/>
  <c r="K498" i="3"/>
  <c r="M490" i="3"/>
  <c r="L490" i="3"/>
  <c r="K490" i="3"/>
  <c r="M482" i="3"/>
  <c r="L482" i="3"/>
  <c r="M474" i="3"/>
  <c r="L474" i="3"/>
  <c r="K474" i="3"/>
  <c r="M466" i="3"/>
  <c r="L466" i="3"/>
  <c r="K466" i="3"/>
  <c r="M458" i="3"/>
  <c r="L458" i="3"/>
  <c r="K458" i="3"/>
  <c r="M450" i="3"/>
  <c r="L450" i="3"/>
  <c r="K450" i="3"/>
  <c r="M442" i="3"/>
  <c r="L442" i="3"/>
  <c r="K442" i="3"/>
  <c r="M434" i="3"/>
  <c r="L434" i="3"/>
  <c r="K434" i="3"/>
  <c r="M426" i="3"/>
  <c r="L426" i="3"/>
  <c r="K426" i="3"/>
  <c r="M418" i="3"/>
  <c r="L418" i="3"/>
  <c r="K418" i="3"/>
  <c r="M410" i="3"/>
  <c r="L410" i="3"/>
  <c r="K410" i="3"/>
  <c r="M402" i="3"/>
  <c r="L402" i="3"/>
  <c r="K402" i="3"/>
  <c r="M394" i="3"/>
  <c r="L394" i="3"/>
  <c r="K394" i="3"/>
  <c r="M386" i="3"/>
  <c r="L386" i="3"/>
  <c r="K386" i="3"/>
  <c r="M378" i="3"/>
  <c r="L378" i="3"/>
  <c r="K378" i="3"/>
  <c r="M370" i="3"/>
  <c r="L370" i="3"/>
  <c r="K370" i="3"/>
  <c r="M362" i="3"/>
  <c r="K362" i="3"/>
  <c r="L362" i="3"/>
  <c r="M354" i="3"/>
  <c r="L354" i="3"/>
  <c r="K354" i="3"/>
  <c r="M346" i="3"/>
  <c r="L346" i="3"/>
  <c r="K346" i="3"/>
  <c r="M338" i="3"/>
  <c r="L338" i="3"/>
  <c r="K338" i="3"/>
  <c r="M330" i="3"/>
  <c r="L330" i="3"/>
  <c r="K330" i="3"/>
  <c r="M322" i="3"/>
  <c r="L322" i="3"/>
  <c r="K322" i="3"/>
  <c r="M314" i="3"/>
  <c r="L314" i="3"/>
  <c r="K314" i="3"/>
  <c r="M306" i="3"/>
  <c r="L306" i="3"/>
  <c r="K306" i="3"/>
  <c r="M298" i="3"/>
  <c r="L298" i="3"/>
  <c r="K298" i="3"/>
  <c r="M290" i="3"/>
  <c r="L290" i="3"/>
  <c r="M282" i="3"/>
  <c r="L282" i="3"/>
  <c r="K282" i="3"/>
  <c r="M274" i="3"/>
  <c r="L274" i="3"/>
  <c r="K274" i="3"/>
  <c r="M266" i="3"/>
  <c r="L266" i="3"/>
  <c r="K266" i="3"/>
  <c r="M258" i="3"/>
  <c r="L258" i="3"/>
  <c r="K258" i="3"/>
  <c r="M250" i="3"/>
  <c r="L250" i="3"/>
  <c r="K250" i="3"/>
  <c r="M242" i="3"/>
  <c r="L242" i="3"/>
  <c r="K242" i="3"/>
  <c r="M234" i="3"/>
  <c r="L234" i="3"/>
  <c r="K234" i="3"/>
  <c r="M226" i="3"/>
  <c r="L226" i="3"/>
  <c r="M218" i="3"/>
  <c r="L218" i="3"/>
  <c r="K218" i="3"/>
  <c r="M210" i="3"/>
  <c r="L210" i="3"/>
  <c r="K210" i="3"/>
  <c r="M202" i="3"/>
  <c r="L202" i="3"/>
  <c r="K202" i="3"/>
  <c r="M194" i="3"/>
  <c r="L194" i="3"/>
  <c r="K194" i="3"/>
  <c r="M186" i="3"/>
  <c r="L186" i="3"/>
  <c r="K186" i="3"/>
  <c r="M178" i="3"/>
  <c r="L178" i="3"/>
  <c r="K178" i="3"/>
  <c r="M170" i="3"/>
  <c r="L170" i="3"/>
  <c r="K170" i="3"/>
  <c r="M162" i="3"/>
  <c r="L162" i="3"/>
  <c r="K162" i="3"/>
  <c r="M154" i="3"/>
  <c r="L154" i="3"/>
  <c r="K154" i="3"/>
  <c r="M146" i="3"/>
  <c r="L146" i="3"/>
  <c r="K146" i="3"/>
  <c r="M138" i="3"/>
  <c r="L138" i="3"/>
  <c r="K138" i="3"/>
  <c r="F476" i="3"/>
  <c r="F460" i="3"/>
  <c r="F48" i="3"/>
  <c r="F24" i="3"/>
  <c r="G32" i="3"/>
  <c r="M977" i="3"/>
  <c r="L977" i="3"/>
  <c r="K977" i="3"/>
  <c r="M969" i="3"/>
  <c r="L969" i="3"/>
  <c r="K969" i="3"/>
  <c r="M961" i="3"/>
  <c r="L961" i="3"/>
  <c r="K961" i="3"/>
  <c r="M953" i="3"/>
  <c r="L953" i="3"/>
  <c r="K953" i="3"/>
  <c r="M945" i="3"/>
  <c r="L945" i="3"/>
  <c r="K945" i="3"/>
  <c r="M937" i="3"/>
  <c r="L937" i="3"/>
  <c r="K937" i="3"/>
  <c r="M929" i="3"/>
  <c r="L929" i="3"/>
  <c r="K929" i="3"/>
  <c r="M921" i="3"/>
  <c r="K921" i="3"/>
  <c r="L921" i="3"/>
  <c r="M913" i="3"/>
  <c r="L913" i="3"/>
  <c r="K913" i="3"/>
  <c r="M905" i="3"/>
  <c r="L905" i="3"/>
  <c r="K905" i="3"/>
  <c r="M897" i="3"/>
  <c r="K897" i="3"/>
  <c r="L897" i="3"/>
  <c r="M889" i="3"/>
  <c r="L889" i="3"/>
  <c r="K889" i="3"/>
  <c r="M881" i="3"/>
  <c r="L881" i="3"/>
  <c r="K881" i="3"/>
  <c r="L873" i="3"/>
  <c r="M873" i="3"/>
  <c r="K873" i="3"/>
  <c r="M865" i="3"/>
  <c r="K865" i="3"/>
  <c r="L865" i="3"/>
  <c r="M857" i="3"/>
  <c r="L857" i="3"/>
  <c r="M849" i="3"/>
  <c r="L849" i="3"/>
  <c r="K849" i="3"/>
  <c r="M841" i="3"/>
  <c r="L841" i="3"/>
  <c r="K841" i="3"/>
  <c r="M833" i="3"/>
  <c r="L833" i="3"/>
  <c r="K833" i="3"/>
  <c r="M825" i="3"/>
  <c r="L825" i="3"/>
  <c r="K825" i="3"/>
  <c r="M817" i="3"/>
  <c r="L817" i="3"/>
  <c r="K817" i="3"/>
  <c r="L809" i="3"/>
  <c r="M809" i="3"/>
  <c r="K809" i="3"/>
  <c r="M801" i="3"/>
  <c r="L801" i="3"/>
  <c r="K801" i="3"/>
  <c r="M793" i="3"/>
  <c r="L793" i="3"/>
  <c r="K793" i="3"/>
  <c r="M785" i="3"/>
  <c r="K785" i="3"/>
  <c r="M777" i="3"/>
  <c r="L777" i="3"/>
  <c r="K777" i="3"/>
  <c r="M769" i="3"/>
  <c r="L769" i="3"/>
  <c r="K769" i="3"/>
  <c r="M761" i="3"/>
  <c r="L761" i="3"/>
  <c r="K761" i="3"/>
  <c r="M753" i="3"/>
  <c r="L753" i="3"/>
  <c r="K753" i="3"/>
  <c r="L745" i="3"/>
  <c r="M745" i="3"/>
  <c r="K745" i="3"/>
  <c r="M737" i="3"/>
  <c r="L737" i="3"/>
  <c r="K737" i="3"/>
  <c r="M729" i="3"/>
  <c r="L729" i="3"/>
  <c r="K729" i="3"/>
  <c r="M721" i="3"/>
  <c r="L721" i="3"/>
  <c r="K721" i="3"/>
  <c r="M713" i="3"/>
  <c r="L713" i="3"/>
  <c r="K713" i="3"/>
  <c r="M705" i="3"/>
  <c r="L705" i="3"/>
  <c r="K705" i="3"/>
  <c r="M697" i="3"/>
  <c r="L697" i="3"/>
  <c r="K697" i="3"/>
  <c r="M689" i="3"/>
  <c r="L689" i="3"/>
  <c r="K689" i="3"/>
  <c r="M681" i="3"/>
  <c r="L681" i="3"/>
  <c r="M673" i="3"/>
  <c r="L673" i="3"/>
  <c r="K673" i="3"/>
  <c r="M665" i="3"/>
  <c r="L665" i="3"/>
  <c r="K665" i="3"/>
  <c r="M657" i="3"/>
  <c r="L657" i="3"/>
  <c r="K657" i="3"/>
  <c r="M649" i="3"/>
  <c r="L649" i="3"/>
  <c r="K649" i="3"/>
  <c r="M641" i="3"/>
  <c r="L641" i="3"/>
  <c r="K641" i="3"/>
  <c r="M633" i="3"/>
  <c r="L633" i="3"/>
  <c r="K633" i="3"/>
  <c r="M625" i="3"/>
  <c r="L625" i="3"/>
  <c r="K625" i="3"/>
  <c r="M617" i="3"/>
  <c r="L617" i="3"/>
  <c r="M609" i="3"/>
  <c r="L609" i="3"/>
  <c r="K609" i="3"/>
  <c r="M601" i="3"/>
  <c r="L601" i="3"/>
  <c r="K601" i="3"/>
  <c r="M593" i="3"/>
  <c r="L593" i="3"/>
  <c r="K593" i="3"/>
  <c r="M585" i="3"/>
  <c r="L585" i="3"/>
  <c r="K585" i="3"/>
  <c r="M577" i="3"/>
  <c r="L577" i="3"/>
  <c r="K577" i="3"/>
  <c r="M569" i="3"/>
  <c r="K569" i="3"/>
  <c r="L569" i="3"/>
  <c r="M561" i="3"/>
  <c r="L561" i="3"/>
  <c r="K561" i="3"/>
  <c r="M553" i="3"/>
  <c r="L553" i="3"/>
  <c r="K553" i="3"/>
  <c r="M545" i="3"/>
  <c r="L545" i="3"/>
  <c r="K545" i="3"/>
  <c r="M537" i="3"/>
  <c r="L537" i="3"/>
  <c r="K537" i="3"/>
  <c r="M529" i="3"/>
  <c r="L529" i="3"/>
  <c r="K529" i="3"/>
  <c r="M521" i="3"/>
  <c r="L521" i="3"/>
  <c r="K521" i="3"/>
  <c r="M513" i="3"/>
  <c r="L513" i="3"/>
  <c r="K513" i="3"/>
  <c r="M505" i="3"/>
  <c r="L505" i="3"/>
  <c r="K505" i="3"/>
  <c r="M497" i="3"/>
  <c r="L497" i="3"/>
  <c r="K497" i="3"/>
  <c r="M489" i="3"/>
  <c r="L489" i="3"/>
  <c r="K489" i="3"/>
  <c r="M481" i="3"/>
  <c r="L481" i="3"/>
  <c r="M473" i="3"/>
  <c r="L473" i="3"/>
  <c r="K473" i="3"/>
  <c r="M465" i="3"/>
  <c r="L465" i="3"/>
  <c r="K465" i="3"/>
  <c r="M457" i="3"/>
  <c r="L457" i="3"/>
  <c r="K457" i="3"/>
  <c r="M449" i="3"/>
  <c r="L449" i="3"/>
  <c r="K449" i="3"/>
  <c r="M441" i="3"/>
  <c r="L441" i="3"/>
  <c r="K441" i="3"/>
  <c r="M433" i="3"/>
  <c r="L433" i="3"/>
  <c r="K433" i="3"/>
  <c r="M425" i="3"/>
  <c r="L425" i="3"/>
  <c r="M417" i="3"/>
  <c r="L417" i="3"/>
  <c r="K417" i="3"/>
  <c r="M409" i="3"/>
  <c r="L409" i="3"/>
  <c r="K409" i="3"/>
  <c r="M401" i="3"/>
  <c r="L401" i="3"/>
  <c r="K401" i="3"/>
  <c r="M393" i="3"/>
  <c r="L393" i="3"/>
  <c r="K393" i="3"/>
  <c r="M385" i="3"/>
  <c r="L385" i="3"/>
  <c r="K385" i="3"/>
  <c r="M377" i="3"/>
  <c r="L377" i="3"/>
  <c r="K377" i="3"/>
  <c r="M369" i="3"/>
  <c r="L369" i="3"/>
  <c r="K369" i="3"/>
  <c r="M361" i="3"/>
  <c r="L361" i="3"/>
  <c r="K361" i="3"/>
  <c r="M353" i="3"/>
  <c r="L353" i="3"/>
  <c r="K353" i="3"/>
  <c r="M345" i="3"/>
  <c r="L345" i="3"/>
  <c r="K345" i="3"/>
  <c r="M337" i="3"/>
  <c r="L337" i="3"/>
  <c r="K337" i="3"/>
  <c r="M329" i="3"/>
  <c r="L329" i="3"/>
  <c r="K329" i="3"/>
  <c r="M321" i="3"/>
  <c r="L321" i="3"/>
  <c r="K321" i="3"/>
  <c r="M313" i="3"/>
  <c r="L313" i="3"/>
  <c r="K313" i="3"/>
  <c r="M305" i="3"/>
  <c r="L305" i="3"/>
  <c r="K305" i="3"/>
  <c r="M297" i="3"/>
  <c r="L297" i="3"/>
  <c r="K297" i="3"/>
  <c r="M289" i="3"/>
  <c r="K289" i="3"/>
  <c r="L289" i="3"/>
  <c r="M281" i="3"/>
  <c r="L281" i="3"/>
  <c r="K281" i="3"/>
  <c r="M273" i="3"/>
  <c r="L273" i="3"/>
  <c r="K273" i="3"/>
  <c r="M265" i="3"/>
  <c r="L265" i="3"/>
  <c r="K265" i="3"/>
  <c r="M257" i="3"/>
  <c r="L257" i="3"/>
  <c r="K257" i="3"/>
  <c r="M249" i="3"/>
  <c r="L249" i="3"/>
  <c r="K249" i="3"/>
  <c r="M241" i="3"/>
  <c r="L241" i="3"/>
  <c r="K241" i="3"/>
  <c r="M233" i="3"/>
  <c r="L233" i="3"/>
  <c r="M225" i="3"/>
  <c r="L225" i="3"/>
  <c r="K225" i="3"/>
  <c r="M217" i="3"/>
  <c r="L217" i="3"/>
  <c r="K217" i="3"/>
  <c r="M209" i="3"/>
  <c r="L209" i="3"/>
  <c r="K209" i="3"/>
  <c r="M201" i="3"/>
  <c r="L201" i="3"/>
  <c r="K201" i="3"/>
  <c r="M193" i="3"/>
  <c r="L193" i="3"/>
  <c r="K193" i="3"/>
  <c r="M185" i="3"/>
  <c r="L185" i="3"/>
  <c r="K185" i="3"/>
  <c r="M177" i="3"/>
  <c r="L177" i="3"/>
  <c r="K177" i="3"/>
  <c r="M169" i="3"/>
  <c r="L169" i="3"/>
  <c r="K169" i="3"/>
  <c r="M161" i="3"/>
  <c r="L161" i="3"/>
  <c r="K161" i="3"/>
  <c r="M153" i="3"/>
  <c r="L153" i="3"/>
  <c r="K153" i="3"/>
  <c r="M145" i="3"/>
  <c r="L145" i="3"/>
  <c r="K145" i="3"/>
  <c r="M137" i="3"/>
  <c r="L137" i="3"/>
  <c r="K137" i="3"/>
  <c r="M129" i="3"/>
  <c r="L129" i="3"/>
  <c r="K129" i="3"/>
  <c r="M121" i="3"/>
  <c r="L121" i="3"/>
  <c r="K121" i="3"/>
  <c r="M113" i="3"/>
  <c r="L113" i="3"/>
  <c r="K113" i="3"/>
  <c r="M105" i="3"/>
  <c r="L105" i="3"/>
  <c r="K105" i="3"/>
  <c r="M97" i="3"/>
  <c r="L97" i="3"/>
  <c r="M89" i="3"/>
  <c r="L89" i="3"/>
  <c r="K89" i="3"/>
  <c r="M81" i="3"/>
  <c r="L81" i="3"/>
  <c r="K81" i="3"/>
  <c r="M73" i="3"/>
  <c r="L73" i="3"/>
  <c r="K73" i="3"/>
  <c r="M65" i="3"/>
  <c r="L65" i="3"/>
  <c r="K65" i="3"/>
  <c r="M57" i="3"/>
  <c r="L57" i="3"/>
  <c r="K57" i="3"/>
  <c r="M49" i="3"/>
  <c r="L49" i="3"/>
  <c r="K49" i="3"/>
  <c r="M41" i="3"/>
  <c r="L41" i="3"/>
  <c r="M33" i="3"/>
  <c r="L33" i="3"/>
  <c r="M25" i="3"/>
  <c r="K25" i="3"/>
  <c r="L25" i="3"/>
  <c r="M17" i="3"/>
  <c r="K17" i="3"/>
  <c r="L17" i="3"/>
  <c r="M9" i="3"/>
  <c r="L9" i="3"/>
  <c r="K9" i="3"/>
  <c r="F236" i="3"/>
  <c r="F16" i="3"/>
  <c r="G336" i="3"/>
  <c r="G276" i="3"/>
  <c r="G232" i="3"/>
  <c r="G160" i="3"/>
  <c r="H416" i="3"/>
  <c r="K482" i="3"/>
  <c r="K33" i="3"/>
  <c r="H422" i="3"/>
  <c r="G422" i="3"/>
  <c r="H414" i="3"/>
  <c r="G414" i="3"/>
  <c r="H406" i="3"/>
  <c r="G406" i="3"/>
  <c r="H398" i="3"/>
  <c r="G398" i="3"/>
  <c r="G390" i="3"/>
  <c r="H390" i="3"/>
  <c r="H382" i="3"/>
  <c r="G382" i="3"/>
  <c r="H374" i="3"/>
  <c r="G374" i="3"/>
  <c r="G366" i="3"/>
  <c r="H366" i="3"/>
  <c r="G358" i="3"/>
  <c r="H358" i="3"/>
  <c r="H350" i="3"/>
  <c r="G350" i="3"/>
  <c r="F350" i="3"/>
  <c r="H342" i="3"/>
  <c r="G342" i="3"/>
  <c r="F342" i="3"/>
  <c r="H334" i="3"/>
  <c r="G334" i="3"/>
  <c r="F334" i="3"/>
  <c r="H326" i="3"/>
  <c r="G326" i="3"/>
  <c r="F326" i="3"/>
  <c r="H318" i="3"/>
  <c r="G318" i="3"/>
  <c r="F318" i="3"/>
  <c r="H310" i="3"/>
  <c r="G310" i="3"/>
  <c r="F310" i="3"/>
  <c r="H302" i="3"/>
  <c r="G302" i="3"/>
  <c r="F302" i="3"/>
  <c r="H294" i="3"/>
  <c r="G294" i="3"/>
  <c r="F294" i="3"/>
  <c r="H286" i="3"/>
  <c r="G286" i="3"/>
  <c r="F286" i="3"/>
  <c r="H278" i="3"/>
  <c r="G278" i="3"/>
  <c r="F278" i="3"/>
  <c r="H270" i="3"/>
  <c r="G270" i="3"/>
  <c r="F270" i="3"/>
  <c r="H262" i="3"/>
  <c r="G262" i="3"/>
  <c r="F262" i="3"/>
  <c r="H254" i="3"/>
  <c r="G254" i="3"/>
  <c r="F254" i="3"/>
  <c r="H246" i="3"/>
  <c r="G246" i="3"/>
  <c r="F246" i="3"/>
  <c r="H238" i="3"/>
  <c r="G238" i="3"/>
  <c r="F238" i="3"/>
  <c r="H230" i="3"/>
  <c r="G230" i="3"/>
  <c r="F230" i="3"/>
  <c r="H222" i="3"/>
  <c r="G222" i="3"/>
  <c r="F222" i="3"/>
  <c r="H214" i="3"/>
  <c r="G214" i="3"/>
  <c r="F214" i="3"/>
  <c r="H206" i="3"/>
  <c r="G206" i="3"/>
  <c r="F206" i="3"/>
  <c r="H198" i="3"/>
  <c r="G198" i="3"/>
  <c r="F198" i="3"/>
  <c r="H190" i="3"/>
  <c r="G190" i="3"/>
  <c r="F190" i="3"/>
  <c r="H182" i="3"/>
  <c r="G182" i="3"/>
  <c r="F182" i="3"/>
  <c r="H174" i="3"/>
  <c r="G174" i="3"/>
  <c r="F174" i="3"/>
  <c r="H166" i="3"/>
  <c r="G166" i="3"/>
  <c r="F166" i="3"/>
  <c r="H158" i="3"/>
  <c r="G158" i="3"/>
  <c r="F158" i="3"/>
  <c r="H150" i="3"/>
  <c r="G150" i="3"/>
  <c r="F150" i="3"/>
  <c r="H142" i="3"/>
  <c r="G142" i="3"/>
  <c r="F142" i="3"/>
  <c r="H134" i="3"/>
  <c r="G134" i="3"/>
  <c r="F134" i="3"/>
  <c r="H126" i="3"/>
  <c r="G126" i="3"/>
  <c r="F126" i="3"/>
  <c r="H118" i="3"/>
  <c r="G118" i="3"/>
  <c r="F118" i="3"/>
  <c r="H110" i="3"/>
  <c r="G110" i="3"/>
  <c r="H102" i="3"/>
  <c r="G102" i="3"/>
  <c r="H94" i="3"/>
  <c r="G94" i="3"/>
  <c r="F94" i="3"/>
  <c r="H86" i="3"/>
  <c r="G86" i="3"/>
  <c r="F86" i="3"/>
  <c r="H78" i="3"/>
  <c r="G78" i="3"/>
  <c r="H70" i="3"/>
  <c r="G70" i="3"/>
  <c r="H62" i="3"/>
  <c r="G62" i="3"/>
  <c r="F62" i="3"/>
  <c r="H54" i="3"/>
  <c r="G54" i="3"/>
  <c r="F54" i="3"/>
  <c r="H46" i="3"/>
  <c r="G46" i="3"/>
  <c r="H38" i="3"/>
  <c r="G38" i="3"/>
  <c r="H30" i="3"/>
  <c r="G30" i="3"/>
  <c r="F30" i="3"/>
  <c r="H22" i="3"/>
  <c r="G22" i="3"/>
  <c r="F22" i="3"/>
  <c r="H14" i="3"/>
  <c r="G14" i="3"/>
  <c r="H6" i="3"/>
  <c r="G6" i="3"/>
  <c r="M1096" i="3"/>
  <c r="L1096" i="3"/>
  <c r="K1096" i="3"/>
  <c r="M1088" i="3"/>
  <c r="K1088" i="3"/>
  <c r="L1088" i="3"/>
  <c r="M1080" i="3"/>
  <c r="L1080" i="3"/>
  <c r="K1080" i="3"/>
  <c r="M1072" i="3"/>
  <c r="K1072" i="3"/>
  <c r="L1072" i="3"/>
  <c r="M1064" i="3"/>
  <c r="L1064" i="3"/>
  <c r="K1064" i="3"/>
  <c r="M1056" i="3"/>
  <c r="L1056" i="3"/>
  <c r="K1056" i="3"/>
  <c r="M1048" i="3"/>
  <c r="K1048" i="3"/>
  <c r="L1048" i="3"/>
  <c r="M1040" i="3"/>
  <c r="L1040" i="3"/>
  <c r="K1040" i="3"/>
  <c r="M1032" i="3"/>
  <c r="L1032" i="3"/>
  <c r="K1032" i="3"/>
  <c r="M1024" i="3"/>
  <c r="K1024" i="3"/>
  <c r="L1024" i="3"/>
  <c r="M1016" i="3"/>
  <c r="K1016" i="3"/>
  <c r="L1016" i="3"/>
  <c r="M1008" i="3"/>
  <c r="L1008" i="3"/>
  <c r="K1008" i="3"/>
  <c r="M1000" i="3"/>
  <c r="L1000" i="3"/>
  <c r="K1000" i="3"/>
  <c r="M992" i="3"/>
  <c r="K992" i="3"/>
  <c r="L992" i="3"/>
  <c r="M984" i="3"/>
  <c r="L984" i="3"/>
  <c r="K984" i="3"/>
  <c r="M976" i="3"/>
  <c r="L976" i="3"/>
  <c r="K976" i="3"/>
  <c r="M968" i="3"/>
  <c r="L968" i="3"/>
  <c r="K968" i="3"/>
  <c r="M960" i="3"/>
  <c r="K960" i="3"/>
  <c r="L960" i="3"/>
  <c r="M952" i="3"/>
  <c r="L952" i="3"/>
  <c r="K952" i="3"/>
  <c r="M944" i="3"/>
  <c r="L944" i="3"/>
  <c r="K944" i="3"/>
  <c r="M936" i="3"/>
  <c r="L936" i="3"/>
  <c r="K936" i="3"/>
  <c r="M928" i="3"/>
  <c r="L928" i="3"/>
  <c r="K928" i="3"/>
  <c r="M920" i="3"/>
  <c r="L920" i="3"/>
  <c r="K920" i="3"/>
  <c r="M912" i="3"/>
  <c r="K912" i="3"/>
  <c r="L912" i="3"/>
  <c r="M904" i="3"/>
  <c r="L904" i="3"/>
  <c r="K904" i="3"/>
  <c r="M896" i="3"/>
  <c r="L896" i="3"/>
  <c r="K896" i="3"/>
  <c r="M888" i="3"/>
  <c r="K888" i="3"/>
  <c r="L888" i="3"/>
  <c r="M880" i="3"/>
  <c r="K880" i="3"/>
  <c r="L880" i="3"/>
  <c r="M872" i="3"/>
  <c r="L872" i="3"/>
  <c r="K872" i="3"/>
  <c r="M864" i="3"/>
  <c r="K864" i="3"/>
  <c r="L864" i="3"/>
  <c r="M856" i="3"/>
  <c r="K856" i="3"/>
  <c r="L856" i="3"/>
  <c r="M848" i="3"/>
  <c r="L848" i="3"/>
  <c r="K848" i="3"/>
  <c r="M840" i="3"/>
  <c r="L840" i="3"/>
  <c r="K840" i="3"/>
  <c r="M832" i="3"/>
  <c r="K832" i="3"/>
  <c r="L832" i="3"/>
  <c r="M824" i="3"/>
  <c r="L824" i="3"/>
  <c r="K824" i="3"/>
  <c r="M816" i="3"/>
  <c r="L816" i="3"/>
  <c r="K816" i="3"/>
  <c r="M808" i="3"/>
  <c r="L808" i="3"/>
  <c r="K808" i="3"/>
  <c r="M800" i="3"/>
  <c r="K800" i="3"/>
  <c r="L800" i="3"/>
  <c r="M792" i="3"/>
  <c r="L792" i="3"/>
  <c r="K792" i="3"/>
  <c r="M784" i="3"/>
  <c r="L784" i="3"/>
  <c r="K784" i="3"/>
  <c r="M776" i="3"/>
  <c r="L776" i="3"/>
  <c r="K776" i="3"/>
  <c r="M768" i="3"/>
  <c r="L768" i="3"/>
  <c r="K768" i="3"/>
  <c r="M760" i="3"/>
  <c r="K760" i="3"/>
  <c r="L760" i="3"/>
  <c r="M752" i="3"/>
  <c r="L752" i="3"/>
  <c r="K752" i="3"/>
  <c r="M744" i="3"/>
  <c r="L744" i="3"/>
  <c r="K744" i="3"/>
  <c r="M736" i="3"/>
  <c r="K736" i="3"/>
  <c r="L736" i="3"/>
  <c r="M728" i="3"/>
  <c r="L728" i="3"/>
  <c r="K728" i="3"/>
  <c r="M720" i="3"/>
  <c r="L720" i="3"/>
  <c r="K720" i="3"/>
  <c r="M712" i="3"/>
  <c r="L712" i="3"/>
  <c r="K712" i="3"/>
  <c r="M704" i="3"/>
  <c r="L704" i="3"/>
  <c r="K704" i="3"/>
  <c r="M696" i="3"/>
  <c r="K696" i="3"/>
  <c r="L696" i="3"/>
  <c r="M688" i="3"/>
  <c r="L688" i="3"/>
  <c r="K688" i="3"/>
  <c r="M680" i="3"/>
  <c r="L680" i="3"/>
  <c r="K680" i="3"/>
  <c r="M672" i="3"/>
  <c r="K672" i="3"/>
  <c r="L672" i="3"/>
  <c r="M664" i="3"/>
  <c r="L664" i="3"/>
  <c r="K664" i="3"/>
  <c r="M656" i="3"/>
  <c r="L656" i="3"/>
  <c r="K656" i="3"/>
  <c r="M648" i="3"/>
  <c r="L648" i="3"/>
  <c r="K648" i="3"/>
  <c r="M640" i="3"/>
  <c r="L640" i="3"/>
  <c r="K640" i="3"/>
  <c r="M632" i="3"/>
  <c r="K632" i="3"/>
  <c r="L632" i="3"/>
  <c r="L624" i="3"/>
  <c r="K624" i="3"/>
  <c r="M616" i="3"/>
  <c r="L616" i="3"/>
  <c r="K616" i="3"/>
  <c r="M608" i="3"/>
  <c r="K608" i="3"/>
  <c r="L608" i="3"/>
  <c r="M600" i="3"/>
  <c r="L600" i="3"/>
  <c r="K600" i="3"/>
  <c r="M592" i="3"/>
  <c r="L592" i="3"/>
  <c r="K592" i="3"/>
  <c r="M584" i="3"/>
  <c r="L584" i="3"/>
  <c r="K584" i="3"/>
  <c r="M576" i="3"/>
  <c r="L576" i="3"/>
  <c r="K576" i="3"/>
  <c r="M568" i="3"/>
  <c r="K568" i="3"/>
  <c r="L568" i="3"/>
  <c r="M560" i="3"/>
  <c r="L560" i="3"/>
  <c r="K560" i="3"/>
  <c r="M552" i="3"/>
  <c r="K552" i="3"/>
  <c r="L552" i="3"/>
  <c r="M544" i="3"/>
  <c r="L544" i="3"/>
  <c r="K544" i="3"/>
  <c r="M536" i="3"/>
  <c r="K536" i="3"/>
  <c r="L536" i="3"/>
  <c r="M528" i="3"/>
  <c r="L528" i="3"/>
  <c r="K528" i="3"/>
  <c r="M520" i="3"/>
  <c r="K520" i="3"/>
  <c r="L520" i="3"/>
  <c r="M512" i="3"/>
  <c r="L512" i="3"/>
  <c r="K512" i="3"/>
  <c r="M504" i="3"/>
  <c r="K504" i="3"/>
  <c r="L504" i="3"/>
  <c r="M496" i="3"/>
  <c r="L496" i="3"/>
  <c r="K496" i="3"/>
  <c r="M488" i="3"/>
  <c r="L488" i="3"/>
  <c r="K488" i="3"/>
  <c r="M480" i="3"/>
  <c r="L480" i="3"/>
  <c r="K480" i="3"/>
  <c r="M472" i="3"/>
  <c r="L472" i="3"/>
  <c r="K472" i="3"/>
  <c r="L464" i="3"/>
  <c r="M464" i="3"/>
  <c r="K464" i="3"/>
  <c r="M456" i="3"/>
  <c r="L456" i="3"/>
  <c r="K456" i="3"/>
  <c r="M448" i="3"/>
  <c r="L448" i="3"/>
  <c r="K448" i="3"/>
  <c r="M440" i="3"/>
  <c r="L440" i="3"/>
  <c r="K440" i="3"/>
  <c r="M432" i="3"/>
  <c r="L432" i="3"/>
  <c r="K432" i="3"/>
  <c r="M424" i="3"/>
  <c r="L424" i="3"/>
  <c r="K424" i="3"/>
  <c r="M416" i="3"/>
  <c r="L416" i="3"/>
  <c r="K416" i="3"/>
  <c r="M408" i="3"/>
  <c r="L408" i="3"/>
  <c r="K408" i="3"/>
  <c r="M400" i="3"/>
  <c r="K400" i="3"/>
  <c r="L400" i="3"/>
  <c r="M392" i="3"/>
  <c r="L392" i="3"/>
  <c r="K392" i="3"/>
  <c r="M384" i="3"/>
  <c r="L384" i="3"/>
  <c r="K384" i="3"/>
  <c r="M376" i="3"/>
  <c r="L376" i="3"/>
  <c r="K376" i="3"/>
  <c r="L368" i="3"/>
  <c r="M368" i="3"/>
  <c r="K368" i="3"/>
  <c r="M360" i="3"/>
  <c r="L360" i="3"/>
  <c r="K360" i="3"/>
  <c r="L352" i="3"/>
  <c r="K352" i="3"/>
  <c r="M352" i="3"/>
  <c r="M344" i="3"/>
  <c r="L344" i="3"/>
  <c r="K344" i="3"/>
  <c r="M336" i="3"/>
  <c r="L336" i="3"/>
  <c r="K336" i="3"/>
  <c r="M328" i="3"/>
  <c r="L328" i="3"/>
  <c r="K328" i="3"/>
  <c r="L320" i="3"/>
  <c r="M320" i="3"/>
  <c r="K320" i="3"/>
  <c r="M312" i="3"/>
  <c r="L312" i="3"/>
  <c r="K312" i="3"/>
  <c r="M304" i="3"/>
  <c r="L304" i="3"/>
  <c r="K304" i="3"/>
  <c r="M296" i="3"/>
  <c r="L296" i="3"/>
  <c r="K296" i="3"/>
  <c r="M288" i="3"/>
  <c r="L288" i="3"/>
  <c r="K288" i="3"/>
  <c r="M280" i="3"/>
  <c r="L280" i="3"/>
  <c r="K280" i="3"/>
  <c r="M272" i="3"/>
  <c r="L272" i="3"/>
  <c r="K272" i="3"/>
  <c r="M264" i="3"/>
  <c r="L264" i="3"/>
  <c r="K264" i="3"/>
  <c r="M256" i="3"/>
  <c r="L256" i="3"/>
  <c r="K256" i="3"/>
  <c r="M248" i="3"/>
  <c r="L248" i="3"/>
  <c r="K248" i="3"/>
  <c r="M240" i="3"/>
  <c r="L240" i="3"/>
  <c r="K240" i="3"/>
  <c r="M232" i="3"/>
  <c r="K232" i="3"/>
  <c r="L232" i="3"/>
  <c r="L224" i="3"/>
  <c r="M224" i="3"/>
  <c r="K224" i="3"/>
  <c r="M216" i="3"/>
  <c r="L216" i="3"/>
  <c r="K216" i="3"/>
  <c r="L208" i="3"/>
  <c r="M208" i="3"/>
  <c r="K208" i="3"/>
  <c r="M200" i="3"/>
  <c r="L200" i="3"/>
  <c r="K200" i="3"/>
  <c r="M192" i="3"/>
  <c r="L192" i="3"/>
  <c r="K192" i="3"/>
  <c r="M184" i="3"/>
  <c r="L184" i="3"/>
  <c r="K184" i="3"/>
  <c r="L176" i="3"/>
  <c r="M176" i="3"/>
  <c r="K176" i="3"/>
  <c r="M168" i="3"/>
  <c r="K168" i="3"/>
  <c r="L168" i="3"/>
  <c r="L160" i="3"/>
  <c r="M160" i="3"/>
  <c r="K160" i="3"/>
  <c r="M152" i="3"/>
  <c r="L152" i="3"/>
  <c r="K152" i="3"/>
  <c r="M144" i="3"/>
  <c r="L144" i="3"/>
  <c r="K144" i="3"/>
  <c r="M136" i="3"/>
  <c r="L136" i="3"/>
  <c r="K136" i="3"/>
  <c r="L128" i="3"/>
  <c r="M128" i="3"/>
  <c r="K128" i="3"/>
  <c r="M120" i="3"/>
  <c r="L120" i="3"/>
  <c r="K120" i="3"/>
  <c r="M112" i="3"/>
  <c r="L112" i="3"/>
  <c r="K112" i="3"/>
  <c r="M104" i="3"/>
  <c r="L104" i="3"/>
  <c r="K104" i="3"/>
  <c r="L96" i="3"/>
  <c r="M96" i="3"/>
  <c r="K96" i="3"/>
  <c r="M88" i="3"/>
  <c r="L88" i="3"/>
  <c r="K88" i="3"/>
  <c r="M80" i="3"/>
  <c r="L80" i="3"/>
  <c r="K80" i="3"/>
  <c r="M72" i="3"/>
  <c r="L72" i="3"/>
  <c r="K72" i="3"/>
  <c r="M64" i="3"/>
  <c r="L64" i="3"/>
  <c r="K64" i="3"/>
  <c r="M56" i="3"/>
  <c r="L56" i="3"/>
  <c r="K56" i="3"/>
  <c r="L48" i="3"/>
  <c r="M48" i="3"/>
  <c r="K48" i="3"/>
  <c r="M40" i="3"/>
  <c r="L40" i="3"/>
  <c r="K40" i="3"/>
  <c r="M32" i="3"/>
  <c r="L32" i="3"/>
  <c r="K32" i="3"/>
  <c r="M24" i="3"/>
  <c r="L24" i="3"/>
  <c r="K24" i="3"/>
  <c r="M16" i="3"/>
  <c r="L16" i="3"/>
  <c r="K16" i="3"/>
  <c r="M8" i="3"/>
  <c r="L8" i="3"/>
  <c r="K8" i="3"/>
  <c r="F276" i="3"/>
  <c r="F128" i="3"/>
  <c r="F70" i="3"/>
  <c r="F46" i="3"/>
  <c r="G488" i="3"/>
  <c r="K481" i="3"/>
  <c r="L810" i="3"/>
  <c r="H413" i="3"/>
  <c r="G413" i="3"/>
  <c r="F413" i="3"/>
  <c r="H405" i="3"/>
  <c r="G405" i="3"/>
  <c r="F405" i="3"/>
  <c r="H397" i="3"/>
  <c r="G397" i="3"/>
  <c r="F397" i="3"/>
  <c r="H389" i="3"/>
  <c r="G389" i="3"/>
  <c r="F389" i="3"/>
  <c r="G381" i="3"/>
  <c r="H381" i="3"/>
  <c r="F381" i="3"/>
  <c r="H373" i="3"/>
  <c r="G373" i="3"/>
  <c r="F373" i="3"/>
  <c r="G365" i="3"/>
  <c r="F365" i="3"/>
  <c r="H365" i="3"/>
  <c r="H357" i="3"/>
  <c r="G357" i="3"/>
  <c r="F357" i="3"/>
  <c r="H349" i="3"/>
  <c r="G349" i="3"/>
  <c r="F349" i="3"/>
  <c r="G341" i="3"/>
  <c r="F341" i="3"/>
  <c r="H341" i="3"/>
  <c r="H333" i="3"/>
  <c r="G333" i="3"/>
  <c r="F333" i="3"/>
  <c r="G325" i="3"/>
  <c r="H325" i="3"/>
  <c r="F325" i="3"/>
  <c r="H317" i="3"/>
  <c r="G317" i="3"/>
  <c r="F317" i="3"/>
  <c r="G309" i="3"/>
  <c r="F309" i="3"/>
  <c r="H301" i="3"/>
  <c r="G301" i="3"/>
  <c r="F301" i="3"/>
  <c r="G293" i="3"/>
  <c r="H293" i="3"/>
  <c r="F293" i="3"/>
  <c r="H285" i="3"/>
  <c r="G285" i="3"/>
  <c r="F285" i="3"/>
  <c r="G277" i="3"/>
  <c r="F277" i="3"/>
  <c r="H277" i="3"/>
  <c r="H269" i="3"/>
  <c r="G269" i="3"/>
  <c r="F269" i="3"/>
  <c r="G261" i="3"/>
  <c r="H261" i="3"/>
  <c r="F261" i="3"/>
  <c r="H253" i="3"/>
  <c r="G253" i="3"/>
  <c r="F253" i="3"/>
  <c r="G245" i="3"/>
  <c r="F245" i="3"/>
  <c r="H245" i="3"/>
  <c r="H237" i="3"/>
  <c r="G237" i="3"/>
  <c r="F237" i="3"/>
  <c r="G229" i="3"/>
  <c r="H229" i="3"/>
  <c r="F229" i="3"/>
  <c r="H221" i="3"/>
  <c r="G221" i="3"/>
  <c r="F221" i="3"/>
  <c r="G213" i="3"/>
  <c r="F213" i="3"/>
  <c r="H205" i="3"/>
  <c r="G205" i="3"/>
  <c r="F205" i="3"/>
  <c r="G197" i="3"/>
  <c r="H197" i="3"/>
  <c r="F197" i="3"/>
  <c r="H189" i="3"/>
  <c r="G189" i="3"/>
  <c r="F189" i="3"/>
  <c r="G181" i="3"/>
  <c r="F181" i="3"/>
  <c r="H173" i="3"/>
  <c r="G173" i="3"/>
  <c r="F173" i="3"/>
  <c r="G165" i="3"/>
  <c r="H165" i="3"/>
  <c r="F165" i="3"/>
  <c r="H157" i="3"/>
  <c r="G157" i="3"/>
  <c r="F157" i="3"/>
  <c r="G149" i="3"/>
  <c r="F149" i="3"/>
  <c r="H149" i="3"/>
  <c r="H141" i="3"/>
  <c r="G141" i="3"/>
  <c r="F141" i="3"/>
  <c r="G133" i="3"/>
  <c r="H133" i="3"/>
  <c r="F133" i="3"/>
  <c r="H125" i="3"/>
  <c r="G125" i="3"/>
  <c r="F125" i="3"/>
  <c r="G117" i="3"/>
  <c r="H117" i="3"/>
  <c r="F117" i="3"/>
  <c r="H109" i="3"/>
  <c r="G109" i="3"/>
  <c r="F109" i="3"/>
  <c r="G101" i="3"/>
  <c r="H101" i="3"/>
  <c r="F101" i="3"/>
  <c r="H93" i="3"/>
  <c r="G93" i="3"/>
  <c r="F93" i="3"/>
  <c r="G85" i="3"/>
  <c r="F85" i="3"/>
  <c r="H77" i="3"/>
  <c r="G77" i="3"/>
  <c r="F77" i="3"/>
  <c r="G69" i="3"/>
  <c r="H69" i="3"/>
  <c r="F69" i="3"/>
  <c r="H61" i="3"/>
  <c r="G61" i="3"/>
  <c r="F61" i="3"/>
  <c r="G53" i="3"/>
  <c r="F53" i="3"/>
  <c r="H53" i="3"/>
  <c r="H45" i="3"/>
  <c r="G45" i="3"/>
  <c r="F45" i="3"/>
  <c r="G37" i="3"/>
  <c r="H37" i="3"/>
  <c r="F37" i="3"/>
  <c r="H29" i="3"/>
  <c r="G29" i="3"/>
  <c r="F29" i="3"/>
  <c r="G21" i="3"/>
  <c r="F21" i="3"/>
  <c r="H21" i="3"/>
  <c r="H13" i="3"/>
  <c r="G13" i="3"/>
  <c r="F13" i="3"/>
  <c r="G5" i="3"/>
  <c r="H5" i="3"/>
  <c r="F5" i="3"/>
  <c r="M1095" i="3"/>
  <c r="K1095" i="3"/>
  <c r="L1095" i="3"/>
  <c r="M1087" i="3"/>
  <c r="L1087" i="3"/>
  <c r="M1079" i="3"/>
  <c r="L1079" i="3"/>
  <c r="K1079" i="3"/>
  <c r="M1071" i="3"/>
  <c r="L1071" i="3"/>
  <c r="K1071" i="3"/>
  <c r="M1063" i="3"/>
  <c r="L1063" i="3"/>
  <c r="K1063" i="3"/>
  <c r="M1055" i="3"/>
  <c r="L1055" i="3"/>
  <c r="K1055" i="3"/>
  <c r="M1047" i="3"/>
  <c r="L1047" i="3"/>
  <c r="K1047" i="3"/>
  <c r="M1039" i="3"/>
  <c r="L1039" i="3"/>
  <c r="K1039" i="3"/>
  <c r="M1031" i="3"/>
  <c r="L1031" i="3"/>
  <c r="K1031" i="3"/>
  <c r="M1023" i="3"/>
  <c r="L1023" i="3"/>
  <c r="K1023" i="3"/>
  <c r="M1015" i="3"/>
  <c r="L1015" i="3"/>
  <c r="K1015" i="3"/>
  <c r="M1007" i="3"/>
  <c r="L1007" i="3"/>
  <c r="K1007" i="3"/>
  <c r="M999" i="3"/>
  <c r="K999" i="3"/>
  <c r="L999" i="3"/>
  <c r="M991" i="3"/>
  <c r="K991" i="3"/>
  <c r="L991" i="3"/>
  <c r="M983" i="3"/>
  <c r="K983" i="3"/>
  <c r="L983" i="3"/>
  <c r="M975" i="3"/>
  <c r="K975" i="3"/>
  <c r="L975" i="3"/>
  <c r="M967" i="3"/>
  <c r="L967" i="3"/>
  <c r="K967" i="3"/>
  <c r="M959" i="3"/>
  <c r="L959" i="3"/>
  <c r="K959" i="3"/>
  <c r="M951" i="3"/>
  <c r="K951" i="3"/>
  <c r="L951" i="3"/>
  <c r="M943" i="3"/>
  <c r="L943" i="3"/>
  <c r="K943" i="3"/>
  <c r="M935" i="3"/>
  <c r="L935" i="3"/>
  <c r="K935" i="3"/>
  <c r="M927" i="3"/>
  <c r="L927" i="3"/>
  <c r="K927" i="3"/>
  <c r="M919" i="3"/>
  <c r="L919" i="3"/>
  <c r="K919" i="3"/>
  <c r="M911" i="3"/>
  <c r="K911" i="3"/>
  <c r="L911" i="3"/>
  <c r="M903" i="3"/>
  <c r="L903" i="3"/>
  <c r="K903" i="3"/>
  <c r="M895" i="3"/>
  <c r="L895" i="3"/>
  <c r="K895" i="3"/>
  <c r="M887" i="3"/>
  <c r="L887" i="3"/>
  <c r="K887" i="3"/>
  <c r="M879" i="3"/>
  <c r="K879" i="3"/>
  <c r="L879" i="3"/>
  <c r="M871" i="3"/>
  <c r="L871" i="3"/>
  <c r="K871" i="3"/>
  <c r="M863" i="3"/>
  <c r="L863" i="3"/>
  <c r="K863" i="3"/>
  <c r="M855" i="3"/>
  <c r="K855" i="3"/>
  <c r="L855" i="3"/>
  <c r="M847" i="3"/>
  <c r="K847" i="3"/>
  <c r="L847" i="3"/>
  <c r="M839" i="3"/>
  <c r="L839" i="3"/>
  <c r="K839" i="3"/>
  <c r="M831" i="3"/>
  <c r="L831" i="3"/>
  <c r="K831" i="3"/>
  <c r="M823" i="3"/>
  <c r="K823" i="3"/>
  <c r="L823" i="3"/>
  <c r="M815" i="3"/>
  <c r="L815" i="3"/>
  <c r="K815" i="3"/>
  <c r="M807" i="3"/>
  <c r="L807" i="3"/>
  <c r="K807" i="3"/>
  <c r="M799" i="3"/>
  <c r="L799" i="3"/>
  <c r="K799" i="3"/>
  <c r="M791" i="3"/>
  <c r="L791" i="3"/>
  <c r="K791" i="3"/>
  <c r="M783" i="3"/>
  <c r="L783" i="3"/>
  <c r="K783" i="3"/>
  <c r="M775" i="3"/>
  <c r="L775" i="3"/>
  <c r="K775" i="3"/>
  <c r="M767" i="3"/>
  <c r="L767" i="3"/>
  <c r="K767" i="3"/>
  <c r="M759" i="3"/>
  <c r="L759" i="3"/>
  <c r="K759" i="3"/>
  <c r="M751" i="3"/>
  <c r="L751" i="3"/>
  <c r="K751" i="3"/>
  <c r="M743" i="3"/>
  <c r="L743" i="3"/>
  <c r="K743" i="3"/>
  <c r="M735" i="3"/>
  <c r="L735" i="3"/>
  <c r="K735" i="3"/>
  <c r="M727" i="3"/>
  <c r="L727" i="3"/>
  <c r="K727" i="3"/>
  <c r="M719" i="3"/>
  <c r="L719" i="3"/>
  <c r="K719" i="3"/>
  <c r="M711" i="3"/>
  <c r="L711" i="3"/>
  <c r="K711" i="3"/>
  <c r="M703" i="3"/>
  <c r="L703" i="3"/>
  <c r="K703" i="3"/>
  <c r="M695" i="3"/>
  <c r="L695" i="3"/>
  <c r="K695" i="3"/>
  <c r="M687" i="3"/>
  <c r="L687" i="3"/>
  <c r="K687" i="3"/>
  <c r="M679" i="3"/>
  <c r="L679" i="3"/>
  <c r="K679" i="3"/>
  <c r="M671" i="3"/>
  <c r="L671" i="3"/>
  <c r="K671" i="3"/>
  <c r="M663" i="3"/>
  <c r="L663" i="3"/>
  <c r="K663" i="3"/>
  <c r="M655" i="3"/>
  <c r="L655" i="3"/>
  <c r="K655" i="3"/>
  <c r="M647" i="3"/>
  <c r="L647" i="3"/>
  <c r="K647" i="3"/>
  <c r="M639" i="3"/>
  <c r="L639" i="3"/>
  <c r="K639" i="3"/>
  <c r="M631" i="3"/>
  <c r="L631" i="3"/>
  <c r="K631" i="3"/>
  <c r="M623" i="3"/>
  <c r="L623" i="3"/>
  <c r="K623" i="3"/>
  <c r="M615" i="3"/>
  <c r="L615" i="3"/>
  <c r="K615" i="3"/>
  <c r="M607" i="3"/>
  <c r="L607" i="3"/>
  <c r="K607" i="3"/>
  <c r="M599" i="3"/>
  <c r="L599" i="3"/>
  <c r="K599" i="3"/>
  <c r="M591" i="3"/>
  <c r="L591" i="3"/>
  <c r="K591" i="3"/>
  <c r="M583" i="3"/>
  <c r="L583" i="3"/>
  <c r="K583" i="3"/>
  <c r="M575" i="3"/>
  <c r="L575" i="3"/>
  <c r="K575" i="3"/>
  <c r="M567" i="3"/>
  <c r="L567" i="3"/>
  <c r="K567" i="3"/>
  <c r="M559" i="3"/>
  <c r="L559" i="3"/>
  <c r="K559" i="3"/>
  <c r="M551" i="3"/>
  <c r="L551" i="3"/>
  <c r="K551" i="3"/>
  <c r="M543" i="3"/>
  <c r="K543" i="3"/>
  <c r="L543" i="3"/>
  <c r="M535" i="3"/>
  <c r="L535" i="3"/>
  <c r="K535" i="3"/>
  <c r="M527" i="3"/>
  <c r="L527" i="3"/>
  <c r="K527" i="3"/>
  <c r="M519" i="3"/>
  <c r="K519" i="3"/>
  <c r="L519" i="3"/>
  <c r="M511" i="3"/>
  <c r="L511" i="3"/>
  <c r="K511" i="3"/>
  <c r="M503" i="3"/>
  <c r="L503" i="3"/>
  <c r="K503" i="3"/>
  <c r="M495" i="3"/>
  <c r="L495" i="3"/>
  <c r="K495" i="3"/>
  <c r="M487" i="3"/>
  <c r="K487" i="3"/>
  <c r="L487" i="3"/>
  <c r="M479" i="3"/>
  <c r="L479" i="3"/>
  <c r="K479" i="3"/>
  <c r="M471" i="3"/>
  <c r="L471" i="3"/>
  <c r="K471" i="3"/>
  <c r="M463" i="3"/>
  <c r="L463" i="3"/>
  <c r="K463" i="3"/>
  <c r="M455" i="3"/>
  <c r="L455" i="3"/>
  <c r="K455" i="3"/>
  <c r="M447" i="3"/>
  <c r="L447" i="3"/>
  <c r="K447" i="3"/>
  <c r="M439" i="3"/>
  <c r="L439" i="3"/>
  <c r="K439" i="3"/>
  <c r="M431" i="3"/>
  <c r="L431" i="3"/>
  <c r="K431" i="3"/>
  <c r="M423" i="3"/>
  <c r="L423" i="3"/>
  <c r="K423" i="3"/>
  <c r="M415" i="3"/>
  <c r="K415" i="3"/>
  <c r="L415" i="3"/>
  <c r="M407" i="3"/>
  <c r="L407" i="3"/>
  <c r="K407" i="3"/>
  <c r="M399" i="3"/>
  <c r="L399" i="3"/>
  <c r="K399" i="3"/>
  <c r="M391" i="3"/>
  <c r="L391" i="3"/>
  <c r="K391" i="3"/>
  <c r="M383" i="3"/>
  <c r="L383" i="3"/>
  <c r="K383" i="3"/>
  <c r="M375" i="3"/>
  <c r="L375" i="3"/>
  <c r="K375" i="3"/>
  <c r="M367" i="3"/>
  <c r="L367" i="3"/>
  <c r="K367" i="3"/>
  <c r="M359" i="3"/>
  <c r="L359" i="3"/>
  <c r="K359" i="3"/>
  <c r="M351" i="3"/>
  <c r="L351" i="3"/>
  <c r="K351" i="3"/>
  <c r="M343" i="3"/>
  <c r="L343" i="3"/>
  <c r="K343" i="3"/>
  <c r="M335" i="3"/>
  <c r="L335" i="3"/>
  <c r="K335" i="3"/>
  <c r="M327" i="3"/>
  <c r="K327" i="3"/>
  <c r="L327" i="3"/>
  <c r="M319" i="3"/>
  <c r="L319" i="3"/>
  <c r="K319" i="3"/>
  <c r="M311" i="3"/>
  <c r="K311" i="3"/>
  <c r="L311" i="3"/>
  <c r="M303" i="3"/>
  <c r="L303" i="3"/>
  <c r="K303" i="3"/>
  <c r="M295" i="3"/>
  <c r="L295" i="3"/>
  <c r="K295" i="3"/>
  <c r="M287" i="3"/>
  <c r="K287" i="3"/>
  <c r="L287" i="3"/>
  <c r="M279" i="3"/>
  <c r="L279" i="3"/>
  <c r="K279" i="3"/>
  <c r="M271" i="3"/>
  <c r="L271" i="3"/>
  <c r="K271" i="3"/>
  <c r="M263" i="3"/>
  <c r="L263" i="3"/>
  <c r="K263" i="3"/>
  <c r="M255" i="3"/>
  <c r="L255" i="3"/>
  <c r="K255" i="3"/>
  <c r="M247" i="3"/>
  <c r="L247" i="3"/>
  <c r="K247" i="3"/>
  <c r="M239" i="3"/>
  <c r="L239" i="3"/>
  <c r="K239" i="3"/>
  <c r="M231" i="3"/>
  <c r="L231" i="3"/>
  <c r="K231" i="3"/>
  <c r="M223" i="3"/>
  <c r="L223" i="3"/>
  <c r="K223" i="3"/>
  <c r="M215" i="3"/>
  <c r="K215" i="3"/>
  <c r="L215" i="3"/>
  <c r="M207" i="3"/>
  <c r="L207" i="3"/>
  <c r="K207" i="3"/>
  <c r="M199" i="3"/>
  <c r="K199" i="3"/>
  <c r="L199" i="3"/>
  <c r="M191" i="3"/>
  <c r="L191" i="3"/>
  <c r="K191" i="3"/>
  <c r="M183" i="3"/>
  <c r="L183" i="3"/>
  <c r="K183" i="3"/>
  <c r="M175" i="3"/>
  <c r="L175" i="3"/>
  <c r="K175" i="3"/>
  <c r="M167" i="3"/>
  <c r="L167" i="3"/>
  <c r="K167" i="3"/>
  <c r="M159" i="3"/>
  <c r="L159" i="3"/>
  <c r="K159" i="3"/>
  <c r="M151" i="3"/>
  <c r="L151" i="3"/>
  <c r="K151" i="3"/>
  <c r="M143" i="3"/>
  <c r="L143" i="3"/>
  <c r="K143" i="3"/>
  <c r="M135" i="3"/>
  <c r="L135" i="3"/>
  <c r="K135" i="3"/>
  <c r="M127" i="3"/>
  <c r="L127" i="3"/>
  <c r="K127" i="3"/>
  <c r="M119" i="3"/>
  <c r="L119" i="3"/>
  <c r="K119" i="3"/>
  <c r="M111" i="3"/>
  <c r="L111" i="3"/>
  <c r="K111" i="3"/>
  <c r="M103" i="3"/>
  <c r="L103" i="3"/>
  <c r="K103" i="3"/>
  <c r="M95" i="3"/>
  <c r="L95" i="3"/>
  <c r="K95" i="3"/>
  <c r="M87" i="3"/>
  <c r="L87" i="3"/>
  <c r="K87" i="3"/>
  <c r="M79" i="3"/>
  <c r="L79" i="3"/>
  <c r="K79" i="3"/>
  <c r="M71" i="3"/>
  <c r="L71" i="3"/>
  <c r="K71" i="3"/>
  <c r="M63" i="3"/>
  <c r="L63" i="3"/>
  <c r="K63" i="3"/>
  <c r="M55" i="3"/>
  <c r="L55" i="3"/>
  <c r="K55" i="3"/>
  <c r="M47" i="3"/>
  <c r="K47" i="3"/>
  <c r="L47" i="3"/>
  <c r="M39" i="3"/>
  <c r="L39" i="3"/>
  <c r="K39" i="3"/>
  <c r="M31" i="3"/>
  <c r="L31" i="3"/>
  <c r="K31" i="3"/>
  <c r="M23" i="3"/>
  <c r="L23" i="3"/>
  <c r="K23" i="3"/>
  <c r="M15" i="3"/>
  <c r="L15" i="3"/>
  <c r="K15" i="3"/>
  <c r="M7" i="3"/>
  <c r="L7" i="3"/>
  <c r="K7" i="3"/>
  <c r="F422" i="3"/>
  <c r="F406" i="3"/>
  <c r="F390" i="3"/>
  <c r="F374" i="3"/>
  <c r="F358" i="3"/>
  <c r="F316" i="3"/>
  <c r="F252" i="3"/>
  <c r="F38" i="3"/>
  <c r="F14" i="3"/>
  <c r="G476" i="3"/>
  <c r="G436" i="3"/>
  <c r="G316" i="3"/>
  <c r="G272" i="3"/>
  <c r="G80" i="3"/>
  <c r="H392" i="3"/>
  <c r="K425" i="3"/>
  <c r="L786" i="3"/>
  <c r="H484" i="3"/>
  <c r="G484" i="3"/>
  <c r="H468" i="3"/>
  <c r="G468" i="3"/>
  <c r="H452" i="3"/>
  <c r="G452" i="3"/>
  <c r="H444" i="3"/>
  <c r="G444" i="3"/>
  <c r="H428" i="3"/>
  <c r="G428" i="3"/>
  <c r="H420" i="3"/>
  <c r="G420" i="3"/>
  <c r="H412" i="3"/>
  <c r="G412" i="3"/>
  <c r="H404" i="3"/>
  <c r="G404" i="3"/>
  <c r="H396" i="3"/>
  <c r="G396" i="3"/>
  <c r="H388" i="3"/>
  <c r="G388" i="3"/>
  <c r="H380" i="3"/>
  <c r="G380" i="3"/>
  <c r="H372" i="3"/>
  <c r="G372" i="3"/>
  <c r="H364" i="3"/>
  <c r="G364" i="3"/>
  <c r="H356" i="3"/>
  <c r="G356" i="3"/>
  <c r="H348" i="3"/>
  <c r="G348" i="3"/>
  <c r="H340" i="3"/>
  <c r="G340" i="3"/>
  <c r="H332" i="3"/>
  <c r="G332" i="3"/>
  <c r="H324" i="3"/>
  <c r="G324" i="3"/>
  <c r="H308" i="3"/>
  <c r="G308" i="3"/>
  <c r="H300" i="3"/>
  <c r="G300" i="3"/>
  <c r="H292" i="3"/>
  <c r="G292" i="3"/>
  <c r="H284" i="3"/>
  <c r="G284" i="3"/>
  <c r="H268" i="3"/>
  <c r="G268" i="3"/>
  <c r="H260" i="3"/>
  <c r="G260" i="3"/>
  <c r="H244" i="3"/>
  <c r="G244" i="3"/>
  <c r="H228" i="3"/>
  <c r="G228" i="3"/>
  <c r="H220" i="3"/>
  <c r="G220" i="3"/>
  <c r="H212" i="3"/>
  <c r="G212" i="3"/>
  <c r="H204" i="3"/>
  <c r="G204" i="3"/>
  <c r="H196" i="3"/>
  <c r="G196" i="3"/>
  <c r="H188" i="3"/>
  <c r="G188" i="3"/>
  <c r="H180" i="3"/>
  <c r="G180" i="3"/>
  <c r="H172" i="3"/>
  <c r="G172" i="3"/>
  <c r="H164" i="3"/>
  <c r="G164" i="3"/>
  <c r="H156" i="3"/>
  <c r="G156" i="3"/>
  <c r="H148" i="3"/>
  <c r="G148" i="3"/>
  <c r="H140" i="3"/>
  <c r="G140" i="3"/>
  <c r="F140" i="3"/>
  <c r="H132" i="3"/>
  <c r="G132" i="3"/>
  <c r="F132" i="3"/>
  <c r="H124" i="3"/>
  <c r="G124" i="3"/>
  <c r="F124" i="3"/>
  <c r="H116" i="3"/>
  <c r="G116" i="3"/>
  <c r="F116" i="3"/>
  <c r="H108" i="3"/>
  <c r="G108" i="3"/>
  <c r="F108" i="3"/>
  <c r="H100" i="3"/>
  <c r="G100" i="3"/>
  <c r="F100" i="3"/>
  <c r="H92" i="3"/>
  <c r="G92" i="3"/>
  <c r="F92" i="3"/>
  <c r="H84" i="3"/>
  <c r="G84" i="3"/>
  <c r="F84" i="3"/>
  <c r="H76" i="3"/>
  <c r="G76" i="3"/>
  <c r="F76" i="3"/>
  <c r="H68" i="3"/>
  <c r="G68" i="3"/>
  <c r="F68" i="3"/>
  <c r="H60" i="3"/>
  <c r="G60" i="3"/>
  <c r="F60" i="3"/>
  <c r="H52" i="3"/>
  <c r="G52" i="3"/>
  <c r="F52" i="3"/>
  <c r="H44" i="3"/>
  <c r="G44" i="3"/>
  <c r="F44" i="3"/>
  <c r="H36" i="3"/>
  <c r="G36" i="3"/>
  <c r="F36" i="3"/>
  <c r="H28" i="3"/>
  <c r="G28" i="3"/>
  <c r="F28" i="3"/>
  <c r="H20" i="3"/>
  <c r="G20" i="3"/>
  <c r="F20" i="3"/>
  <c r="H12" i="3"/>
  <c r="G12" i="3"/>
  <c r="F12" i="3"/>
  <c r="H3" i="3"/>
  <c r="G3" i="3"/>
  <c r="M1094" i="3"/>
  <c r="L1094" i="3"/>
  <c r="K1094" i="3"/>
  <c r="M1086" i="3"/>
  <c r="L1086" i="3"/>
  <c r="K1086" i="3"/>
  <c r="M1078" i="3"/>
  <c r="L1078" i="3"/>
  <c r="K1078" i="3"/>
  <c r="M1070" i="3"/>
  <c r="L1070" i="3"/>
  <c r="K1070" i="3"/>
  <c r="M1062" i="3"/>
  <c r="L1062" i="3"/>
  <c r="K1062" i="3"/>
  <c r="L1054" i="3"/>
  <c r="K1054" i="3"/>
  <c r="M1054" i="3"/>
  <c r="M1046" i="3"/>
  <c r="L1046" i="3"/>
  <c r="K1046" i="3"/>
  <c r="M1038" i="3"/>
  <c r="L1038" i="3"/>
  <c r="K1038" i="3"/>
  <c r="M1030" i="3"/>
  <c r="L1030" i="3"/>
  <c r="K1030" i="3"/>
  <c r="M1022" i="3"/>
  <c r="L1022" i="3"/>
  <c r="K1022" i="3"/>
  <c r="L1014" i="3"/>
  <c r="M1014" i="3"/>
  <c r="K1014" i="3"/>
  <c r="M1006" i="3"/>
  <c r="L1006" i="3"/>
  <c r="K1006" i="3"/>
  <c r="M998" i="3"/>
  <c r="L998" i="3"/>
  <c r="K998" i="3"/>
  <c r="L990" i="3"/>
  <c r="K990" i="3"/>
  <c r="M990" i="3"/>
  <c r="L982" i="3"/>
  <c r="M982" i="3"/>
  <c r="K982" i="3"/>
  <c r="M974" i="3"/>
  <c r="L974" i="3"/>
  <c r="K974" i="3"/>
  <c r="M966" i="3"/>
  <c r="L966" i="3"/>
  <c r="K966" i="3"/>
  <c r="M958" i="3"/>
  <c r="L958" i="3"/>
  <c r="K958" i="3"/>
  <c r="M950" i="3"/>
  <c r="K950" i="3"/>
  <c r="L950" i="3"/>
  <c r="M942" i="3"/>
  <c r="L942" i="3"/>
  <c r="K942" i="3"/>
  <c r="M934" i="3"/>
  <c r="L934" i="3"/>
  <c r="K934" i="3"/>
  <c r="L926" i="3"/>
  <c r="M926" i="3"/>
  <c r="K926" i="3"/>
  <c r="L918" i="3"/>
  <c r="K918" i="3"/>
  <c r="M918" i="3"/>
  <c r="M910" i="3"/>
  <c r="L910" i="3"/>
  <c r="K910" i="3"/>
  <c r="M902" i="3"/>
  <c r="L902" i="3"/>
  <c r="K902" i="3"/>
  <c r="M894" i="3"/>
  <c r="L894" i="3"/>
  <c r="K894" i="3"/>
  <c r="L886" i="3"/>
  <c r="M886" i="3"/>
  <c r="K886" i="3"/>
  <c r="M878" i="3"/>
  <c r="L878" i="3"/>
  <c r="K878" i="3"/>
  <c r="M870" i="3"/>
  <c r="L870" i="3"/>
  <c r="K870" i="3"/>
  <c r="M862" i="3"/>
  <c r="L862" i="3"/>
  <c r="M854" i="3"/>
  <c r="L854" i="3"/>
  <c r="K854" i="3"/>
  <c r="M846" i="3"/>
  <c r="K846" i="3"/>
  <c r="L846" i="3"/>
  <c r="M838" i="3"/>
  <c r="L838" i="3"/>
  <c r="K838" i="3"/>
  <c r="M830" i="3"/>
  <c r="L830" i="3"/>
  <c r="K830" i="3"/>
  <c r="M822" i="3"/>
  <c r="K822" i="3"/>
  <c r="L822" i="3"/>
  <c r="M814" i="3"/>
  <c r="L814" i="3"/>
  <c r="K814" i="3"/>
  <c r="M806" i="3"/>
  <c r="L806" i="3"/>
  <c r="K806" i="3"/>
  <c r="M798" i="3"/>
  <c r="L798" i="3"/>
  <c r="K798" i="3"/>
  <c r="M790" i="3"/>
  <c r="L790" i="3"/>
  <c r="K790" i="3"/>
  <c r="M782" i="3"/>
  <c r="L782" i="3"/>
  <c r="K782" i="3"/>
  <c r="M774" i="3"/>
  <c r="K774" i="3"/>
  <c r="L774" i="3"/>
  <c r="M766" i="3"/>
  <c r="L766" i="3"/>
  <c r="K766" i="3"/>
  <c r="M758" i="3"/>
  <c r="L758" i="3"/>
  <c r="K758" i="3"/>
  <c r="M750" i="3"/>
  <c r="L750" i="3"/>
  <c r="K750" i="3"/>
  <c r="M742" i="3"/>
  <c r="L742" i="3"/>
  <c r="K742" i="3"/>
  <c r="M734" i="3"/>
  <c r="K734" i="3"/>
  <c r="L734" i="3"/>
  <c r="M726" i="3"/>
  <c r="L726" i="3"/>
  <c r="K726" i="3"/>
  <c r="M718" i="3"/>
  <c r="L718" i="3"/>
  <c r="K718" i="3"/>
  <c r="M710" i="3"/>
  <c r="K710" i="3"/>
  <c r="L710" i="3"/>
  <c r="M702" i="3"/>
  <c r="L702" i="3"/>
  <c r="K702" i="3"/>
  <c r="M694" i="3"/>
  <c r="L694" i="3"/>
  <c r="K694" i="3"/>
  <c r="M686" i="3"/>
  <c r="L686" i="3"/>
  <c r="K686" i="3"/>
  <c r="M678" i="3"/>
  <c r="L678" i="3"/>
  <c r="K678" i="3"/>
  <c r="M670" i="3"/>
  <c r="L670" i="3"/>
  <c r="K670" i="3"/>
  <c r="L662" i="3"/>
  <c r="K662" i="3"/>
  <c r="M662" i="3"/>
  <c r="M654" i="3"/>
  <c r="L654" i="3"/>
  <c r="K654" i="3"/>
  <c r="M646" i="3"/>
  <c r="L646" i="3"/>
  <c r="K646" i="3"/>
  <c r="M638" i="3"/>
  <c r="L638" i="3"/>
  <c r="K638" i="3"/>
  <c r="M630" i="3"/>
  <c r="L630" i="3"/>
  <c r="K630" i="3"/>
  <c r="M622" i="3"/>
  <c r="L622" i="3"/>
  <c r="K622" i="3"/>
  <c r="M614" i="3"/>
  <c r="L614" i="3"/>
  <c r="K614" i="3"/>
  <c r="M606" i="3"/>
  <c r="K606" i="3"/>
  <c r="L606" i="3"/>
  <c r="M598" i="3"/>
  <c r="L598" i="3"/>
  <c r="K598" i="3"/>
  <c r="M590" i="3"/>
  <c r="L590" i="3"/>
  <c r="K590" i="3"/>
  <c r="M582" i="3"/>
  <c r="K582" i="3"/>
  <c r="L582" i="3"/>
  <c r="M574" i="3"/>
  <c r="L574" i="3"/>
  <c r="K574" i="3"/>
  <c r="M566" i="3"/>
  <c r="L566" i="3"/>
  <c r="K566" i="3"/>
  <c r="M558" i="3"/>
  <c r="L558" i="3"/>
  <c r="K558" i="3"/>
  <c r="M550" i="3"/>
  <c r="L550" i="3"/>
  <c r="K550" i="3"/>
  <c r="M542" i="3"/>
  <c r="L542" i="3"/>
  <c r="K542" i="3"/>
  <c r="M534" i="3"/>
  <c r="L534" i="3"/>
  <c r="K534" i="3"/>
  <c r="M526" i="3"/>
  <c r="L526" i="3"/>
  <c r="K526" i="3"/>
  <c r="M518" i="3"/>
  <c r="L518" i="3"/>
  <c r="K518" i="3"/>
  <c r="M510" i="3"/>
  <c r="L510" i="3"/>
  <c r="K510" i="3"/>
  <c r="M502" i="3"/>
  <c r="L502" i="3"/>
  <c r="K502" i="3"/>
  <c r="M494" i="3"/>
  <c r="L494" i="3"/>
  <c r="K494" i="3"/>
  <c r="M486" i="3"/>
  <c r="K486" i="3"/>
  <c r="L486" i="3"/>
  <c r="M478" i="3"/>
  <c r="L478" i="3"/>
  <c r="K478" i="3"/>
  <c r="M470" i="3"/>
  <c r="L470" i="3"/>
  <c r="K470" i="3"/>
  <c r="M462" i="3"/>
  <c r="L462" i="3"/>
  <c r="K462" i="3"/>
  <c r="M454" i="3"/>
  <c r="K454" i="3"/>
  <c r="L454" i="3"/>
  <c r="M446" i="3"/>
  <c r="L446" i="3"/>
  <c r="K446" i="3"/>
  <c r="M438" i="3"/>
  <c r="L438" i="3"/>
  <c r="K438" i="3"/>
  <c r="M430" i="3"/>
  <c r="L430" i="3"/>
  <c r="K430" i="3"/>
  <c r="M422" i="3"/>
  <c r="L422" i="3"/>
  <c r="K422" i="3"/>
  <c r="M414" i="3"/>
  <c r="L414" i="3"/>
  <c r="K414" i="3"/>
  <c r="M406" i="3"/>
  <c r="L406" i="3"/>
  <c r="K406" i="3"/>
  <c r="M398" i="3"/>
  <c r="L398" i="3"/>
  <c r="K398" i="3"/>
  <c r="M390" i="3"/>
  <c r="L390" i="3"/>
  <c r="K390" i="3"/>
  <c r="M382" i="3"/>
  <c r="L382" i="3"/>
  <c r="K382" i="3"/>
  <c r="M374" i="3"/>
  <c r="L374" i="3"/>
  <c r="K374" i="3"/>
  <c r="M366" i="3"/>
  <c r="L366" i="3"/>
  <c r="K366" i="3"/>
  <c r="M358" i="3"/>
  <c r="L358" i="3"/>
  <c r="K358" i="3"/>
  <c r="M350" i="3"/>
  <c r="L350" i="3"/>
  <c r="K350" i="3"/>
  <c r="M342" i="3"/>
  <c r="K342" i="3"/>
  <c r="L342" i="3"/>
  <c r="M334" i="3"/>
  <c r="L334" i="3"/>
  <c r="K334" i="3"/>
  <c r="M326" i="3"/>
  <c r="L326" i="3"/>
  <c r="K326" i="3"/>
  <c r="M318" i="3"/>
  <c r="L318" i="3"/>
  <c r="K318" i="3"/>
  <c r="M310" i="3"/>
  <c r="L310" i="3"/>
  <c r="K310" i="3"/>
  <c r="M302" i="3"/>
  <c r="L302" i="3"/>
  <c r="K302" i="3"/>
  <c r="M294" i="3"/>
  <c r="L294" i="3"/>
  <c r="K294" i="3"/>
  <c r="M286" i="3"/>
  <c r="L286" i="3"/>
  <c r="K286" i="3"/>
  <c r="M278" i="3"/>
  <c r="L278" i="3"/>
  <c r="K278" i="3"/>
  <c r="M270" i="3"/>
  <c r="L270" i="3"/>
  <c r="K270" i="3"/>
  <c r="M262" i="3"/>
  <c r="L262" i="3"/>
  <c r="K262" i="3"/>
  <c r="M254" i="3"/>
  <c r="L254" i="3"/>
  <c r="K254" i="3"/>
  <c r="M246" i="3"/>
  <c r="L246" i="3"/>
  <c r="K246" i="3"/>
  <c r="M238" i="3"/>
  <c r="L238" i="3"/>
  <c r="K238" i="3"/>
  <c r="M230" i="3"/>
  <c r="L230" i="3"/>
  <c r="K230" i="3"/>
  <c r="M222" i="3"/>
  <c r="L222" i="3"/>
  <c r="K222" i="3"/>
  <c r="M214" i="3"/>
  <c r="L214" i="3"/>
  <c r="K214" i="3"/>
  <c r="M206" i="3"/>
  <c r="L206" i="3"/>
  <c r="K206" i="3"/>
  <c r="M198" i="3"/>
  <c r="L198" i="3"/>
  <c r="K198" i="3"/>
  <c r="M190" i="3"/>
  <c r="L190" i="3"/>
  <c r="K190" i="3"/>
  <c r="M182" i="3"/>
  <c r="L182" i="3"/>
  <c r="K182" i="3"/>
  <c r="M174" i="3"/>
  <c r="L174" i="3"/>
  <c r="K174" i="3"/>
  <c r="M166" i="3"/>
  <c r="L166" i="3"/>
  <c r="K166" i="3"/>
  <c r="M158" i="3"/>
  <c r="L158" i="3"/>
  <c r="K158" i="3"/>
  <c r="M150" i="3"/>
  <c r="L150" i="3"/>
  <c r="K150" i="3"/>
  <c r="M142" i="3"/>
  <c r="L142" i="3"/>
  <c r="K142" i="3"/>
  <c r="F484" i="3"/>
  <c r="F468" i="3"/>
  <c r="F452" i="3"/>
  <c r="F436" i="3"/>
  <c r="F420" i="3"/>
  <c r="F404" i="3"/>
  <c r="F388" i="3"/>
  <c r="F372" i="3"/>
  <c r="F356" i="3"/>
  <c r="F292" i="3"/>
  <c r="F228" i="3"/>
  <c r="F164" i="3"/>
  <c r="F120" i="3"/>
  <c r="F6" i="3"/>
  <c r="G208" i="3"/>
  <c r="H309" i="3"/>
  <c r="H85" i="3"/>
  <c r="K858" i="3"/>
  <c r="K290" i="3"/>
  <c r="L785" i="3"/>
  <c r="M134" i="3"/>
  <c r="L134" i="3"/>
  <c r="K134" i="3"/>
  <c r="M126" i="3"/>
  <c r="L126" i="3"/>
  <c r="K126" i="3"/>
  <c r="M118" i="3"/>
  <c r="L118" i="3"/>
  <c r="K118" i="3"/>
  <c r="M110" i="3"/>
  <c r="L110" i="3"/>
  <c r="K110" i="3"/>
  <c r="M102" i="3"/>
  <c r="L102" i="3"/>
  <c r="K102" i="3"/>
  <c r="M94" i="3"/>
  <c r="L94" i="3"/>
  <c r="K94" i="3"/>
  <c r="M86" i="3"/>
  <c r="K86" i="3"/>
  <c r="L86" i="3"/>
  <c r="M78" i="3"/>
  <c r="L78" i="3"/>
  <c r="K78" i="3"/>
  <c r="M70" i="3"/>
  <c r="L70" i="3"/>
  <c r="K70" i="3"/>
  <c r="M62" i="3"/>
  <c r="L62" i="3"/>
  <c r="K62" i="3"/>
  <c r="M54" i="3"/>
  <c r="L54" i="3"/>
  <c r="K54" i="3"/>
  <c r="M46" i="3"/>
  <c r="L46" i="3"/>
  <c r="K46" i="3"/>
  <c r="M38" i="3"/>
  <c r="L38" i="3"/>
  <c r="K38" i="3"/>
  <c r="M30" i="3"/>
  <c r="L30" i="3"/>
  <c r="K30" i="3"/>
  <c r="M22" i="3"/>
  <c r="L22" i="3"/>
  <c r="K22" i="3"/>
  <c r="M14" i="3"/>
  <c r="L14" i="3"/>
  <c r="K14" i="3"/>
  <c r="M6" i="3"/>
  <c r="L6" i="3"/>
  <c r="K6" i="3"/>
  <c r="M130" i="3"/>
  <c r="L130" i="3"/>
  <c r="K130" i="3"/>
  <c r="M122" i="3"/>
  <c r="K122" i="3"/>
  <c r="L122" i="3"/>
  <c r="M114" i="3"/>
  <c r="L114" i="3"/>
  <c r="K114" i="3"/>
  <c r="M106" i="3"/>
  <c r="L106" i="3"/>
  <c r="K106" i="3"/>
  <c r="M98" i="3"/>
  <c r="L98" i="3"/>
  <c r="M90" i="3"/>
  <c r="L90" i="3"/>
  <c r="K90" i="3"/>
  <c r="M82" i="3"/>
  <c r="L82" i="3"/>
  <c r="K82" i="3"/>
  <c r="M74" i="3"/>
  <c r="L74" i="3"/>
  <c r="K74" i="3"/>
  <c r="M66" i="3"/>
  <c r="L66" i="3"/>
  <c r="K66" i="3"/>
  <c r="M58" i="3"/>
  <c r="L58" i="3"/>
  <c r="K58" i="3"/>
  <c r="M50" i="3"/>
  <c r="L50" i="3"/>
  <c r="K50" i="3"/>
  <c r="M42" i="3"/>
  <c r="L42" i="3"/>
  <c r="K42" i="3"/>
  <c r="M34" i="3"/>
  <c r="L34" i="3"/>
  <c r="K34" i="3"/>
  <c r="M26" i="3"/>
  <c r="L26" i="3"/>
  <c r="K26" i="3"/>
  <c r="M18" i="3"/>
  <c r="L18" i="3"/>
  <c r="K18" i="3"/>
  <c r="M10" i="3"/>
  <c r="L10" i="3"/>
  <c r="K10" i="3"/>
  <c r="K98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H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F09ECB-5CD5-49B9-93AA-7226C3D44890}" keepAlive="1" name="Query - air_pollution_data" description="Connection to the 'air_pollution_data' query in the workbook." type="5" refreshedVersion="6" background="1" saveData="1">
    <dbPr connection="Provider=Microsoft.Mashup.OleDb.1;Data Source=$Workbook$;Location=air_pollution_data;Extended Properties=&quot;&quot;" command="SELECT * FROM [air_pollution_data]"/>
  </connection>
  <connection id="2" xr16:uid="{B704BC51-1CC1-4883-8B58-E4431BBC8419}" keepAlive="1" name="Query - COPD_deaths" description="Connection to the 'COPD_deaths' query in the workbook." type="5" refreshedVersion="6" background="1" saveData="1">
    <dbPr connection="Provider=Microsoft.Mashup.OleDb.1;Data Source=$Workbook$;Location=COPD_deaths;Extended Properties=&quot;&quot;" command="SELECT * FROM [COPD_deaths]"/>
  </connection>
  <connection id="3" xr16:uid="{2C7770B6-AB95-448D-B29F-6AC65AD665CB}" keepAlive="1" name="Query - death_rates" description="Connection to the 'death_rates' query in the workbook." type="5" refreshedVersion="6" background="1" saveData="1">
    <dbPr connection="Provider=Microsoft.Mashup.OleDb.1;Data Source=$Workbook$;Location=death_rates;Extended Properties=&quot;&quot;" command="SELECT * FROM [death_rates]"/>
  </connection>
  <connection id="4" xr16:uid="{5B56B298-BC20-4907-A968-B8EF0875F9AB}" keepAlive="1" name="Query - Ischaemic_heart_disease_deaths" description="Connection to the 'Ischaemic_heart_disease_deaths' query in the workbook." type="5" refreshedVersion="6" background="1" saveData="1">
    <dbPr connection="Provider=Microsoft.Mashup.OleDb.1;Data Source=$Workbook$;Location=Ischaemic_heart_disease_deaths;Extended Properties=&quot;&quot;" command="SELECT * FROM [Ischaemic_heart_disease_deaths]"/>
  </connection>
  <connection id="5" xr16:uid="{F764EDEF-21CB-44E1-99D1-0296FD2772A2}" keepAlive="1" name="Query - Lower_respiratory_infection_deaths" description="Connection to the 'Lower_respiratory_infection_deaths' query in the workbook." type="5" refreshedVersion="6" background="1" saveData="1">
    <dbPr connection="Provider=Microsoft.Mashup.OleDb.1;Data Source=$Workbook$;Location=Lower_respiratory_infection_deaths;Extended Properties=&quot;&quot;" command="SELECT * FROM [Lower_respiratory_infection_deaths]"/>
  </connection>
  <connection id="6" xr16:uid="{76F490A6-EA97-4A0D-9896-AD7185552DF8}" keepAlive="1" name="Query - population_by_country" description="Connection to the 'population_by_country' query in the workbook." type="5" refreshedVersion="6" background="1" saveData="1">
    <dbPr connection="Provider=Microsoft.Mashup.OleDb.1;Data Source=$Workbook$;Location=population_by_country;Extended Properties=&quot;&quot;" command="SELECT * FROM [population_by_country]"/>
  </connection>
  <connection id="7" xr16:uid="{59837A58-B1C7-491C-97E7-E80904C47C9C}" keepAlive="1" name="Query - related_cancer_deaths" description="Connection to the 'related_cancer_deaths' query in the workbook." type="5" refreshedVersion="6" background="1" saveData="1">
    <dbPr connection="Provider=Microsoft.Mashup.OleDb.1;Data Source=$Workbook$;Location=related_cancer_deaths;Extended Properties=&quot;&quot;" command="SELECT * FROM [related_cancer_deaths]"/>
  </connection>
  <connection id="8" xr16:uid="{16CF27A8-88A6-4D0C-B182-CDF8ACFC62A2}" keepAlive="1" name="Query - stroke_deaths" description="Connection to the 'stroke_deaths' query in the workbook." type="5" refreshedVersion="6" background="1" saveData="1">
    <dbPr connection="Provider=Microsoft.Mashup.OleDb.1;Data Source=$Workbook$;Location=stroke_deaths;Extended Properties=&quot;&quot;" command="SELECT * FROM [stroke_deaths]"/>
  </connection>
  <connection id="9" xr16:uid="{F16CA544-27E8-4CCB-9B4E-5740C3CED97C}" keepAlive="1" name="Query - total_deaths_caused" description="Connection to the 'total_deaths_caused' query in the workbook." type="5" refreshedVersion="6" background="1" saveData="1">
    <dbPr connection="Provider=Microsoft.Mashup.OleDb.1;Data Source=$Workbook$;Location=total_deaths_caused;Extended Properties=&quot;&quot;" command="SELECT * FROM [total_deaths_caused]"/>
  </connection>
</connections>
</file>

<file path=xl/sharedStrings.xml><?xml version="1.0" encoding="utf-8"?>
<sst xmlns="http://schemas.openxmlformats.org/spreadsheetml/2006/main" count="13649" uniqueCount="3254">
  <si>
    <t>Country</t>
  </si>
  <si>
    <t>Afghanistan</t>
  </si>
  <si>
    <t>48.7 [36.5-74.6]</t>
  </si>
  <si>
    <t>59.9 [45.6-80.0]</t>
  </si>
  <si>
    <t>53.2 [40.1-75.8]</t>
  </si>
  <si>
    <t>Albania</t>
  </si>
  <si>
    <t>16.9 [15.3-19.4]</t>
  </si>
  <si>
    <t>18.2 [16.5-21.0]</t>
  </si>
  <si>
    <t>17.9 [16.3-20.6]</t>
  </si>
  <si>
    <t>Algeria</t>
  </si>
  <si>
    <t>37.6 [21.1-79.9]</t>
  </si>
  <si>
    <t>34.5 [17.2-73.2]</t>
  </si>
  <si>
    <t>35.2 [19.8-71.9]</t>
  </si>
  <si>
    <t>Andorra</t>
  </si>
  <si>
    <t>9.1 [7.6-10.9]</t>
  </si>
  <si>
    <t>11.5 [10.5-13.2]</t>
  </si>
  <si>
    <t>9.9 [9.8-12.6]</t>
  </si>
  <si>
    <t>Angola</t>
  </si>
  <si>
    <t>27.7 [16.3-53.8]</t>
  </si>
  <si>
    <t>28.4 [15.5-60.1]</t>
  </si>
  <si>
    <t>27.9 [16.0-53.8]</t>
  </si>
  <si>
    <t>Antigua and Barbuda</t>
  </si>
  <si>
    <t>14.9 [8.2-28.1]</t>
  </si>
  <si>
    <t>18.0 [10.5-34.2]</t>
  </si>
  <si>
    <t>17.9 [10.4-34.1]</t>
  </si>
  <si>
    <t>Argentina</t>
  </si>
  <si>
    <t>12.3 [9.4-21.6]</t>
  </si>
  <si>
    <t>11.7 [9.9-17.4]</t>
  </si>
  <si>
    <t>11.8 [9.8-19.0]</t>
  </si>
  <si>
    <t>Armenia</t>
  </si>
  <si>
    <t>23.7 [16.4-33.0]</t>
  </si>
  <si>
    <t>32.9 [21.0-49.0]</t>
  </si>
  <si>
    <t>30.5 [20.1-45.9]</t>
  </si>
  <si>
    <t>Australia</t>
  </si>
  <si>
    <t>6.1 [6.0-7.8]</t>
  </si>
  <si>
    <t>7.3 [7.6-10.0]</t>
  </si>
  <si>
    <t>7.2 [7.4-9.7]</t>
  </si>
  <si>
    <t>Austria</t>
  </si>
  <si>
    <t>10.9 [10.6-11.4]</t>
  </si>
  <si>
    <t>13.1 [12.7-13.5]</t>
  </si>
  <si>
    <t>12.4 [12.1-12.8]</t>
  </si>
  <si>
    <t>Azerbaijan</t>
  </si>
  <si>
    <t>17.8 [10.9-32.3]</t>
  </si>
  <si>
    <t>18.5 [10.7-38.6]</t>
  </si>
  <si>
    <t>18.2 [10.8-35.4]</t>
  </si>
  <si>
    <t>Bahamas</t>
  </si>
  <si>
    <t>15.6 [7.8-31.9]</t>
  </si>
  <si>
    <t>19.0 [8.9-37.5]</t>
  </si>
  <si>
    <t>17.6 [8.6-36.1]</t>
  </si>
  <si>
    <t>Bahrain</t>
  </si>
  <si>
    <t>70.7 [49.6-98.4]</t>
  </si>
  <si>
    <t>69.0 [51.5-90.6]</t>
  </si>
  <si>
    <t>69.0 [51.7-90.7]</t>
  </si>
  <si>
    <t>Bangladesh</t>
  </si>
  <si>
    <t>52.9 [44.9-64.8]</t>
  </si>
  <si>
    <t>58.6 [51.3-69.0]</t>
  </si>
  <si>
    <t>58.3 [51.0-68.7]</t>
  </si>
  <si>
    <t>Barbados</t>
  </si>
  <si>
    <t>20.3 [11.8-37.4]</t>
  </si>
  <si>
    <t>22.4 [13.5-41.3]</t>
  </si>
  <si>
    <t>22.2 [13.4-41.1]</t>
  </si>
  <si>
    <t>Belarus</t>
  </si>
  <si>
    <t>16.4 [14.0-20.0]</t>
  </si>
  <si>
    <t>19.3 [17.4-23.3]</t>
  </si>
  <si>
    <t>18.1 [16.2-21.6]</t>
  </si>
  <si>
    <t>Belgium</t>
  </si>
  <si>
    <t>9.4 [9.1-10.3]</t>
  </si>
  <si>
    <t>13.0 [12.6-13.7]</t>
  </si>
  <si>
    <t>12.9 [12.4-13.5]</t>
  </si>
  <si>
    <t>Belize</t>
  </si>
  <si>
    <t>21.2 [9.5-47.2]</t>
  </si>
  <si>
    <t>20.9 [8.8-46.9]</t>
  </si>
  <si>
    <t>21.2 [9.4-47.2]</t>
  </si>
  <si>
    <t>Benin</t>
  </si>
  <si>
    <t>41.3 [22.4-104.6]</t>
  </si>
  <si>
    <t>30.4 [18.2-55.2]</t>
  </si>
  <si>
    <t>33.1 [20.6-68.9]</t>
  </si>
  <si>
    <t>Bhutan</t>
  </si>
  <si>
    <t>35.3 [31.2-44.2]</t>
  </si>
  <si>
    <t>35.4 [37.7-48.1]</t>
  </si>
  <si>
    <t>35.3 [32.8-45.0]</t>
  </si>
  <si>
    <t>Bolivia (Plurinational State of)</t>
  </si>
  <si>
    <t>18.4 [12.8-30.6]</t>
  </si>
  <si>
    <t>23.3 [17.9-33.8]</t>
  </si>
  <si>
    <t>20.2 [14.8-32.2]</t>
  </si>
  <si>
    <t>Bosnia and Herzegovina</t>
  </si>
  <si>
    <t>24.3 [21.5-27.6]</t>
  </si>
  <si>
    <t>29.7 [25.7-33.3]</t>
  </si>
  <si>
    <t>27.3 [23.7-30.7]</t>
  </si>
  <si>
    <t>Botswana</t>
  </si>
  <si>
    <t>21.3 [13.3-36.1]</t>
  </si>
  <si>
    <t>20.9 [14.0-34.2]</t>
  </si>
  <si>
    <t>21.2 [13.4-35.2]</t>
  </si>
  <si>
    <t>Brazil</t>
  </si>
  <si>
    <t>9.5 [8.3-15.2]</t>
  </si>
  <si>
    <t>11.8 [11.3-15.1]</t>
  </si>
  <si>
    <t>11.5 [10.9-14.9]</t>
  </si>
  <si>
    <t>Brunei Darussalam</t>
  </si>
  <si>
    <t>5.8 [4.7-7.2]</t>
  </si>
  <si>
    <t>5.8 [4.6-7.2]</t>
  </si>
  <si>
    <t>Bulgaria</t>
  </si>
  <si>
    <t>17.7 [16.5-19.1]</t>
  </si>
  <si>
    <t>20.8 [20.2-22.3]</t>
  </si>
  <si>
    <t>18.8 [18.3-20.6]</t>
  </si>
  <si>
    <t>Burkina Faso</t>
  </si>
  <si>
    <t>37.2 [21.5-99.8]</t>
  </si>
  <si>
    <t>36.3 [18.0-103.7]</t>
  </si>
  <si>
    <t>36.8 [19.9-101.9]</t>
  </si>
  <si>
    <t>Burundi</t>
  </si>
  <si>
    <t>35.2 [15.4-90.9]</t>
  </si>
  <si>
    <t>35.6 [15.1-91.7]</t>
  </si>
  <si>
    <t>35.6 [15.1-91.6]</t>
  </si>
  <si>
    <t>Cabo Verde</t>
  </si>
  <si>
    <t>33.6 [16.7-62.7]</t>
  </si>
  <si>
    <t>31.6 [15.7-60.8]</t>
  </si>
  <si>
    <t>32.0 [16.0-61.1]</t>
  </si>
  <si>
    <t>Cambodia</t>
  </si>
  <si>
    <t>21.5 [13.7-33.9]</t>
  </si>
  <si>
    <t>24.9 [14.6-40.3]</t>
  </si>
  <si>
    <t>24.0 [14.4-38.0]</t>
  </si>
  <si>
    <t>Cameroon</t>
  </si>
  <si>
    <t>65.1 [40.3-114.8]</t>
  </si>
  <si>
    <t>65.4 [43.7-106.4]</t>
  </si>
  <si>
    <t>65.3 [43.0-113.4]</t>
  </si>
  <si>
    <t>Canada</t>
  </si>
  <si>
    <t>5.3 [5.2-5.7]</t>
  </si>
  <si>
    <t>6.7 [6.5-6.9]</t>
  </si>
  <si>
    <t>6.5 [6.3-6.7]</t>
  </si>
  <si>
    <t>Central African Republic</t>
  </si>
  <si>
    <t>49.0 [26.3-120.9]</t>
  </si>
  <si>
    <t>51.2 [21.3-130.4]</t>
  </si>
  <si>
    <t>49.5 [25.0-120.6]</t>
  </si>
  <si>
    <t>Chad</t>
  </si>
  <si>
    <t>53.6 [23.6-134.7]</t>
  </si>
  <si>
    <t>50.8 [20.3-135.2]</t>
  </si>
  <si>
    <t>53.0 [23.3-132.4]</t>
  </si>
  <si>
    <t>Chile</t>
  </si>
  <si>
    <t>17.8 [16.6-19.8]</t>
  </si>
  <si>
    <t>23.1 [21.4-24.0]</t>
  </si>
  <si>
    <t>21.0 [19.5-22.0]</t>
  </si>
  <si>
    <t>China</t>
  </si>
  <si>
    <t>35.7 [36.5-40.4]</t>
  </si>
  <si>
    <t>51.0 [51.0-55.3]</t>
  </si>
  <si>
    <t>49.2 [49.7-53.8]</t>
  </si>
  <si>
    <t>Colombia</t>
  </si>
  <si>
    <t>13.4 [10.2-22.0]</t>
  </si>
  <si>
    <t>17.2 [12.9-25.5]</t>
  </si>
  <si>
    <t>15.2 [11.6-23.4]</t>
  </si>
  <si>
    <t>Comoros</t>
  </si>
  <si>
    <t>18.4 [8.9-38.4]</t>
  </si>
  <si>
    <t>18.6 [9.3-38.8]</t>
  </si>
  <si>
    <t>18.6 [9.2-38.7]</t>
  </si>
  <si>
    <t>Congo</t>
  </si>
  <si>
    <t>41.4 [20.1-95.1]</t>
  </si>
  <si>
    <t>36.4 [14.4-114.4]</t>
  </si>
  <si>
    <t>38.7 [18.2-94.7]</t>
  </si>
  <si>
    <t>Cook Islands</t>
  </si>
  <si>
    <t>12.0 [6.7-19.2]</t>
  </si>
  <si>
    <t/>
  </si>
  <si>
    <t>Costa Rica</t>
  </si>
  <si>
    <t>12.6 [10.6-15.9]</t>
  </si>
  <si>
    <t>16.7 [14.7-19.0]</t>
  </si>
  <si>
    <t>15.9 [13.7-18.2]</t>
  </si>
  <si>
    <t>CÃ´te d'Ivoire</t>
  </si>
  <si>
    <t>23.5 [14.7-50.4]</t>
  </si>
  <si>
    <t>23.9 [14.2-48.4]</t>
  </si>
  <si>
    <t>23.7 [14.5-49.6]</t>
  </si>
  <si>
    <t>Croatia</t>
  </si>
  <si>
    <t>15.8 [15.0-18.1]</t>
  </si>
  <si>
    <t>17.6 [16.2-19.3]</t>
  </si>
  <si>
    <t>17.0 [15.8-18.8]</t>
  </si>
  <si>
    <t>Cuba</t>
  </si>
  <si>
    <t>15.8 [10.1-27.7]</t>
  </si>
  <si>
    <t>21.6 [14.9-30.9]</t>
  </si>
  <si>
    <t>18.4 [12.7-28.6]</t>
  </si>
  <si>
    <t>Cyprus</t>
  </si>
  <si>
    <t>15.9 [13.4-19.3]</t>
  </si>
  <si>
    <t>17.1 [15.9-19.4]</t>
  </si>
  <si>
    <t>16.8 [15.2-19.4]</t>
  </si>
  <si>
    <t>Czechia</t>
  </si>
  <si>
    <t>13.6 [13.3-14.5]</t>
  </si>
  <si>
    <t>15.6 [16.2-17.0]</t>
  </si>
  <si>
    <t>15.1 [15.6-16.4]</t>
  </si>
  <si>
    <t>Democratic People's Republic of Korea</t>
  </si>
  <si>
    <t>29.0 [23.3-39.7]</t>
  </si>
  <si>
    <t>31.0 [23.7-45.2]</t>
  </si>
  <si>
    <t>30.4 [23.6-43.4]</t>
  </si>
  <si>
    <t>Democratic Republic of the Congo</t>
  </si>
  <si>
    <t>37.8 [22.9-72.0]</t>
  </si>
  <si>
    <t>37.4 [22.6-78.7]</t>
  </si>
  <si>
    <t>37.6 [22.7-74.0]</t>
  </si>
  <si>
    <t>Denmark</t>
  </si>
  <si>
    <t>9.5 [8.3-11.1]</t>
  </si>
  <si>
    <t>10.3 [9.5-11.4]</t>
  </si>
  <si>
    <t>10.1 [9.3-11.3]</t>
  </si>
  <si>
    <t>Djibouti</t>
  </si>
  <si>
    <t>40.1 [17.1-109.0]</t>
  </si>
  <si>
    <t>41.0 [15.7-110.2]</t>
  </si>
  <si>
    <t>40.4 [16.1-111.5]</t>
  </si>
  <si>
    <t>Dominica</t>
  </si>
  <si>
    <t>16.9 [9.9-32.0]</t>
  </si>
  <si>
    <t>18.8 [11.4-35.8]</t>
  </si>
  <si>
    <t>18.2 [10.8-34.4]</t>
  </si>
  <si>
    <t>Dominican Republic</t>
  </si>
  <si>
    <t>11.3 [5.8-22.1]</t>
  </si>
  <si>
    <t>13.3 [6.5-28.0]</t>
  </si>
  <si>
    <t>12.9 [6.4-26.7]</t>
  </si>
  <si>
    <t>Ecuador</t>
  </si>
  <si>
    <t>14.1 [10.9-19.1]</t>
  </si>
  <si>
    <t>15.5 [13.1-19.3]</t>
  </si>
  <si>
    <t>14.9 [12.2-19.2]</t>
  </si>
  <si>
    <t>Egypt</t>
  </si>
  <si>
    <t>69.4 [49.3-122.2]</t>
  </si>
  <si>
    <t>79.6 [53.8-138.3]</t>
  </si>
  <si>
    <t>79.3 [53.9-137.2]</t>
  </si>
  <si>
    <t>El Salvador</t>
  </si>
  <si>
    <t>20.7 [14.1-31.0]</t>
  </si>
  <si>
    <t>23.8 [16.3-36.9]</t>
  </si>
  <si>
    <t>23.4 [16.1-36.3]</t>
  </si>
  <si>
    <t>Equatorial Guinea</t>
  </si>
  <si>
    <t>45.5 [21.8-106.7]</t>
  </si>
  <si>
    <t>49.1 [22.9-123.5]</t>
  </si>
  <si>
    <t>45.9 [21.9-108.0]</t>
  </si>
  <si>
    <t>Eritrea</t>
  </si>
  <si>
    <t>42.9 [19.3-100.8]</t>
  </si>
  <si>
    <t>41.1 [16.5-97.4]</t>
  </si>
  <si>
    <t>42.4 [18.2-100.9]</t>
  </si>
  <si>
    <t>Estonia</t>
  </si>
  <si>
    <t>6.2 [5.4-7.4]</t>
  </si>
  <si>
    <t>7.0 [6.3-7.9]</t>
  </si>
  <si>
    <t>6.7 [6.1-7.7]</t>
  </si>
  <si>
    <t>Eswatini</t>
  </si>
  <si>
    <t>16.4 [10.4-25.4]</t>
  </si>
  <si>
    <t>16.2 [10.2-25.9]</t>
  </si>
  <si>
    <t>16.3 [10.3-25.6]</t>
  </si>
  <si>
    <t>Ethiopia</t>
  </si>
  <si>
    <t>34.9 [23.2-59.0]</t>
  </si>
  <si>
    <t>34.0 [22.1-57.8]</t>
  </si>
  <si>
    <t>34.4 [22.7-58.2]</t>
  </si>
  <si>
    <t>Fiji</t>
  </si>
  <si>
    <t>9.7 [4.7-19.4]</t>
  </si>
  <si>
    <t>10.5 [4.7-24.5]</t>
  </si>
  <si>
    <t>10.2 [4.7-22.1]</t>
  </si>
  <si>
    <t>Finland</t>
  </si>
  <si>
    <t>5.5 [5.0-5.9]</t>
  </si>
  <si>
    <t>6.5 [6.1-7.0]</t>
  </si>
  <si>
    <t>5.9 [5.5-6.2]</t>
  </si>
  <si>
    <t>France</t>
  </si>
  <si>
    <t>9.9 [9.7-10.3]</t>
  </si>
  <si>
    <t>12.4 [12.3-12.8]</t>
  </si>
  <si>
    <t>11.6 [11.7-12.1]</t>
  </si>
  <si>
    <t>Gabon</t>
  </si>
  <si>
    <t>38.8 [20.4-91.3]</t>
  </si>
  <si>
    <t>37.8 [16.7-85.3]</t>
  </si>
  <si>
    <t>38.5 [19.9-85.1]</t>
  </si>
  <si>
    <t>Gambia</t>
  </si>
  <si>
    <t>31.7 [16.1-73.5]</t>
  </si>
  <si>
    <t>32.3 [17.1-61.1]</t>
  </si>
  <si>
    <t>32.2 [17.5-61.8]</t>
  </si>
  <si>
    <t>Georgia</t>
  </si>
  <si>
    <t>17.9 [13.3-25.3]</t>
  </si>
  <si>
    <t>24.0 [18.4-32.1]</t>
  </si>
  <si>
    <t>21.2 [16.6-29.1]</t>
  </si>
  <si>
    <t>Germany</t>
  </si>
  <si>
    <t>10.5 [10.3-10.9]</t>
  </si>
  <si>
    <t>11.9 [12.0-12.4]</t>
  </si>
  <si>
    <t>11.7 [11.7-12.2]</t>
  </si>
  <si>
    <t>Ghana</t>
  </si>
  <si>
    <t>34.0 [20.1-78.0]</t>
  </si>
  <si>
    <t>31.1 [17.7-64.7]</t>
  </si>
  <si>
    <t>31.9 [18.5-66.8]</t>
  </si>
  <si>
    <t>Greece</t>
  </si>
  <si>
    <t>13.5 [12.1-17.5]</t>
  </si>
  <si>
    <t>16.4 [15.4-19.0]</t>
  </si>
  <si>
    <t>15.7 [14.6-18.6]</t>
  </si>
  <si>
    <t>Grenada</t>
  </si>
  <si>
    <t>20.4 [10.3-41.3]</t>
  </si>
  <si>
    <t>21.8 [10.7-44.4]</t>
  </si>
  <si>
    <t>21.6 [10.7-43.8]</t>
  </si>
  <si>
    <t>Guatemala</t>
  </si>
  <si>
    <t>21.0 [14.6-30.4]</t>
  </si>
  <si>
    <t>24.2 [18.5-31.7]</t>
  </si>
  <si>
    <t>23.6 [17.8-30.9]</t>
  </si>
  <si>
    <t>Guinea</t>
  </si>
  <si>
    <t>22.6 [13.0-50.2]</t>
  </si>
  <si>
    <t>22.2 [12.5-46.4]</t>
  </si>
  <si>
    <t>22.4 [12.3-47.4]</t>
  </si>
  <si>
    <t>Guinea-Bissau</t>
  </si>
  <si>
    <t>27.6 [14.4-65.6]</t>
  </si>
  <si>
    <t>26.5 [13.1-67.9]</t>
  </si>
  <si>
    <t>27.1 [14.3-62.1]</t>
  </si>
  <si>
    <t>Guyana</t>
  </si>
  <si>
    <t>17.4 [8.2-37.4]</t>
  </si>
  <si>
    <t>21.6 [9.2-47.2]</t>
  </si>
  <si>
    <t>20.5 [9.3-43.6]</t>
  </si>
  <si>
    <t>Haiti</t>
  </si>
  <si>
    <t>13.3 [6.8-26.9]</t>
  </si>
  <si>
    <t>14.7 [7.6-31.5]</t>
  </si>
  <si>
    <t>14.6 [7.6-31.2]</t>
  </si>
  <si>
    <t>Honduras</t>
  </si>
  <si>
    <t>18.9 [14.3-26.0]</t>
  </si>
  <si>
    <t>21.5 [15.2-32.3]</t>
  </si>
  <si>
    <t>20.1 [14.6-28.9]</t>
  </si>
  <si>
    <t>Hungary</t>
  </si>
  <si>
    <t>14.4 [13.4-15.8]</t>
  </si>
  <si>
    <t>16.3 [15.5-17.5]</t>
  </si>
  <si>
    <t>15.6 [14.9-17.0]</t>
  </si>
  <si>
    <t>Iceland</t>
  </si>
  <si>
    <t>6.0 [5.9-8.1]</t>
  </si>
  <si>
    <t>5.9 [5.3-6.9]</t>
  </si>
  <si>
    <t>5.9 [5.8-7.6]</t>
  </si>
  <si>
    <t>India</t>
  </si>
  <si>
    <t>55.9 [65.9-80.4]</t>
  </si>
  <si>
    <t>68.0 [81.5-100.4]</t>
  </si>
  <si>
    <t>65.2 [78.6-96.6]</t>
  </si>
  <si>
    <t>Indonesia</t>
  </si>
  <si>
    <t>13.2 [10.6-18.9]</t>
  </si>
  <si>
    <t>16.4 [14.1-21.2]</t>
  </si>
  <si>
    <t>15.6 [13.5-20.2]</t>
  </si>
  <si>
    <t>Iran (Islamic Republic of)</t>
  </si>
  <si>
    <t>35.6 [33.0-46.6]</t>
  </si>
  <si>
    <t>34.4 [30.9-41.3]</t>
  </si>
  <si>
    <t>35.1 [32.9-44.8]</t>
  </si>
  <si>
    <t>Iraq</t>
  </si>
  <si>
    <t>54.8 [38.9-87.2]</t>
  </si>
  <si>
    <t>60.1 [44.1-91.9]</t>
  </si>
  <si>
    <t>57.7 [42.2-87.6]</t>
  </si>
  <si>
    <t>Ireland</t>
  </si>
  <si>
    <t>7.6 [6.9-8.5]</t>
  </si>
  <si>
    <t>8.7 [8.1-9.3]</t>
  </si>
  <si>
    <t>8.3 [7.8-9.0]</t>
  </si>
  <si>
    <t>Israel</t>
  </si>
  <si>
    <t>21.1 [16.8-26.7]</t>
  </si>
  <si>
    <t>19.4 [18.1-20.1]</t>
  </si>
  <si>
    <t>19.5 [18.2-20.3]</t>
  </si>
  <si>
    <t>Italy</t>
  </si>
  <si>
    <t>11.1 [11.7-12.3]</t>
  </si>
  <si>
    <t>15.7 [16.5-17.0]</t>
  </si>
  <si>
    <t>15.3 [16.0-16.6]</t>
  </si>
  <si>
    <t>Jamaica</t>
  </si>
  <si>
    <t>12.5 [9.7-16.2]</t>
  </si>
  <si>
    <t>13.6 [11.2-17.6]</t>
  </si>
  <si>
    <t>13.3 [10.7-17.2]</t>
  </si>
  <si>
    <t>Japan</t>
  </si>
  <si>
    <t>9.3 [8.4-10.6]</t>
  </si>
  <si>
    <t>11.8 [11.1-12.9]</t>
  </si>
  <si>
    <t>11.4 [10.7-12.5]</t>
  </si>
  <si>
    <t>Jordan</t>
  </si>
  <si>
    <t>38.0 [27.9-64.2]</t>
  </si>
  <si>
    <t>31.7 [27.6-36.9]</t>
  </si>
  <si>
    <t>32.1 [28.3-38.6]</t>
  </si>
  <si>
    <t>Kazakhstan</t>
  </si>
  <si>
    <t>10.4 [7.0-19.9]</t>
  </si>
  <si>
    <t>14.5 [9.8-25.8]</t>
  </si>
  <si>
    <t>11.3 [7.7-20.5]</t>
  </si>
  <si>
    <t>Kenya</t>
  </si>
  <si>
    <t>26.1 [18.0-42.2]</t>
  </si>
  <si>
    <t>25.8 [17.3-44.9]</t>
  </si>
  <si>
    <t>25.9 [17.8-44.1]</t>
  </si>
  <si>
    <t>Kiribati</t>
  </si>
  <si>
    <t>10.4 [4.7-23.5]</t>
  </si>
  <si>
    <t>10.9 [4.7-26.7]</t>
  </si>
  <si>
    <t>10.5 [4.7-24.1]</t>
  </si>
  <si>
    <t>Kuwait</t>
  </si>
  <si>
    <t>52.5 [41.0-71.1]</t>
  </si>
  <si>
    <t>58.9 [51.6-74.3]</t>
  </si>
  <si>
    <t>57.2 [49.7-72.1]</t>
  </si>
  <si>
    <t>Kyrgyzstan</t>
  </si>
  <si>
    <t>18.7 [13.0-34.7]</t>
  </si>
  <si>
    <t>17.4 [12.4-36.8]</t>
  </si>
  <si>
    <t>18.1 [12.8-35.2]</t>
  </si>
  <si>
    <t>Lao People's Democratic Republic</t>
  </si>
  <si>
    <t>23.7 [18.4-33.0]</t>
  </si>
  <si>
    <t>25.5 [19.3-37.4]</t>
  </si>
  <si>
    <t>24.5 [19.1-35.0]</t>
  </si>
  <si>
    <t>Latvia</t>
  </si>
  <si>
    <t>10.8 [9.3-13.0]</t>
  </si>
  <si>
    <t>14.4 [13.5-17.2]</t>
  </si>
  <si>
    <t>12.7 [11.9-15.4]</t>
  </si>
  <si>
    <t>Lebanon</t>
  </si>
  <si>
    <t>29.7 [21.2-41.6]</t>
  </si>
  <si>
    <t>30.7 [23.6-39.4]</t>
  </si>
  <si>
    <t>Lesotho</t>
  </si>
  <si>
    <t>27.3 [17.1-43.1]</t>
  </si>
  <si>
    <t>28.1 [16.9-43.3]</t>
  </si>
  <si>
    <t>27.8 [16.8-43.4]</t>
  </si>
  <si>
    <t>Liberia</t>
  </si>
  <si>
    <t>17.4 [11.3-28.6]</t>
  </si>
  <si>
    <t>17.0 [10.4-29.6]</t>
  </si>
  <si>
    <t>17.2 [11.2-28.2]</t>
  </si>
  <si>
    <t>Libya</t>
  </si>
  <si>
    <t>44.9 [28.2-100.0]</t>
  </si>
  <si>
    <t>41.7 [19.2-93.5]</t>
  </si>
  <si>
    <t>44.2 [27.4-97.7]</t>
  </si>
  <si>
    <t>Lithuania</t>
  </si>
  <si>
    <t>10.9 [9.8-12.2]</t>
  </si>
  <si>
    <t>12.3 [11.5-13.9]</t>
  </si>
  <si>
    <t>11.5 [10.6-12.9]</t>
  </si>
  <si>
    <t>Luxembourg</t>
  </si>
  <si>
    <t>8.8 [7.9-10.0]</t>
  </si>
  <si>
    <t>10.4 [9.8-11.1]</t>
  </si>
  <si>
    <t>10.2 [9.5-10.9]</t>
  </si>
  <si>
    <t>Madagascar</t>
  </si>
  <si>
    <t>20.7 [12.9-36.1]</t>
  </si>
  <si>
    <t>22.5 [14.6-35.8]</t>
  </si>
  <si>
    <t>21.4 [13.7-36.0]</t>
  </si>
  <si>
    <t>Malawi</t>
  </si>
  <si>
    <t>23.3 [11.8-43.5]</t>
  </si>
  <si>
    <t>21.9 [11.8-40.5]</t>
  </si>
  <si>
    <t>22.1 [12.1-40.3]</t>
  </si>
  <si>
    <t>Malaysia</t>
  </si>
  <si>
    <t>11.6 [9.8-15.1]</t>
  </si>
  <si>
    <t>17.3 [14.7-20.9]</t>
  </si>
  <si>
    <t>16.0 [13.6-19.2]</t>
  </si>
  <si>
    <t>Maldives</t>
  </si>
  <si>
    <t>7.6 [5.8-10.4]</t>
  </si>
  <si>
    <t>7.7 [6.1-10.0]</t>
  </si>
  <si>
    <t>7.6 [6.1-9.9]</t>
  </si>
  <si>
    <t>Mali</t>
  </si>
  <si>
    <t>32.7 [19.0-84.9]</t>
  </si>
  <si>
    <t>29.0 [15.0-77.4]</t>
  </si>
  <si>
    <t>31.2 [17.4-79.7]</t>
  </si>
  <si>
    <t>Malta</t>
  </si>
  <si>
    <t>10.1 [9.0-11.2]</t>
  </si>
  <si>
    <t>14.0 [12.4-15.2]</t>
  </si>
  <si>
    <t>Marshall Islands</t>
  </si>
  <si>
    <t>9.4 [4.5-21.8]</t>
  </si>
  <si>
    <t>Mauritania</t>
  </si>
  <si>
    <t>40.0 [18.1-101.7]</t>
  </si>
  <si>
    <t>41.7 [18.8-101.7]</t>
  </si>
  <si>
    <t>40.8 [18.6-92.2]</t>
  </si>
  <si>
    <t>Mauritius</t>
  </si>
  <si>
    <t>14.9 [8.3-29.5]</t>
  </si>
  <si>
    <t>13.5 [8.0-26.3]</t>
  </si>
  <si>
    <t>13.5 [8.1-26.4]</t>
  </si>
  <si>
    <t>Mexico</t>
  </si>
  <si>
    <t>14.4 [11.4-20.8]</t>
  </si>
  <si>
    <t>20.9 [17.3-28.3]</t>
  </si>
  <si>
    <t>20.1 [16.7-27.2]</t>
  </si>
  <si>
    <t>Micronesia (Federated States of)</t>
  </si>
  <si>
    <t>10.1 [4.6-23.9]</t>
  </si>
  <si>
    <t>10.5 [4.3-26.0]</t>
  </si>
  <si>
    <t>10.2 [4.5-24.9]</t>
  </si>
  <si>
    <t>Monaco</t>
  </si>
  <si>
    <t>12.2 [9.7-15.3]</t>
  </si>
  <si>
    <t>Mongolia</t>
  </si>
  <si>
    <t>36.9 [26.5-47.3]</t>
  </si>
  <si>
    <t>49.5 [35.0-64.5]</t>
  </si>
  <si>
    <t>40.4 [28.8-52.1]</t>
  </si>
  <si>
    <t>Montenegro</t>
  </si>
  <si>
    <t>20.6 [18.5-24.1]</t>
  </si>
  <si>
    <t>19.3 [18.3-22.7]</t>
  </si>
  <si>
    <t>20.2 [18.5-23.7]</t>
  </si>
  <si>
    <t>Morocco</t>
  </si>
  <si>
    <t>30.4 [21.8-48.7]</t>
  </si>
  <si>
    <t>31.1 [24.3-44.2]</t>
  </si>
  <si>
    <t>31.0 [24.0-44.9]</t>
  </si>
  <si>
    <t>Mozambique</t>
  </si>
  <si>
    <t>20.1 [12.5-34.1]</t>
  </si>
  <si>
    <t>18.4 [12.1-31.1]</t>
  </si>
  <si>
    <t>19.4 [12.5-33.1]</t>
  </si>
  <si>
    <t>Myanmar</t>
  </si>
  <si>
    <t>34.8 [31.8-40.1]</t>
  </si>
  <si>
    <t>34.6 [30.8-43.8]</t>
  </si>
  <si>
    <t>34.7 [31.4-41.2]</t>
  </si>
  <si>
    <t>Namibia</t>
  </si>
  <si>
    <t>24.0 [12.5-49.6]</t>
  </si>
  <si>
    <t>21.0 [11.4-46.3]</t>
  </si>
  <si>
    <t>22.6 [12.2-46.3]</t>
  </si>
  <si>
    <t>Nauru</t>
  </si>
  <si>
    <t>10.0 [6.6-14.0]</t>
  </si>
  <si>
    <t>12.5 [8.0-18.4]</t>
  </si>
  <si>
    <t>Nepal</t>
  </si>
  <si>
    <t>68.3 [51.1-106.2]</t>
  </si>
  <si>
    <t>99.5 [75.5-146.6]</t>
  </si>
  <si>
    <t>94.3 [71.0-139.8]</t>
  </si>
  <si>
    <t>Netherlands</t>
  </si>
  <si>
    <t>11.0 [10.1-11.9]</t>
  </si>
  <si>
    <t>12.1 [11.6-12.6]</t>
  </si>
  <si>
    <t>12.1 [11.5-12.6]</t>
  </si>
  <si>
    <t>New Zealand</t>
  </si>
  <si>
    <t>5.2 [4.9-6.0]</t>
  </si>
  <si>
    <t>5.8 [5.7-6.6]</t>
  </si>
  <si>
    <t>5.7 [5.6-6.5]</t>
  </si>
  <si>
    <t>Nicaragua</t>
  </si>
  <si>
    <t>14.6 [9.4-22.8]</t>
  </si>
  <si>
    <t>19.0 [12.8-28.7]</t>
  </si>
  <si>
    <t>16.9 [11.3-25.2]</t>
  </si>
  <si>
    <t>Niger</t>
  </si>
  <si>
    <t>69.7 [35.5-237.2]</t>
  </si>
  <si>
    <t>73.0 [34.2-279.9]</t>
  </si>
  <si>
    <t>70.8 [35.9-250.7]</t>
  </si>
  <si>
    <t>Nigeria</t>
  </si>
  <si>
    <t>56.5 [43.0-140.8]</t>
  </si>
  <si>
    <t>46.3 [40.1-123.4]</t>
  </si>
  <si>
    <t>48.7 [41.1-125.8]</t>
  </si>
  <si>
    <t>Niue</t>
  </si>
  <si>
    <t>11.5 [7.4-17.7]</t>
  </si>
  <si>
    <t>Norway</t>
  </si>
  <si>
    <t>6.4 [6.0-7.0]</t>
  </si>
  <si>
    <t>7.8 [7.2-8.2]</t>
  </si>
  <si>
    <t>7.0 [6.5-7.5]</t>
  </si>
  <si>
    <t>Oman</t>
  </si>
  <si>
    <t>40.0 [28.4-68.0]</t>
  </si>
  <si>
    <t>36.2 [23.6-56.9]</t>
  </si>
  <si>
    <t>38.2 [27.6-63.1]</t>
  </si>
  <si>
    <t>Pakistan</t>
  </si>
  <si>
    <t>52.0 [41.8-77.9]</t>
  </si>
  <si>
    <t>56.2 [47.8-76.7]</t>
  </si>
  <si>
    <t>55.2 [46.7-75.7]</t>
  </si>
  <si>
    <t>Palau</t>
  </si>
  <si>
    <t>12.0 [7.1-19.5]</t>
  </si>
  <si>
    <t>12.4 [7.3-20.4]</t>
  </si>
  <si>
    <t>12.2 [7.1-19.8]</t>
  </si>
  <si>
    <t>Panama</t>
  </si>
  <si>
    <t>9.4 [7.1-14.2]</t>
  </si>
  <si>
    <t>12.0 [9.2-16.5]</t>
  </si>
  <si>
    <t>11.2 [8.6-15.2]</t>
  </si>
  <si>
    <t>Papua New Guinea</t>
  </si>
  <si>
    <t>10.8 [4.4-29.1]</t>
  </si>
  <si>
    <t>11.5 [4.4-34.2]</t>
  </si>
  <si>
    <t>10.9 [4.4-30.8]</t>
  </si>
  <si>
    <t>Paraguay</t>
  </si>
  <si>
    <t>10.2 [6.8-17.1]</t>
  </si>
  <si>
    <t>11.7 [8.3-16.8]</t>
  </si>
  <si>
    <t>11.2 [7.6-16.5]</t>
  </si>
  <si>
    <t>Peru</t>
  </si>
  <si>
    <t>18.4 [13.3-29.5]</t>
  </si>
  <si>
    <t>29.0 [25.5-35.1]</t>
  </si>
  <si>
    <t>24.3 [20.3-32.8]</t>
  </si>
  <si>
    <t>Philippines</t>
  </si>
  <si>
    <t>14.0 [11.4-17.9]</t>
  </si>
  <si>
    <t>18.7 [15.3-21.9]</t>
  </si>
  <si>
    <t>18.4 [15.1-21.4]</t>
  </si>
  <si>
    <t>Poland</t>
  </si>
  <si>
    <t>18.0 [17.5-18.8]</t>
  </si>
  <si>
    <t>21.5 [21.4-22.4]</t>
  </si>
  <si>
    <t>20.5 [20.4-21.4]</t>
  </si>
  <si>
    <t>Portugal</t>
  </si>
  <si>
    <t>7.1 [6.5-7.4]</t>
  </si>
  <si>
    <t>8.1 [7.9-8.4]</t>
  </si>
  <si>
    <t>7.9 [7.7-8.2]</t>
  </si>
  <si>
    <t>Qatar</t>
  </si>
  <si>
    <t>81.3 [56.3-112.1]</t>
  </si>
  <si>
    <t>91.7 [69.6-120.9]</t>
  </si>
  <si>
    <t>90.3 [68.3-118.8]</t>
  </si>
  <si>
    <t>Republic of Korea</t>
  </si>
  <si>
    <t>23.7 [21.8-25.8]</t>
  </si>
  <si>
    <t>24.7 [23.4-26.5]</t>
  </si>
  <si>
    <t>24.6 [23.4-26.3]</t>
  </si>
  <si>
    <t>Republic of Moldova</t>
  </si>
  <si>
    <t>15.2 [11.1-21.0]</t>
  </si>
  <si>
    <t>16.5 [11.3-23.1]</t>
  </si>
  <si>
    <t>16.0 [11.2-22.3]</t>
  </si>
  <si>
    <t>Romania</t>
  </si>
  <si>
    <t>12.7 [12.3-13.7]</t>
  </si>
  <si>
    <t>15.4 [14.7-16.4]</t>
  </si>
  <si>
    <t>14.3 [13.8-15.4]</t>
  </si>
  <si>
    <t>Russian Federation</t>
  </si>
  <si>
    <t>12.2 [9.7-23.4]</t>
  </si>
  <si>
    <t>14.7 [11.6-25.7]</t>
  </si>
  <si>
    <t>13.7 [10.8-24.7]</t>
  </si>
  <si>
    <t>Rwanda</t>
  </si>
  <si>
    <t>44.0 [18.8-103.0]</t>
  </si>
  <si>
    <t>40.7 [16.1-97.1]</t>
  </si>
  <si>
    <t>40.7 [16.1-97.0]</t>
  </si>
  <si>
    <t>Saint Kitts and Nevis</t>
  </si>
  <si>
    <t>12.3 [8.1-19.3]</t>
  </si>
  <si>
    <t>12.3 [8.2-19.6]</t>
  </si>
  <si>
    <t>12.3 [8.2-19.5]</t>
  </si>
  <si>
    <t>Saint Lucia</t>
  </si>
  <si>
    <t>19.0 [10.6-34.7]</t>
  </si>
  <si>
    <t>21.2 [12.5-40.2]</t>
  </si>
  <si>
    <t>21.2 [12.4-40.1]</t>
  </si>
  <si>
    <t>Saint Vincent and the Grenadines</t>
  </si>
  <si>
    <t>19.7 [10.5-39.2]</t>
  </si>
  <si>
    <t>21.4 [11.5-43.8]</t>
  </si>
  <si>
    <t>21.2 [11.4-43.2]</t>
  </si>
  <si>
    <t>Samoa</t>
  </si>
  <si>
    <t>10.2 [4.1-24.4]</t>
  </si>
  <si>
    <t>10.9 [4.2-27.0]</t>
  </si>
  <si>
    <t>10.6 [4.1-26.0]</t>
  </si>
  <si>
    <t>San Marino</t>
  </si>
  <si>
    <t>13.4 [8.9-21.8]</t>
  </si>
  <si>
    <t>Sao Tome and Principe</t>
  </si>
  <si>
    <t>26.3 [14.6-53.1]</t>
  </si>
  <si>
    <t>25.2 [13.8-50.9]</t>
  </si>
  <si>
    <t>25.7 [14.3-52.1]</t>
  </si>
  <si>
    <t>Saudi Arabia</t>
  </si>
  <si>
    <t>75.1 [57.0-124.7]</t>
  </si>
  <si>
    <t>86.7 [64.2-133.6]</t>
  </si>
  <si>
    <t>78.4 [58.6-127.6]</t>
  </si>
  <si>
    <t>Senegal</t>
  </si>
  <si>
    <t>35.2 [20.1-73.5]</t>
  </si>
  <si>
    <t>39.7 [27.1-63.3]</t>
  </si>
  <si>
    <t>37.5 [24.5-67.8]</t>
  </si>
  <si>
    <t>Serbia</t>
  </si>
  <si>
    <t>23.0 [20.6-26.6]</t>
  </si>
  <si>
    <t>24.7 [22.9-28.1]</t>
  </si>
  <si>
    <t>24.3 [22.2-27.7]</t>
  </si>
  <si>
    <t>Seychelles</t>
  </si>
  <si>
    <t>19.0 [10.1-38.2]</t>
  </si>
  <si>
    <t>18.6 [10.5-37.4]</t>
  </si>
  <si>
    <t>18.7 [10.5-37.8]</t>
  </si>
  <si>
    <t>Sierra Leone</t>
  </si>
  <si>
    <t>20.7 [10.3-45.3]</t>
  </si>
  <si>
    <t>20.6 [11.3-40.5]</t>
  </si>
  <si>
    <t>20.6 [11.1-42.5]</t>
  </si>
  <si>
    <t>Singapore</t>
  </si>
  <si>
    <t>12.7 [8.8-18.4]</t>
  </si>
  <si>
    <t>18.3 [13.7-24.6]</t>
  </si>
  <si>
    <t>Slovakia</t>
  </si>
  <si>
    <t>16.4 [15.6-17.8]</t>
  </si>
  <si>
    <t>18.0 [17.4-19.3]</t>
  </si>
  <si>
    <t>17.5 [16.9-18.8]</t>
  </si>
  <si>
    <t>Slovenia</t>
  </si>
  <si>
    <t>14.7 [13.4-16.1]</t>
  </si>
  <si>
    <t>16.4 [15.7-17.5]</t>
  </si>
  <si>
    <t>15.8 [15.1-17.0]</t>
  </si>
  <si>
    <t>Solomon Islands</t>
  </si>
  <si>
    <t>10.6 [4.6-27.3]</t>
  </si>
  <si>
    <t>11.5 [4.2-37.9]</t>
  </si>
  <si>
    <t>10.7 [4.6-27.8]</t>
  </si>
  <si>
    <t>Somalia</t>
  </si>
  <si>
    <t>29.9 [18.5-57.7]</t>
  </si>
  <si>
    <t>28.0 [16.1-52.0]</t>
  </si>
  <si>
    <t>29.5 [18.0-56.1]</t>
  </si>
  <si>
    <t>South Africa</t>
  </si>
  <si>
    <t>20.9 [14.5-31.1]</t>
  </si>
  <si>
    <t>24.3 [18.8-34.2]</t>
  </si>
  <si>
    <t>23.6 [18.0-33.3]</t>
  </si>
  <si>
    <t>South Sudan</t>
  </si>
  <si>
    <t>41.1 [21.7-88.4]</t>
  </si>
  <si>
    <t>40.9 [21.5-86.6]</t>
  </si>
  <si>
    <t>41.1 [21.7-87.9]</t>
  </si>
  <si>
    <t>Spain</t>
  </si>
  <si>
    <t>8.3 [8.3-8.9]</t>
  </si>
  <si>
    <t>9.8 [9.8-10.2]</t>
  </si>
  <si>
    <t>9.5 [9.5-9.9]</t>
  </si>
  <si>
    <t>Sri Lanka</t>
  </si>
  <si>
    <t>17.3 [9.9-24.8]</t>
  </si>
  <si>
    <t>15.1 [9.6-19.8]</t>
  </si>
  <si>
    <t>15.2 [9.7-19.9]</t>
  </si>
  <si>
    <t>Sudan</t>
  </si>
  <si>
    <t>48.3 [26.0-107.5]</t>
  </si>
  <si>
    <t>46.8 [22.8-120.2]</t>
  </si>
  <si>
    <t>47.9 [25.1-113.4]</t>
  </si>
  <si>
    <t>Suriname</t>
  </si>
  <si>
    <t>19.4 [9.1-39.1]</t>
  </si>
  <si>
    <t>25.8 [13.2-51.0]</t>
  </si>
  <si>
    <t>23.6 [11.7-46.1]</t>
  </si>
  <si>
    <t>Sweden</t>
  </si>
  <si>
    <t>5.4 [5.1-5.9]</t>
  </si>
  <si>
    <t>6.1 [6.1-6.9]</t>
  </si>
  <si>
    <t>5.9 [5.8-6.5]</t>
  </si>
  <si>
    <t>Switzerland</t>
  </si>
  <si>
    <t>8.6 [8.2-9.1]</t>
  </si>
  <si>
    <t>10.4 [10.2-10.8]</t>
  </si>
  <si>
    <t>10.2 [10.0-10.6]</t>
  </si>
  <si>
    <t>Syrian Arab Republic</t>
  </si>
  <si>
    <t>49.2 [33.2-79.9]</t>
  </si>
  <si>
    <t>37.4 [30.9-53.3]</t>
  </si>
  <si>
    <t>39.4 [32.4-58.9]</t>
  </si>
  <si>
    <t>Tajikistan</t>
  </si>
  <si>
    <t>37.8 [18.7-77.8]</t>
  </si>
  <si>
    <t>42.8 [21.2-91.8]</t>
  </si>
  <si>
    <t>40.0 [19.9-84.7]</t>
  </si>
  <si>
    <t>Thailand</t>
  </si>
  <si>
    <t>25.2 [21.0-30.4]</t>
  </si>
  <si>
    <t>26.6 [24.0-28.8]</t>
  </si>
  <si>
    <t>26.2 [23.2-29.2]</t>
  </si>
  <si>
    <t>Republic of North Macedonia</t>
  </si>
  <si>
    <t>24.6 [22.9-28.5]</t>
  </si>
  <si>
    <t>33.0 [30.8-36.7]</t>
  </si>
  <si>
    <t>28.3 [27.1-32.4]</t>
  </si>
  <si>
    <t>Timor-Leste</t>
  </si>
  <si>
    <t>17.2 [8.1-40.4]</t>
  </si>
  <si>
    <t>18.2 [8.3-41.6]</t>
  </si>
  <si>
    <t>17.9 [8.2-39.4]</t>
  </si>
  <si>
    <t>Togo</t>
  </si>
  <si>
    <t>35.1 [20.4-82.8]</t>
  </si>
  <si>
    <t>31.2 [18.3-60.5]</t>
  </si>
  <si>
    <t>32.7 [19.7-65.2]</t>
  </si>
  <si>
    <t>Tonga</t>
  </si>
  <si>
    <t>9.9 [5.2-20.9]</t>
  </si>
  <si>
    <t>10.2 [4.8-23.1]</t>
  </si>
  <si>
    <t>10.1 [5.0-21.9]</t>
  </si>
  <si>
    <t>Trinidad and Tobago</t>
  </si>
  <si>
    <t>20.9 [10.2-45.3]</t>
  </si>
  <si>
    <t>22.4 [10.5-49.0]</t>
  </si>
  <si>
    <t>22.0 [10.5-48.0]</t>
  </si>
  <si>
    <t>Tunisia</t>
  </si>
  <si>
    <t>35.5 [25.2-65.8]</t>
  </si>
  <si>
    <t>35.7 [26.2-52.5]</t>
  </si>
  <si>
    <t>35.7 [26.2-58.7]</t>
  </si>
  <si>
    <t>Turkey</t>
  </si>
  <si>
    <t>43.2 [36.9-52.8]</t>
  </si>
  <si>
    <t>41.2 [36.6-50.5]</t>
  </si>
  <si>
    <t>42.0 [36.6-51.0]</t>
  </si>
  <si>
    <t>Turkmenistan</t>
  </si>
  <si>
    <t>18.0 [11.0-37.5]</t>
  </si>
  <si>
    <t>24.2 [12.6-46.3]</t>
  </si>
  <si>
    <t>19.0 [11.6-38.0]</t>
  </si>
  <si>
    <t>Tuvalu</t>
  </si>
  <si>
    <t>11.4 [7.3-16.6]</t>
  </si>
  <si>
    <t>Uganda</t>
  </si>
  <si>
    <t>47.1 [26.4-87.0]</t>
  </si>
  <si>
    <t>48.7 [28.2-78.5]</t>
  </si>
  <si>
    <t>48.4 [27.9-79.6]</t>
  </si>
  <si>
    <t>Ukraine</t>
  </si>
  <si>
    <t>16.7 [11.2-27.9]</t>
  </si>
  <si>
    <t>19.4 [12.2-37.3]</t>
  </si>
  <si>
    <t>18.3 [11.8-33.8]</t>
  </si>
  <si>
    <t>United Arab Emirates</t>
  </si>
  <si>
    <t>40.2 [29.9-57.1]</t>
  </si>
  <si>
    <t>37.2 [22.2-62.2]</t>
  </si>
  <si>
    <t>39.4 [28.6-58.1]</t>
  </si>
  <si>
    <t>United Kingdom of Great Britain and Northern Ireland</t>
  </si>
  <si>
    <t>8.4 [8.0-8.9]</t>
  </si>
  <si>
    <t>10.6 [10.3-11.0]</t>
  </si>
  <si>
    <t>10.5 [10.2-10.9]</t>
  </si>
  <si>
    <t>United Republic of Tanzania</t>
  </si>
  <si>
    <t>26.4 [17.6-49.1]</t>
  </si>
  <si>
    <t>25.1 [18.3-46.6]</t>
  </si>
  <si>
    <t>25.6 [18.6-47.8]</t>
  </si>
  <si>
    <t>United States of America</t>
  </si>
  <si>
    <t>6.7 [6.4-6.7]</t>
  </si>
  <si>
    <t>7.6 [7.4-7.7]</t>
  </si>
  <si>
    <t>7.4 [7.3-7.5]</t>
  </si>
  <si>
    <t>Uruguay</t>
  </si>
  <si>
    <t>8.0 [5.8-11.8]</t>
  </si>
  <si>
    <t>8.7 [7.0-11.4]</t>
  </si>
  <si>
    <t>8.6 [7.0-11.4]</t>
  </si>
  <si>
    <t>Uzbekistan</t>
  </si>
  <si>
    <t>22.3 [11.9-44.3]</t>
  </si>
  <si>
    <t>28.9 [14.7-59.0]</t>
  </si>
  <si>
    <t>25.3 [13.2-51.5]</t>
  </si>
  <si>
    <t>Vanuatu</t>
  </si>
  <si>
    <t>10.1 [4.3-25.5]</t>
  </si>
  <si>
    <t>11.0 [4.4-29.1]</t>
  </si>
  <si>
    <t>10.3 [4.4-26.3]</t>
  </si>
  <si>
    <t>Venezuela (Bolivarian Republic of)</t>
  </si>
  <si>
    <t>14.6 [10.1-23.9]</t>
  </si>
  <si>
    <t>16.8 [11.8-27.2]</t>
  </si>
  <si>
    <t>15.8 [10.8-25.9]</t>
  </si>
  <si>
    <t>Viet Nam</t>
  </si>
  <si>
    <t>26.6 [22.2-34.6]</t>
  </si>
  <si>
    <t>30.1 [25.1-37.9]</t>
  </si>
  <si>
    <t>29.7 [24.6-37.1]</t>
  </si>
  <si>
    <t>Yemen</t>
  </si>
  <si>
    <t>46.5 [21.9-113.7]</t>
  </si>
  <si>
    <t>44.3 [19.2-111.3]</t>
  </si>
  <si>
    <t>45.0 [20.9-111.1]</t>
  </si>
  <si>
    <t>Zambia</t>
  </si>
  <si>
    <t>25.2 [14.1-45.9]</t>
  </si>
  <si>
    <t>23.8 [11.2-45.1]</t>
  </si>
  <si>
    <t>24.7 [13.4-45.3]</t>
  </si>
  <si>
    <t>Zimbabwe</t>
  </si>
  <si>
    <t>19.5 [10.4-35.4]</t>
  </si>
  <si>
    <t>19.1 [10.1-35.3]</t>
  </si>
  <si>
    <t>19.4 [10.4-35.2]</t>
  </si>
  <si>
    <t>both_sexes_death_rate</t>
  </si>
  <si>
    <t>male_death_rate</t>
  </si>
  <si>
    <t>female_death_rate</t>
  </si>
  <si>
    <t xml:space="preserve"> Total</t>
  </si>
  <si>
    <t>95[ 85â€“104]</t>
  </si>
  <si>
    <t>96[ 85â€“106]</t>
  </si>
  <si>
    <t xml:space="preserve"> Lower respiratory infections</t>
  </si>
  <si>
    <t>31[ 26â€“36]</t>
  </si>
  <si>
    <t>29[ 24â€“34]</t>
  </si>
  <si>
    <t>33[ 27â€“38]</t>
  </si>
  <si>
    <t xml:space="preserve"> Trachea, bronchus, lung cancers</t>
  </si>
  <si>
    <t>2[ 1â€“2]</t>
  </si>
  <si>
    <t>2[ 2â€“3]</t>
  </si>
  <si>
    <t>1[ 1â€“1]</t>
  </si>
  <si>
    <t xml:space="preserve"> Ischaemic heart disease</t>
  </si>
  <si>
    <t>39[ 33â€“44]</t>
  </si>
  <si>
    <t>42[ 36â€“48]</t>
  </si>
  <si>
    <t>35[ 30â€“39]</t>
  </si>
  <si>
    <t xml:space="preserve"> Stroke</t>
  </si>
  <si>
    <t>16[ 13â€“18]</t>
  </si>
  <si>
    <t>14[ 12â€“16]</t>
  </si>
  <si>
    <t>18[ 15â€“20]</t>
  </si>
  <si>
    <t xml:space="preserve"> Chronic obstructive pulmonary disease</t>
  </si>
  <si>
    <t>7[ 5â€“8]</t>
  </si>
  <si>
    <t>7[ 4â€“9]</t>
  </si>
  <si>
    <t>7[ 6â€“8]</t>
  </si>
  <si>
    <t>105[ 70â€“147]</t>
  </si>
  <si>
    <t>118[ 81â€“164]</t>
  </si>
  <si>
    <t>92[ 60â€“131]</t>
  </si>
  <si>
    <t>5[ 3â€“7]</t>
  </si>
  <si>
    <t>6[ 3â€“8]</t>
  </si>
  <si>
    <t>11[ 5â€“17]</t>
  </si>
  <si>
    <t>13[ 6â€“22]</t>
  </si>
  <si>
    <t>8[ 4â€“13]</t>
  </si>
  <si>
    <t>51[ 34â€“71]</t>
  </si>
  <si>
    <t>59[ 40â€“82]</t>
  </si>
  <si>
    <t>43[ 27â€“61]</t>
  </si>
  <si>
    <t>31[ 18â€“48]</t>
  </si>
  <si>
    <t>31[ 19â€“47]</t>
  </si>
  <si>
    <t>7[ 4â€“11]</t>
  </si>
  <si>
    <t>9[ 4â€“14]</t>
  </si>
  <si>
    <t>5[ 3â€“8]</t>
  </si>
  <si>
    <t>40[ 31â€“70]</t>
  </si>
  <si>
    <t>43[ 34â€“74]</t>
  </si>
  <si>
    <t>38[ 29â€“67]</t>
  </si>
  <si>
    <t>7[ 5â€“13]</t>
  </si>
  <si>
    <t>7[ 4â€“12]</t>
  </si>
  <si>
    <t>7[ 5â€“14]</t>
  </si>
  <si>
    <t>2[ 1â€“4]</t>
  </si>
  <si>
    <t>3[ 1â€“5]</t>
  </si>
  <si>
    <t>1[ 0â€“2]</t>
  </si>
  <si>
    <t>22[ 16â€“37]</t>
  </si>
  <si>
    <t>24[ 18â€“38]</t>
  </si>
  <si>
    <t>20[ 15â€“35]</t>
  </si>
  <si>
    <t>7[ 5â€“12]</t>
  </si>
  <si>
    <t>7[ 5â€“11]</t>
  </si>
  <si>
    <t>3[ 2â€“5]</t>
  </si>
  <si>
    <t>4[ 2â€“7]</t>
  </si>
  <si>
    <t>67[ 58â€“76]</t>
  </si>
  <si>
    <t>65[ 55â€“74]</t>
  </si>
  <si>
    <t>69[ 60â€“79]</t>
  </si>
  <si>
    <t>44[ 36â€“52]</t>
  </si>
  <si>
    <t>45[ 37â€“52]</t>
  </si>
  <si>
    <t>0[ 0â€“0]</t>
  </si>
  <si>
    <t>11[ 9â€“12]</t>
  </si>
  <si>
    <t>10[ 9â€“12]</t>
  </si>
  <si>
    <t>8[ 6â€“9]</t>
  </si>
  <si>
    <t>6[ 5â€“8]</t>
  </si>
  <si>
    <t>9[ 7â€“10]</t>
  </si>
  <si>
    <t>4[ 3â€“5]</t>
  </si>
  <si>
    <t>28[ 24â€“34]</t>
  </si>
  <si>
    <t>31[ 26â€“37]</t>
  </si>
  <si>
    <t>26[ 21â€“31]</t>
  </si>
  <si>
    <t>6[ 3â€“9]</t>
  </si>
  <si>
    <t>7[ 3â€“10]</t>
  </si>
  <si>
    <t>1[ 0â€“1]</t>
  </si>
  <si>
    <t>0[ 0â€“1]</t>
  </si>
  <si>
    <t>13[ 10â€“17]</t>
  </si>
  <si>
    <t>15[ 12â€“19]</t>
  </si>
  <si>
    <t>11[ 8â€“14]</t>
  </si>
  <si>
    <t>6[ 4â€“9]</t>
  </si>
  <si>
    <t>6[ 4â€“8]</t>
  </si>
  <si>
    <t>7[ 5â€“10]</t>
  </si>
  <si>
    <t>2[ 1â€“3]</t>
  </si>
  <si>
    <t>37[ 28â€“49]</t>
  </si>
  <si>
    <t>39[ 30â€“51]</t>
  </si>
  <si>
    <t>35[ 26â€“48]</t>
  </si>
  <si>
    <t>10[ 4â€“18]</t>
  </si>
  <si>
    <t>10[ 4â€“17]</t>
  </si>
  <si>
    <t>11[ 5â€“19]</t>
  </si>
  <si>
    <t>1[ 1â€“2]</t>
  </si>
  <si>
    <t>13[ 9â€“17]</t>
  </si>
  <si>
    <t>15[ 11â€“18]</t>
  </si>
  <si>
    <t>12[ 8â€“17]</t>
  </si>
  <si>
    <t>4[ 3â€“8]</t>
  </si>
  <si>
    <t>7[ 3â€“12]</t>
  </si>
  <si>
    <t>7[ 3â€“11]</t>
  </si>
  <si>
    <t>81[ 64â€“102]</t>
  </si>
  <si>
    <t>94[ 77â€“117]</t>
  </si>
  <si>
    <t>69[ 52â€“90]</t>
  </si>
  <si>
    <t>3[ 2â€“4]</t>
  </si>
  <si>
    <t>9[ 5â€“13]</t>
  </si>
  <si>
    <t>15[ 8â€“22]</t>
  </si>
  <si>
    <t>50[ 36â€“65]</t>
  </si>
  <si>
    <t>56[ 43â€“69]</t>
  </si>
  <si>
    <t>45[ 31â€“63]</t>
  </si>
  <si>
    <t>10[ 7â€“15]</t>
  </si>
  <si>
    <t>10[ 7â€“14]</t>
  </si>
  <si>
    <t>10[ 7â€“16]</t>
  </si>
  <si>
    <t>10[ 6â€“15]</t>
  </si>
  <si>
    <t>8[ 4â€“12]</t>
  </si>
  <si>
    <t>17[ 12â€“24]</t>
  </si>
  <si>
    <t>18[ 13â€“24]</t>
  </si>
  <si>
    <t>16[ 11â€“24]</t>
  </si>
  <si>
    <t>1[ 0â€“3]</t>
  </si>
  <si>
    <t>8[ 5â€“12]</t>
  </si>
  <si>
    <t>9[ 6â€“13]</t>
  </si>
  <si>
    <t>3[ 1â€“8]</t>
  </si>
  <si>
    <t>2[ 1â€“6]</t>
  </si>
  <si>
    <t>3[ 1â€“10]</t>
  </si>
  <si>
    <t>3[ 1â€“6]</t>
  </si>
  <si>
    <t>3[ 1â€“7]</t>
  </si>
  <si>
    <t>39[ 28â€“51]</t>
  </si>
  <si>
    <t>39[ 30â€“49]</t>
  </si>
  <si>
    <t>38[ 26â€“52]</t>
  </si>
  <si>
    <t>1[ 1â€“3]</t>
  </si>
  <si>
    <t>4[ 2â€“6]</t>
  </si>
  <si>
    <t>3[ 1â€“4]</t>
  </si>
  <si>
    <t>24[ 15â€“33]</t>
  </si>
  <si>
    <t>24[ 16â€“31]</t>
  </si>
  <si>
    <t>24[ 13â€“36]</t>
  </si>
  <si>
    <t>5[ 2â€“10]</t>
  </si>
  <si>
    <t>4[ 2â€“8]</t>
  </si>
  <si>
    <t>5[ 2â€“12]</t>
  </si>
  <si>
    <t>6[ 2â€“11]</t>
  </si>
  <si>
    <t>5[ 2â€“9]</t>
  </si>
  <si>
    <t>55[ 43â€“73]</t>
  </si>
  <si>
    <t>60[ 48â€“79]</t>
  </si>
  <si>
    <t>50[ 38â€“67]</t>
  </si>
  <si>
    <t>38[ 29â€“49]</t>
  </si>
  <si>
    <t>42[ 33â€“55]</t>
  </si>
  <si>
    <t>33[ 24â€“45]</t>
  </si>
  <si>
    <t>9[ 6â€“12]</t>
  </si>
  <si>
    <t>10[ 6â€“14]</t>
  </si>
  <si>
    <t>3[ 2â€“6]</t>
  </si>
  <si>
    <t>22[ 18â€“26]</t>
  </si>
  <si>
    <t>24[ 21â€“28]</t>
  </si>
  <si>
    <t>19[ 15â€“23]</t>
  </si>
  <si>
    <t>11[ 8â€“13]</t>
  </si>
  <si>
    <t>13[ 10â€“15]</t>
  </si>
  <si>
    <t>9[ 7â€“12]</t>
  </si>
  <si>
    <t>5[ 4â€“7]</t>
  </si>
  <si>
    <t>15[ 14â€“17]</t>
  </si>
  <si>
    <t>16[ 14â€“17]</t>
  </si>
  <si>
    <t>15[ 13â€“17]</t>
  </si>
  <si>
    <t>2[ 2â€“2]</t>
  </si>
  <si>
    <t>9[ 8â€“11]</t>
  </si>
  <si>
    <t>10[ 8â€“11]</t>
  </si>
  <si>
    <t>8[ 7â€“10]</t>
  </si>
  <si>
    <t>103[ 94â€“112]</t>
  </si>
  <si>
    <t>112[ 98â€“123]</t>
  </si>
  <si>
    <t>95[ 87â€“102]</t>
  </si>
  <si>
    <t>13[ 11â€“15]</t>
  </si>
  <si>
    <t>14[ 11â€“16]</t>
  </si>
  <si>
    <t>13[ 11â€“14]</t>
  </si>
  <si>
    <t>5[ 4â€“6]</t>
  </si>
  <si>
    <t>31[ 28â€“35]</t>
  </si>
  <si>
    <t>35[ 31â€“40]</t>
  </si>
  <si>
    <t>27[ 24â€“30]</t>
  </si>
  <si>
    <t>28[ 24â€“33]</t>
  </si>
  <si>
    <t>27[ 23â€“31]</t>
  </si>
  <si>
    <t>30[ 26â€“34]</t>
  </si>
  <si>
    <t>25[ 19â€“29]</t>
  </si>
  <si>
    <t>27[ 17â€“35]</t>
  </si>
  <si>
    <t>22[ 18â€“25]</t>
  </si>
  <si>
    <t>57[ 46â€“69]</t>
  </si>
  <si>
    <t>60[ 50â€“71]</t>
  </si>
  <si>
    <t>54[ 43â€“67]</t>
  </si>
  <si>
    <t>19[ 11â€“28]</t>
  </si>
  <si>
    <t>18[ 14â€“23]</t>
  </si>
  <si>
    <t>20[ 15â€“24]</t>
  </si>
  <si>
    <t>17[ 12â€“22]</t>
  </si>
  <si>
    <t>13[ 9â€“21]</t>
  </si>
  <si>
    <t>13[ 10â€“19]</t>
  </si>
  <si>
    <t>13[ 8â€“23]</t>
  </si>
  <si>
    <t>110[ 86â€“139]</t>
  </si>
  <si>
    <t>121[ 99â€“148]</t>
  </si>
  <si>
    <t>100[ 72â€“135]</t>
  </si>
  <si>
    <t>83[ 61â€“109]</t>
  </si>
  <si>
    <t>88[ 69â€“111]</t>
  </si>
  <si>
    <t>78[ 52â€“109]</t>
  </si>
  <si>
    <t>17[ 12â€“26]</t>
  </si>
  <si>
    <t>16[ 12â€“22]</t>
  </si>
  <si>
    <t>18[ 11â€“29]</t>
  </si>
  <si>
    <t>6[ 3â€“10]</t>
  </si>
  <si>
    <t>42[ 33â€“53]</t>
  </si>
  <si>
    <t>37[ 27â€“49]</t>
  </si>
  <si>
    <t>6[ 2â€“12]</t>
  </si>
  <si>
    <t>5[ 2â€“8]</t>
  </si>
  <si>
    <t>15[ 9â€“20]</t>
  </si>
  <si>
    <t>16[ 11â€“20]</t>
  </si>
  <si>
    <t>14[ 8â€“20]</t>
  </si>
  <si>
    <t>6[ 3â€“12]</t>
  </si>
  <si>
    <t>5[ 3â€“9]</t>
  </si>
  <si>
    <t>6[ 3â€“15]</t>
  </si>
  <si>
    <t>8[ 3â€“14]</t>
  </si>
  <si>
    <t>9[ 4â€“17]</t>
  </si>
  <si>
    <t>35[ 29â€“42]</t>
  </si>
  <si>
    <t>42[ 35â€“50]</t>
  </si>
  <si>
    <t>28[ 23â€“33]</t>
  </si>
  <si>
    <t>10[ 7â€“13]</t>
  </si>
  <si>
    <t>8[ 6â€“11]</t>
  </si>
  <si>
    <t>4[ 2â€“5]</t>
  </si>
  <si>
    <t>14[ 11â€“17]</t>
  </si>
  <si>
    <t>17[ 14â€“21]</t>
  </si>
  <si>
    <t>11[ 9â€“14]</t>
  </si>
  <si>
    <t>7[ 5â€“9]</t>
  </si>
  <si>
    <t>119[ 107â€“129]</t>
  </si>
  <si>
    <t>115[ 102â€“127]</t>
  </si>
  <si>
    <t>123[ 111â€“133]</t>
  </si>
  <si>
    <t>70[ 59â€“79]</t>
  </si>
  <si>
    <t>70[ 59â€“78]</t>
  </si>
  <si>
    <t>22[ 19â€“24]</t>
  </si>
  <si>
    <t>21[ 19â€“24]</t>
  </si>
  <si>
    <t>22[ 19â€“25]</t>
  </si>
  <si>
    <t>20[ 17â€“23]</t>
  </si>
  <si>
    <t>8[ 6â€“10]</t>
  </si>
  <si>
    <t>88[ 66â€“106]</t>
  </si>
  <si>
    <t>87[ 65â€“107]</t>
  </si>
  <si>
    <t>89[ 67â€“108]</t>
  </si>
  <si>
    <t>15[ 11â€“19]</t>
  </si>
  <si>
    <t>14[ 10â€“17]</t>
  </si>
  <si>
    <t>16[ 12â€“20]</t>
  </si>
  <si>
    <t>3[ 2â€“3]</t>
  </si>
  <si>
    <t>37[ 28â€“45]</t>
  </si>
  <si>
    <t>39[ 29â€“48]</t>
  </si>
  <si>
    <t>34[ 25â€“42]</t>
  </si>
  <si>
    <t>12[ 9â€“16]</t>
  </si>
  <si>
    <t>15[ 10â€“19]</t>
  </si>
  <si>
    <t>20[ 13â€“26]</t>
  </si>
  <si>
    <t>20[ 14â€“26]</t>
  </si>
  <si>
    <t>55[ 46â€“65]</t>
  </si>
  <si>
    <t>59[ 49â€“69]</t>
  </si>
  <si>
    <t>52[ 43â€“62]</t>
  </si>
  <si>
    <t>19[ 14â€“25]</t>
  </si>
  <si>
    <t>21[ 15â€“27]</t>
  </si>
  <si>
    <t>18[ 13â€“23]</t>
  </si>
  <si>
    <t>21[ 17â€“26]</t>
  </si>
  <si>
    <t>17[ 13â€“21]</t>
  </si>
  <si>
    <t>8[ 7â€“11]</t>
  </si>
  <si>
    <t>9[ 7â€“11]</t>
  </si>
  <si>
    <t>7[ 4â€“10]</t>
  </si>
  <si>
    <t>159[ 117â€“204]</t>
  </si>
  <si>
    <t>168[ 122â€“213]</t>
  </si>
  <si>
    <t>151[ 109â€“197]</t>
  </si>
  <si>
    <t>5[ 3â€“6]</t>
  </si>
  <si>
    <t>19[ 12â€“27]</t>
  </si>
  <si>
    <t>30[ 18â€“42]</t>
  </si>
  <si>
    <t>76[ 54â€“102]</t>
  </si>
  <si>
    <t>77[ 56â€“100]</t>
  </si>
  <si>
    <t>76[ 50â€“103]</t>
  </si>
  <si>
    <t>42[ 28â€“59]</t>
  </si>
  <si>
    <t>37[ 25â€“51]</t>
  </si>
  <si>
    <t>47[ 31â€“66]</t>
  </si>
  <si>
    <t>16[ 10â€“21]</t>
  </si>
  <si>
    <t>18[ 10â€“27]</t>
  </si>
  <si>
    <t>13[ 8â€“17]</t>
  </si>
  <si>
    <t>53[ 42â€“64]</t>
  </si>
  <si>
    <t>53[ 42â€“65]</t>
  </si>
  <si>
    <t>19[ 14â€“24]</t>
  </si>
  <si>
    <t>20[ 15â€“26]</t>
  </si>
  <si>
    <t>16[ 12â€“19]</t>
  </si>
  <si>
    <t>18[ 14â€“22]</t>
  </si>
  <si>
    <t>10[ 7â€“12]</t>
  </si>
  <si>
    <t>8[ 5â€“11]</t>
  </si>
  <si>
    <t>10[ 5â€“14]</t>
  </si>
  <si>
    <t>31[ 24â€“41]</t>
  </si>
  <si>
    <t>34[ 27â€“44]</t>
  </si>
  <si>
    <t>28[ 22â€“38]</t>
  </si>
  <si>
    <t>12[ 9â€“15]</t>
  </si>
  <si>
    <t>5[ 2â€“7]</t>
  </si>
  <si>
    <t>9[ 6â€“11]</t>
  </si>
  <si>
    <t>141[ 103â€“230]</t>
  </si>
  <si>
    <t>153[ 116â€“249]</t>
  </si>
  <si>
    <t>129[ 89â€“218]</t>
  </si>
  <si>
    <t>6[ 3â€“11]</t>
  </si>
  <si>
    <t>8[ 4â€“19]</t>
  </si>
  <si>
    <t>13[ 6â€“30]</t>
  </si>
  <si>
    <t>79[ 54â€“122]</t>
  </si>
  <si>
    <t>84[ 61â€“128]</t>
  </si>
  <si>
    <t>74[ 48â€“118]</t>
  </si>
  <si>
    <t>37[ 22â€“65]</t>
  </si>
  <si>
    <t>35[ 23â€“58]</t>
  </si>
  <si>
    <t>38[ 21â€“72]</t>
  </si>
  <si>
    <t>12[ 5â€“21]</t>
  </si>
  <si>
    <t>15[ 7â€“27]</t>
  </si>
  <si>
    <t>93[ 84â€“101]</t>
  </si>
  <si>
    <t>89[ 80â€“97]</t>
  </si>
  <si>
    <t>96[ 87â€“105]</t>
  </si>
  <si>
    <t>55[ 47â€“62]</t>
  </si>
  <si>
    <t>55[ 46â€“62]</t>
  </si>
  <si>
    <t>21[ 18â€“23]</t>
  </si>
  <si>
    <t>20[ 18â€“22]</t>
  </si>
  <si>
    <t>11[ 10â€“13]</t>
  </si>
  <si>
    <t>9[ 8â€“10]</t>
  </si>
  <si>
    <t>100[ 91â€“109]</t>
  </si>
  <si>
    <t>103[ 92â€“112]</t>
  </si>
  <si>
    <t>98[ 89â€“106]</t>
  </si>
  <si>
    <t>61[ 52â€“68]</t>
  </si>
  <si>
    <t>63[ 54â€“71]</t>
  </si>
  <si>
    <t>59[ 50â€“65]</t>
  </si>
  <si>
    <t>17[ 15â€“19]</t>
  </si>
  <si>
    <t>18[ 16â€“20]</t>
  </si>
  <si>
    <t>16[ 14â€“18]</t>
  </si>
  <si>
    <t>14[ 13â€“16]</t>
  </si>
  <si>
    <t>6[ 5â€“7]</t>
  </si>
  <si>
    <t>69[ 56â€“91]</t>
  </si>
  <si>
    <t>67[ 54â€“88]</t>
  </si>
  <si>
    <t>71[ 57â€“96]</t>
  </si>
  <si>
    <t>23[ 17â€“31]</t>
  </si>
  <si>
    <t>25[ 19â€“33]</t>
  </si>
  <si>
    <t>22[ 16â€“29]</t>
  </si>
  <si>
    <t>27[ 20â€“37]</t>
  </si>
  <si>
    <t>25[ 19â€“34]</t>
  </si>
  <si>
    <t>28[ 21â€“40]</t>
  </si>
  <si>
    <t>11[ 8â€“16]</t>
  </si>
  <si>
    <t>12[ 9â€“17]</t>
  </si>
  <si>
    <t>6[ 5â€“9]</t>
  </si>
  <si>
    <t>87[ 80â€“95]</t>
  </si>
  <si>
    <t>84[ 76â€“92]</t>
  </si>
  <si>
    <t>90[ 82â€“99]</t>
  </si>
  <si>
    <t>29[ 24â€“33]</t>
  </si>
  <si>
    <t>6[ 4â€“7]</t>
  </si>
  <si>
    <t>21[ 18â€“24]</t>
  </si>
  <si>
    <t>23[ 20â€“26]</t>
  </si>
  <si>
    <t>19[ 17â€“22]</t>
  </si>
  <si>
    <t>25[ 21â€“29]</t>
  </si>
  <si>
    <t>18[ 15â€“21]</t>
  </si>
  <si>
    <t>9[ 4â€“12]</t>
  </si>
  <si>
    <t>118[ 103â€“131]</t>
  </si>
  <si>
    <t>124[ 108â€“138]</t>
  </si>
  <si>
    <t>111[ 98â€“123]</t>
  </si>
  <si>
    <t>69[ 57â€“79]</t>
  </si>
  <si>
    <t>75[ 62â€“86]</t>
  </si>
  <si>
    <t>63[ 53â€“71]</t>
  </si>
  <si>
    <t>19[ 16â€“21]</t>
  </si>
  <si>
    <t>17[ 14â€“19]</t>
  </si>
  <si>
    <t>15[ 13â€“18]</t>
  </si>
  <si>
    <t>15[ 10â€“21]</t>
  </si>
  <si>
    <t>16[ 11â€“21]</t>
  </si>
  <si>
    <t>14[ 9â€“20]</t>
  </si>
  <si>
    <t>2[ 0â€“3]</t>
  </si>
  <si>
    <t>2[ 0â€“4]</t>
  </si>
  <si>
    <t>2[ 1â€“5]</t>
  </si>
  <si>
    <t>2[ 1â€“7]</t>
  </si>
  <si>
    <t>2[ 0â€“5]</t>
  </si>
  <si>
    <t>141[ 128â€“153]</t>
  </si>
  <si>
    <t>138[ 124â€“151]</t>
  </si>
  <si>
    <t>144[ 131â€“155]</t>
  </si>
  <si>
    <t>80[ 68â€“89]</t>
  </si>
  <si>
    <t>81[ 69â€“91]</t>
  </si>
  <si>
    <t>78[ 67â€“87]</t>
  </si>
  <si>
    <t>26[ 23â€“28]</t>
  </si>
  <si>
    <t>26[ 23â€“29]</t>
  </si>
  <si>
    <t>26[ 22â€“28]</t>
  </si>
  <si>
    <t>24[ 21â€“27]</t>
  </si>
  <si>
    <t>27[ 24â€“31]</t>
  </si>
  <si>
    <t>9[ 5â€“11]</t>
  </si>
  <si>
    <t>181[ 160â€“198]</t>
  </si>
  <si>
    <t>187[ 165â€“205]</t>
  </si>
  <si>
    <t>175[ 156â€“191]</t>
  </si>
  <si>
    <t>130[ 110â€“145]</t>
  </si>
  <si>
    <t>137[ 116â€“153]</t>
  </si>
  <si>
    <t>124[ 105â€“138]</t>
  </si>
  <si>
    <t>24[ 22â€“27]</t>
  </si>
  <si>
    <t>22[ 20â€“25]</t>
  </si>
  <si>
    <t>19[ 17â€“21]</t>
  </si>
  <si>
    <t>35[ 26â€“47]</t>
  </si>
  <si>
    <t>37[ 29â€“50]</t>
  </si>
  <si>
    <t>32[ 24â€“44]</t>
  </si>
  <si>
    <t>6[ 4â€“10]</t>
  </si>
  <si>
    <t>14[ 11â€“18]</t>
  </si>
  <si>
    <t>9[ 7â€“13]</t>
  </si>
  <si>
    <t>140[ 107â€“171]</t>
  </si>
  <si>
    <t>144[ 110â€“177]</t>
  </si>
  <si>
    <t>135[ 103â€“165]</t>
  </si>
  <si>
    <t>20[ 13â€“27]</t>
  </si>
  <si>
    <t>27[ 18â€“36]</t>
  </si>
  <si>
    <t>40[ 30â€“52]</t>
  </si>
  <si>
    <t>43[ 32â€“56]</t>
  </si>
  <si>
    <t>39[ 29â€“50]</t>
  </si>
  <si>
    <t>39[ 29â€“51]</t>
  </si>
  <si>
    <t>38[ 28â€“50]</t>
  </si>
  <si>
    <t>32[ 22â€“41]</t>
  </si>
  <si>
    <t>32[ 19â€“43]</t>
  </si>
  <si>
    <t>32[ 23â€“40]</t>
  </si>
  <si>
    <t>34[ 27â€“43]</t>
  </si>
  <si>
    <t>38[ 30â€“48]</t>
  </si>
  <si>
    <t>31[ 24â€“39]</t>
  </si>
  <si>
    <t>20[ 16â€“25]</t>
  </si>
  <si>
    <t>14[ 10â€“18]</t>
  </si>
  <si>
    <t>5[ 4â€“8]</t>
  </si>
  <si>
    <t>94[ 84â€“102]</t>
  </si>
  <si>
    <t>98[ 88â€“108]</t>
  </si>
  <si>
    <t>52[ 44â€“59]</t>
  </si>
  <si>
    <t>54[ 46â€“62]</t>
  </si>
  <si>
    <t>49[ 42â€“56]</t>
  </si>
  <si>
    <t>20[ 18â€“23]</t>
  </si>
  <si>
    <t>12[ 11â€“14]</t>
  </si>
  <si>
    <t>13[ 12â€“15]</t>
  </si>
  <si>
    <t>73[ 65â€“80]</t>
  </si>
  <si>
    <t>66[ 58â€“73]</t>
  </si>
  <si>
    <t>80[ 71â€“88]</t>
  </si>
  <si>
    <t>34[ 28â€“39]</t>
  </si>
  <si>
    <t>34[ 29â€“39]</t>
  </si>
  <si>
    <t>18[ 16â€“21]</t>
  </si>
  <si>
    <t>16[ 14â€“19]</t>
  </si>
  <si>
    <t>27[ 21â€“34]</t>
  </si>
  <si>
    <t>30[ 24â€“38]</t>
  </si>
  <si>
    <t>24[ 18â€“30]</t>
  </si>
  <si>
    <t>4[ 3â€“7]</t>
  </si>
  <si>
    <t>4[ 3â€“6]</t>
  </si>
  <si>
    <t>144[ 127â€“160]</t>
  </si>
  <si>
    <t>157[ 138â€“176]</t>
  </si>
  <si>
    <t>130[ 116â€“144]</t>
  </si>
  <si>
    <t>76[ 63â€“88]</t>
  </si>
  <si>
    <t>86[ 71â€“99]</t>
  </si>
  <si>
    <t>67[ 56â€“76]</t>
  </si>
  <si>
    <t>34[ 30â€“39]</t>
  </si>
  <si>
    <t>22[ 19â€“26]</t>
  </si>
  <si>
    <t>9[ 5â€“12]</t>
  </si>
  <si>
    <t>86[ 62â€“126]</t>
  </si>
  <si>
    <t>91[ 67â€“130]</t>
  </si>
  <si>
    <t>83[ 57â€“122]</t>
  </si>
  <si>
    <t>11[ 5â€“20]</t>
  </si>
  <si>
    <t>16[ 8â€“29]</t>
  </si>
  <si>
    <t>44[ 29â€“64]</t>
  </si>
  <si>
    <t>43[ 31â€“60]</t>
  </si>
  <si>
    <t>45[ 27â€“68]</t>
  </si>
  <si>
    <t>18[ 11â€“33]</t>
  </si>
  <si>
    <t>16[ 10â€“26]</t>
  </si>
  <si>
    <t>21[ 11â€“38]</t>
  </si>
  <si>
    <t>10[ 5â€“16]</t>
  </si>
  <si>
    <t>8[ 4â€“14]</t>
  </si>
  <si>
    <t>90[ 50â€“174]</t>
  </si>
  <si>
    <t>95[ 55â€“184]</t>
  </si>
  <si>
    <t>85[ 45â€“167]</t>
  </si>
  <si>
    <t>18[ 7â€“35]</t>
  </si>
  <si>
    <t>18[ 7â€“36]</t>
  </si>
  <si>
    <t>12[ 4â€“27]</t>
  </si>
  <si>
    <t>14[ 5â€“33]</t>
  </si>
  <si>
    <t>9[ 3â€“22]</t>
  </si>
  <si>
    <t>34[ 20â€“63]</t>
  </si>
  <si>
    <t>37[ 23â€“66]</t>
  </si>
  <si>
    <t>32[ 18â€“60]</t>
  </si>
  <si>
    <t>13[ 7â€“26]</t>
  </si>
  <si>
    <t>13[ 6â€“26]</t>
  </si>
  <si>
    <t>13[ 5â€“26]</t>
  </si>
  <si>
    <t>13[ 5â€“28]</t>
  </si>
  <si>
    <t>12[ 5â€“25]</t>
  </si>
  <si>
    <t>33[ 26â€“40]</t>
  </si>
  <si>
    <t>39[ 31â€“47]</t>
  </si>
  <si>
    <t>26[ 20â€“35]</t>
  </si>
  <si>
    <t>21[ 16â€“26]</t>
  </si>
  <si>
    <t>13[ 8â€“18]</t>
  </si>
  <si>
    <t>5[ 2â€“11]</t>
  </si>
  <si>
    <t>64[ 49â€“88]</t>
  </si>
  <si>
    <t>69[ 54â€“92]</t>
  </si>
  <si>
    <t>60[ 43â€“84]</t>
  </si>
  <si>
    <t>8[ 4â€“15]</t>
  </si>
  <si>
    <t>38[ 25â€“52]</t>
  </si>
  <si>
    <t>39[ 29â€“52]</t>
  </si>
  <si>
    <t>36[ 22â€“53]</t>
  </si>
  <si>
    <t>9[ 5â€“16]</t>
  </si>
  <si>
    <t>9[ 5â€“20]</t>
  </si>
  <si>
    <t>231[ 197â€“257]</t>
  </si>
  <si>
    <t>237[ 196â€“272]</t>
  </si>
  <si>
    <t>225[ 193â€“249]</t>
  </si>
  <si>
    <t>12[ 10â€“14]</t>
  </si>
  <si>
    <t>12[ 10â€“13]</t>
  </si>
  <si>
    <t>31[ 24â€“37]</t>
  </si>
  <si>
    <t>32[ 23â€“39]</t>
  </si>
  <si>
    <t>30[ 23â€“35]</t>
  </si>
  <si>
    <t>49[ 41â€“56]</t>
  </si>
  <si>
    <t>53[ 44â€“62]</t>
  </si>
  <si>
    <t>45[ 36â€“54]</t>
  </si>
  <si>
    <t>65[ 53â€“76]</t>
  </si>
  <si>
    <t>74[ 59â€“88]</t>
  </si>
  <si>
    <t>57[ 45â€“69]</t>
  </si>
  <si>
    <t>72[ 54â€“86]</t>
  </si>
  <si>
    <t>64[ 36â€“86]</t>
  </si>
  <si>
    <t>79[ 62â€“91]</t>
  </si>
  <si>
    <t>101[ 90â€“110]</t>
  </si>
  <si>
    <t>96[ 86â€“105]</t>
  </si>
  <si>
    <t>105[ 95â€“114]</t>
  </si>
  <si>
    <t>63[ 53â€“70]</t>
  </si>
  <si>
    <t>17[ 15â€“20]</t>
  </si>
  <si>
    <t>30[ 22â€“40]</t>
  </si>
  <si>
    <t>31[ 23â€“41]</t>
  </si>
  <si>
    <t>29[ 21â€“40]</t>
  </si>
  <si>
    <t>4[ 1â€“7]</t>
  </si>
  <si>
    <t>4[ 1â€“8]</t>
  </si>
  <si>
    <t>10[ 6â€“13]</t>
  </si>
  <si>
    <t>11[ 8â€“15]</t>
  </si>
  <si>
    <t>4[ 2â€“9]</t>
  </si>
  <si>
    <t>5[ 2â€“13]</t>
  </si>
  <si>
    <t>8[ 3â€“15]</t>
  </si>
  <si>
    <t>8[ 3â€“16]</t>
  </si>
  <si>
    <t>99[ 88â€“108]</t>
  </si>
  <si>
    <t>106[ 94â€“116]</t>
  </si>
  <si>
    <t>92[ 82â€“100]</t>
  </si>
  <si>
    <t>46[ 38â€“52]</t>
  </si>
  <si>
    <t>48[ 40â€“55]</t>
  </si>
  <si>
    <t>44[ 37â€“49]</t>
  </si>
  <si>
    <t>28[ 24â€“31]</t>
  </si>
  <si>
    <t>32[ 28â€“36]</t>
  </si>
  <si>
    <t>8[ 4â€“10]</t>
  </si>
  <si>
    <t>38[ 30â€“47]</t>
  </si>
  <si>
    <t>43[ 34â€“52]</t>
  </si>
  <si>
    <t>24[ 19â€“30]</t>
  </si>
  <si>
    <t>19[ 14â€“23]</t>
  </si>
  <si>
    <t>22[ 16â€“31]</t>
  </si>
  <si>
    <t>24[ 18â€“33]</t>
  </si>
  <si>
    <t>21[ 15â€“29]</t>
  </si>
  <si>
    <t>73[ 64â€“91]</t>
  </si>
  <si>
    <t>80[ 71â€“98]</t>
  </si>
  <si>
    <t>66[ 57â€“84]</t>
  </si>
  <si>
    <t>11[ 9â€“15]</t>
  </si>
  <si>
    <t>42[ 35â€“53]</t>
  </si>
  <si>
    <t>46[ 39â€“58]</t>
  </si>
  <si>
    <t>38[ 32â€“49]</t>
  </si>
  <si>
    <t>13[ 11â€“16]</t>
  </si>
  <si>
    <t>12[ 10â€“16]</t>
  </si>
  <si>
    <t>47[ 36â€“58]</t>
  </si>
  <si>
    <t>11[ 7â€“15]</t>
  </si>
  <si>
    <t>22[ 16â€“28]</t>
  </si>
  <si>
    <t>100[ 75â€“120]</t>
  </si>
  <si>
    <t>97[ 73â€“117]</t>
  </si>
  <si>
    <t>104[ 77â€“125]</t>
  </si>
  <si>
    <t>59[ 43â€“73]</t>
  </si>
  <si>
    <t>59[ 43â€“72]</t>
  </si>
  <si>
    <t>60[ 44â€“74]</t>
  </si>
  <si>
    <t>20[ 15â€“25]</t>
  </si>
  <si>
    <t>20[ 14â€“25]</t>
  </si>
  <si>
    <t>12[ 8â€“15]</t>
  </si>
  <si>
    <t>95[ 83â€“105]</t>
  </si>
  <si>
    <t>103[ 90â€“115]</t>
  </si>
  <si>
    <t>88[ 76â€“97]</t>
  </si>
  <si>
    <t>47[ 39â€“53]</t>
  </si>
  <si>
    <t>52[ 43â€“60]</t>
  </si>
  <si>
    <t>42[ 34â€“47]</t>
  </si>
  <si>
    <t>23[ 19â€“26]</t>
  </si>
  <si>
    <t>17[ 14â€“20]</t>
  </si>
  <si>
    <t>20[ 16â€“23]</t>
  </si>
  <si>
    <t>60[ 34â€“103]</t>
  </si>
  <si>
    <t>59[ 36â€“102]</t>
  </si>
  <si>
    <t>61[ 32â€“106]</t>
  </si>
  <si>
    <t>5[ 1â€“13]</t>
  </si>
  <si>
    <t>7[ 2â€“19]</t>
  </si>
  <si>
    <t>43[ 24â€“72]</t>
  </si>
  <si>
    <t>39[ 24â€“62]</t>
  </si>
  <si>
    <t>47[ 24â€“83]</t>
  </si>
  <si>
    <t>6[ 3â€“13]</t>
  </si>
  <si>
    <t>7[ 3â€“17]</t>
  </si>
  <si>
    <t>4[ 1â€“9]</t>
  </si>
  <si>
    <t>69[ 58â€“79]</t>
  </si>
  <si>
    <t>68[ 56â€“79]</t>
  </si>
  <si>
    <t>69[ 59â€“79]</t>
  </si>
  <si>
    <t>35[ 28â€“43]</t>
  </si>
  <si>
    <t>31[ 25â€“37]</t>
  </si>
  <si>
    <t>15[ 12â€“18]</t>
  </si>
  <si>
    <t>12[ 10â€“15]</t>
  </si>
  <si>
    <t>11[ 9â€“13]</t>
  </si>
  <si>
    <t>13[ 10â€“16]</t>
  </si>
  <si>
    <t>10[ 5â€“15]</t>
  </si>
  <si>
    <t>82[ 75â€“89]</t>
  </si>
  <si>
    <t>87[ 79â€“95]</t>
  </si>
  <si>
    <t>77[ 70â€“83]</t>
  </si>
  <si>
    <t>43[ 36â€“48]</t>
  </si>
  <si>
    <t>47[ 40â€“53]</t>
  </si>
  <si>
    <t>39[ 33â€“43]</t>
  </si>
  <si>
    <t>6[ 5â€“6]</t>
  </si>
  <si>
    <t>76[ 55â€“93]</t>
  </si>
  <si>
    <t>97[ 70â€“119]</t>
  </si>
  <si>
    <t>55[ 39â€“67]</t>
  </si>
  <si>
    <t>11[ 7â€“14]</t>
  </si>
  <si>
    <t>51[ 36â€“63]</t>
  </si>
  <si>
    <t>69[ 49â€“84]</t>
  </si>
  <si>
    <t>33[ 23â€“41]</t>
  </si>
  <si>
    <t>8[ 3â€“13]</t>
  </si>
  <si>
    <t>19[ 12â€“29]</t>
  </si>
  <si>
    <t>21[ 14â€“29]</t>
  </si>
  <si>
    <t>17[ 9â€“30]</t>
  </si>
  <si>
    <t>12[ 6â€“20]</t>
  </si>
  <si>
    <t>14[ 8â€“21]</t>
  </si>
  <si>
    <t>11[ 4â€“20]</t>
  </si>
  <si>
    <t>4[ 1â€“11]</t>
  </si>
  <si>
    <t>4[ 1â€“14]</t>
  </si>
  <si>
    <t>27[ 21â€“35]</t>
  </si>
  <si>
    <t>23[ 17â€“33]</t>
  </si>
  <si>
    <t>9[ 5â€“14]</t>
  </si>
  <si>
    <t>4[ 2â€“10]</t>
  </si>
  <si>
    <t>51[ 39â€“69]</t>
  </si>
  <si>
    <t>48[ 37â€“66]</t>
  </si>
  <si>
    <t>53[ 41â€“73]</t>
  </si>
  <si>
    <t>24[ 17â€“33]</t>
  </si>
  <si>
    <t>24[ 17â€“34]</t>
  </si>
  <si>
    <t>14[ 10â€“19]</t>
  </si>
  <si>
    <t>8[ 6â€“12]</t>
  </si>
  <si>
    <t>97[ 89â€“106]</t>
  </si>
  <si>
    <t>106[ 95â€“115]</t>
  </si>
  <si>
    <t>89[ 81â€“97]</t>
  </si>
  <si>
    <t>52[ 44â€“58]</t>
  </si>
  <si>
    <t>58[ 49â€“65]</t>
  </si>
  <si>
    <t>46[ 39â€“52]</t>
  </si>
  <si>
    <t>25[ 22â€“28]</t>
  </si>
  <si>
    <t>28[ 25â€“31]</t>
  </si>
  <si>
    <t>184[ 133â€“242]</t>
  </si>
  <si>
    <t>197[ 146â€“254]</t>
  </si>
  <si>
    <t>172[ 122â€“230]</t>
  </si>
  <si>
    <t>11[ 6â€“17]</t>
  </si>
  <si>
    <t>107[ 76â€“144]</t>
  </si>
  <si>
    <t>114[ 85â€“150]</t>
  </si>
  <si>
    <t>100[ 66â€“140]</t>
  </si>
  <si>
    <t>49[ 33â€“72]</t>
  </si>
  <si>
    <t>49[ 34â€“68]</t>
  </si>
  <si>
    <t>50[ 31â€“75]</t>
  </si>
  <si>
    <t>16[ 9â€“22]</t>
  </si>
  <si>
    <t>17[ 9â€“27]</t>
  </si>
  <si>
    <t>45[ 34â€“59]</t>
  </si>
  <si>
    <t>47[ 37â€“59]</t>
  </si>
  <si>
    <t>43[ 30â€“59]</t>
  </si>
  <si>
    <t>25[ 16â€“34]</t>
  </si>
  <si>
    <t>25[ 18â€“33]</t>
  </si>
  <si>
    <t>5[ 3â€“10]</t>
  </si>
  <si>
    <t>7[ 3â€“16]</t>
  </si>
  <si>
    <t>101[ 91â€“112]</t>
  </si>
  <si>
    <t>94[ 82â€“105]</t>
  </si>
  <si>
    <t>109[ 99â€“119]</t>
  </si>
  <si>
    <t>57[ 47â€“66]</t>
  </si>
  <si>
    <t>25[ 21â€“28]</t>
  </si>
  <si>
    <t>31[ 27â€“35]</t>
  </si>
  <si>
    <t>21[ 18â€“25]</t>
  </si>
  <si>
    <t>31[ 27â€“36]</t>
  </si>
  <si>
    <t>77[ 53â€“159]</t>
  </si>
  <si>
    <t>81[ 58â€“168]</t>
  </si>
  <si>
    <t>72[ 47â€“151]</t>
  </si>
  <si>
    <t>11[ 5â€“27]</t>
  </si>
  <si>
    <t>10[ 4â€“22]</t>
  </si>
  <si>
    <t>13[ 6â€“31]</t>
  </si>
  <si>
    <t>9[ 4â€“27]</t>
  </si>
  <si>
    <t>15[ 6â€“43]</t>
  </si>
  <si>
    <t>4[ 2â€“12]</t>
  </si>
  <si>
    <t>29[ 18â€“53]</t>
  </si>
  <si>
    <t>32[ 22â€“55]</t>
  </si>
  <si>
    <t>26[ 14â€“50]</t>
  </si>
  <si>
    <t>15[ 7â€“33]</t>
  </si>
  <si>
    <t>13[ 7â€“25]</t>
  </si>
  <si>
    <t>17[ 7â€“39]</t>
  </si>
  <si>
    <t>12[ 5â€“27]</t>
  </si>
  <si>
    <t>44[ 36â€“56]</t>
  </si>
  <si>
    <t>42[ 34â€“51]</t>
  </si>
  <si>
    <t>46[ 37â€“60]</t>
  </si>
  <si>
    <t>12[ 7â€“17]</t>
  </si>
  <si>
    <t>14[ 9â€“21]</t>
  </si>
  <si>
    <t>19[ 15â€“24]</t>
  </si>
  <si>
    <t>50[ 43â€“56]</t>
  </si>
  <si>
    <t>50[ 44â€“57]</t>
  </si>
  <si>
    <t>49[ 43â€“55]</t>
  </si>
  <si>
    <t>23[ 18â€“26]</t>
  </si>
  <si>
    <t>23[ 19â€“28]</t>
  </si>
  <si>
    <t>14[ 12â€“17]</t>
  </si>
  <si>
    <t>15[ 12â€“17]</t>
  </si>
  <si>
    <t>127[ 116â€“138]</t>
  </si>
  <si>
    <t>127[ 114â€“139]</t>
  </si>
  <si>
    <t>128[ 117â€“137]</t>
  </si>
  <si>
    <t>71[ 61â€“80]</t>
  </si>
  <si>
    <t>76[ 64â€“86]</t>
  </si>
  <si>
    <t>67[ 57â€“75]</t>
  </si>
  <si>
    <t>9[ 6â€“10]</t>
  </si>
  <si>
    <t>8[ 4â€“11]</t>
  </si>
  <si>
    <t>108[ 98â€“118]</t>
  </si>
  <si>
    <t>109[ 98â€“119]</t>
  </si>
  <si>
    <t>108[ 99â€“117]</t>
  </si>
  <si>
    <t>66[ 55â€“74]</t>
  </si>
  <si>
    <t>57[ 48â€“63]</t>
  </si>
  <si>
    <t>76[ 62â€“90]</t>
  </si>
  <si>
    <t>79[ 65â€“95]</t>
  </si>
  <si>
    <t>72[ 58â€“86]</t>
  </si>
  <si>
    <t>13[ 9â€“16]</t>
  </si>
  <si>
    <t>37[ 29â€“45]</t>
  </si>
  <si>
    <t>41[ 33â€“49]</t>
  </si>
  <si>
    <t>33[ 26â€“41]</t>
  </si>
  <si>
    <t>127[ 118â€“137]</t>
  </si>
  <si>
    <t>129[ 117â€“140]</t>
  </si>
  <si>
    <t>126[ 116â€“135]</t>
  </si>
  <si>
    <t>43[ 36â€“49]</t>
  </si>
  <si>
    <t>47[ 42â€“52]</t>
  </si>
  <si>
    <t>49[ 43â€“54]</t>
  </si>
  <si>
    <t>46[ 40â€“51]</t>
  </si>
  <si>
    <t>29[ 25â€“33]</t>
  </si>
  <si>
    <t>34[ 29â€“38]</t>
  </si>
  <si>
    <t>39[ 33â€“46]</t>
  </si>
  <si>
    <t>45[ 38â€“52]</t>
  </si>
  <si>
    <t>3[ 3â€“4]</t>
  </si>
  <si>
    <t>27[ 22â€“32]</t>
  </si>
  <si>
    <t>17[ 13â€“20]</t>
  </si>
  <si>
    <t>83[ 64â€“102]</t>
  </si>
  <si>
    <t>87[ 71â€“103]</t>
  </si>
  <si>
    <t>79[ 58â€“102]</t>
  </si>
  <si>
    <t>11[ 6â€“18]</t>
  </si>
  <si>
    <t>52[ 36â€“68]</t>
  </si>
  <si>
    <t>52[ 39â€“65]</t>
  </si>
  <si>
    <t>52[ 33â€“72]</t>
  </si>
  <si>
    <t>11[ 7â€“19]</t>
  </si>
  <si>
    <t>11[ 7â€“16]</t>
  </si>
  <si>
    <t>11[ 6â€“21]</t>
  </si>
  <si>
    <t>10[ 4â€“16]</t>
  </si>
  <si>
    <t>17[ 11â€“25]</t>
  </si>
  <si>
    <t>18[ 12â€“25]</t>
  </si>
  <si>
    <t>16[ 10â€“24]</t>
  </si>
  <si>
    <t>3[ 1â€“9]</t>
  </si>
  <si>
    <t>141[ 121â€“158]</t>
  </si>
  <si>
    <t>147[ 125â€“167]</t>
  </si>
  <si>
    <t>134[ 115â€“151]</t>
  </si>
  <si>
    <t>30[ 24â€“35]</t>
  </si>
  <si>
    <t>25[ 20â€“30]</t>
  </si>
  <si>
    <t>35[ 28â€“41]</t>
  </si>
  <si>
    <t>49[ 41â€“57]</t>
  </si>
  <si>
    <t>60[ 51â€“70]</t>
  </si>
  <si>
    <t>38[ 31â€“44]</t>
  </si>
  <si>
    <t>19[ 16â€“23]</t>
  </si>
  <si>
    <t>36[ 23â€“46]</t>
  </si>
  <si>
    <t>38[ 31â€“45]</t>
  </si>
  <si>
    <t>81[ 65â€“97]</t>
  </si>
  <si>
    <t>90[ 71â€“108]</t>
  </si>
  <si>
    <t>72[ 57â€“86]</t>
  </si>
  <si>
    <t>35[ 27â€“42]</t>
  </si>
  <si>
    <t>36[ 28â€“43]</t>
  </si>
  <si>
    <t>23[ 18â€“30]</t>
  </si>
  <si>
    <t>28[ 21â€“35]</t>
  </si>
  <si>
    <t>18[ 14â€“24]</t>
  </si>
  <si>
    <t>12[ 6â€“17]</t>
  </si>
  <si>
    <t>35[ 30â€“41]</t>
  </si>
  <si>
    <t>40[ 34â€“47]</t>
  </si>
  <si>
    <t>30[ 25â€“35]</t>
  </si>
  <si>
    <t>35[ 31â€“41]</t>
  </si>
  <si>
    <t>39[ 34â€“45]</t>
  </si>
  <si>
    <t>32[ 28â€“37]</t>
  </si>
  <si>
    <t>7[ 6â€“9]</t>
  </si>
  <si>
    <t>20[ 14â€“27]</t>
  </si>
  <si>
    <t>19[ 13â€“27]</t>
  </si>
  <si>
    <t>12[ 8â€“16]</t>
  </si>
  <si>
    <t>23[ 19â€“29]</t>
  </si>
  <si>
    <t>26[ 21â€“32]</t>
  </si>
  <si>
    <t>49[ 37â€“64]</t>
  </si>
  <si>
    <t>51[ 40â€“63]</t>
  </si>
  <si>
    <t>47[ 34â€“65]</t>
  </si>
  <si>
    <t>22[ 14â€“30]</t>
  </si>
  <si>
    <t>22[ 15â€“29]</t>
  </si>
  <si>
    <t>22[ 12â€“32]</t>
  </si>
  <si>
    <t>10[ 4â€“21]</t>
  </si>
  <si>
    <t>8[ 4â€“16]</t>
  </si>
  <si>
    <t>11[ 5â€“26]</t>
  </si>
  <si>
    <t>9[ 4â€“16]</t>
  </si>
  <si>
    <t>32[ 23â€“42]</t>
  </si>
  <si>
    <t>34[ 25â€“45]</t>
  </si>
  <si>
    <t>30[ 21â€“41]</t>
  </si>
  <si>
    <t>10[ 6â€“16]</t>
  </si>
  <si>
    <t>9[ 6â€“14]</t>
  </si>
  <si>
    <t>43[ 31â€“59]</t>
  </si>
  <si>
    <t>47[ 35â€“63]</t>
  </si>
  <si>
    <t>39[ 27â€“55]</t>
  </si>
  <si>
    <t>12[ 4â€“23]</t>
  </si>
  <si>
    <t>13[ 4â€“24]</t>
  </si>
  <si>
    <t>11[ 4â€“22]</t>
  </si>
  <si>
    <t>12[ 7â€“18]</t>
  </si>
  <si>
    <t>8[ 4â€“18]</t>
  </si>
  <si>
    <t>8[ 3â€“21]</t>
  </si>
  <si>
    <t>26[ 23â€“31]</t>
  </si>
  <si>
    <t>21[ 17â€“24]</t>
  </si>
  <si>
    <t>57[ 42â€“83]</t>
  </si>
  <si>
    <t>63[ 48â€“91]</t>
  </si>
  <si>
    <t>51[ 36â€“75]</t>
  </si>
  <si>
    <t>35[ 24â€“50]</t>
  </si>
  <si>
    <t>38[ 28â€“53]</t>
  </si>
  <si>
    <t>33[ 21â€“47]</t>
  </si>
  <si>
    <t>11[ 7â€“17]</t>
  </si>
  <si>
    <t>40[ 35â€“44]</t>
  </si>
  <si>
    <t>40[ 35â€“45]</t>
  </si>
  <si>
    <t>39[ 35â€“43]</t>
  </si>
  <si>
    <t>26[ 22â€“30]</t>
  </si>
  <si>
    <t>5[ 4â€“5]</t>
  </si>
  <si>
    <t>88[ 80â€“95]</t>
  </si>
  <si>
    <t>74[ 67â€“80]</t>
  </si>
  <si>
    <t>27[ 24â€“32]</t>
  </si>
  <si>
    <t>12[ 5â€“17]</t>
  </si>
  <si>
    <t>37[ 33â€“41]</t>
  </si>
  <si>
    <t>46[ 41â€“50]</t>
  </si>
  <si>
    <t>25[ 23â€“28]</t>
  </si>
  <si>
    <t>28[ 24â€“32]</t>
  </si>
  <si>
    <t>4[ 4â€“5]</t>
  </si>
  <si>
    <t>74[ 53â€“100]</t>
  </si>
  <si>
    <t>80[ 59â€“106]</t>
  </si>
  <si>
    <t>68[ 47â€“93]</t>
  </si>
  <si>
    <t>46[ 34â€“61]</t>
  </si>
  <si>
    <t>41[ 27â€“57]</t>
  </si>
  <si>
    <t>16[ 10â€“22]</t>
  </si>
  <si>
    <t>17[ 11â€“23]</t>
  </si>
  <si>
    <t>15[ 9â€“21]</t>
  </si>
  <si>
    <t>110[ 101â€“118]</t>
  </si>
  <si>
    <t>106[ 96â€“115]</t>
  </si>
  <si>
    <t>114[ 105â€“123]</t>
  </si>
  <si>
    <t>30[ 25â€“33]</t>
  </si>
  <si>
    <t>38[ 33â€“42]</t>
  </si>
  <si>
    <t>41[ 35â€“45]</t>
  </si>
  <si>
    <t>26[ 23â€“30]</t>
  </si>
  <si>
    <t>11[ 6â€“15]</t>
  </si>
  <si>
    <t>12[ 9â€“13]</t>
  </si>
  <si>
    <t>98[ 70â€“137]</t>
  </si>
  <si>
    <t>98[ 75â€“133]</t>
  </si>
  <si>
    <t>97[ 64â€“142]</t>
  </si>
  <si>
    <t>59[ 43â€“78]</t>
  </si>
  <si>
    <t>60[ 36â€“87]</t>
  </si>
  <si>
    <t>26[ 14â€“48]</t>
  </si>
  <si>
    <t>20[ 13â€“31]</t>
  </si>
  <si>
    <t>31[ 15â€“61]</t>
  </si>
  <si>
    <t>61[ 50â€“70]</t>
  </si>
  <si>
    <t>43[ 36â€“51]</t>
  </si>
  <si>
    <t>38[ 30â€“46]</t>
  </si>
  <si>
    <t>48[ 39â€“58]</t>
  </si>
  <si>
    <t>113[ 99â€“129]</t>
  </si>
  <si>
    <t>105[ 90â€“122]</t>
  </si>
  <si>
    <t>121[ 106â€“137]</t>
  </si>
  <si>
    <t>48[ 39â€“57]</t>
  </si>
  <si>
    <t>49[ 40â€“58]</t>
  </si>
  <si>
    <t>48[ 39â€“56]</t>
  </si>
  <si>
    <t>23[ 19â€“27]</t>
  </si>
  <si>
    <t>27[ 23â€“32]</t>
  </si>
  <si>
    <t>22[ 18â€“27]</t>
  </si>
  <si>
    <t>16[ 13â€“20]</t>
  </si>
  <si>
    <t>28[ 23â€“34]</t>
  </si>
  <si>
    <t>20[ 11â€“28]</t>
  </si>
  <si>
    <t>16[ 13â€“19]</t>
  </si>
  <si>
    <t>83[ 76â€“90]</t>
  </si>
  <si>
    <t>80[ 72â€“87]</t>
  </si>
  <si>
    <t>87[ 79â€“94]</t>
  </si>
  <si>
    <t>45[ 39â€“51]</t>
  </si>
  <si>
    <t>44[ 38â€“50]</t>
  </si>
  <si>
    <t>46[ 40â€“52]</t>
  </si>
  <si>
    <t>43[ 38â€“49]</t>
  </si>
  <si>
    <t>51[ 46â€“57]</t>
  </si>
  <si>
    <t>31[ 26â€“35]</t>
  </si>
  <si>
    <t>21[ 17â€“25]</t>
  </si>
  <si>
    <t>82[ 60â€“109]</t>
  </si>
  <si>
    <t>84[ 66â€“103]</t>
  </si>
  <si>
    <t>80[ 53â€“115]</t>
  </si>
  <si>
    <t>58[ 38â€“79]</t>
  </si>
  <si>
    <t>58[ 42â€“74]</t>
  </si>
  <si>
    <t>57[ 33â€“84]</t>
  </si>
  <si>
    <t>16[ 9â€“33]</t>
  </si>
  <si>
    <t>14[ 9â€“23]</t>
  </si>
  <si>
    <t>19[ 8â€“42]</t>
  </si>
  <si>
    <t>23[ 17â€“30]</t>
  </si>
  <si>
    <t>21[ 15â€“30]</t>
  </si>
  <si>
    <t>4[ 1â€“10]</t>
  </si>
  <si>
    <t>80[ 73â€“86]</t>
  </si>
  <si>
    <t>81[ 73â€“88]</t>
  </si>
  <si>
    <t>79[ 73â€“85]</t>
  </si>
  <si>
    <t>35[ 30â€“40]</t>
  </si>
  <si>
    <t>36[ 31â€“41]</t>
  </si>
  <si>
    <t>35[ 29â€“39]</t>
  </si>
  <si>
    <t>54[ 49â€“59]</t>
  </si>
  <si>
    <t>56[ 50â€“61]</t>
  </si>
  <si>
    <t>52[ 47â€“57]</t>
  </si>
  <si>
    <t>34[ 28â€“38]</t>
  </si>
  <si>
    <t>29[ 25â€“32]</t>
  </si>
  <si>
    <t>8[ 7â€“9]</t>
  </si>
  <si>
    <t>4[ 3â€“4]</t>
  </si>
  <si>
    <t>35[ 27â€“58]</t>
  </si>
  <si>
    <t>40[ 31â€“63]</t>
  </si>
  <si>
    <t>30[ 22â€“52]</t>
  </si>
  <si>
    <t>17[ 13â€“24]</t>
  </si>
  <si>
    <t>20[ 15â€“28]</t>
  </si>
  <si>
    <t>14[ 10â€“20]</t>
  </si>
  <si>
    <t>14[ 10â€“23]</t>
  </si>
  <si>
    <t>15[ 11â€“24]</t>
  </si>
  <si>
    <t>13[ 8â€“21]</t>
  </si>
  <si>
    <t>8[ 6â€“13]</t>
  </si>
  <si>
    <t>107[ 97â€“115]</t>
  </si>
  <si>
    <t>98[ 88â€“107]</t>
  </si>
  <si>
    <t>116[ 106â€“124]</t>
  </si>
  <si>
    <t>55[ 47â€“61]</t>
  </si>
  <si>
    <t>54[ 46â€“60]</t>
  </si>
  <si>
    <t>56[ 47â€“62]</t>
  </si>
  <si>
    <t>20[ 17â€“22]</t>
  </si>
  <si>
    <t>10[ 8â€“12]</t>
  </si>
  <si>
    <t>11[ 6â€“14]</t>
  </si>
  <si>
    <t>44[ 34â€“55]</t>
  </si>
  <si>
    <t>47[ 37â€“58]</t>
  </si>
  <si>
    <t>40[ 29â€“53]</t>
  </si>
  <si>
    <t>24[ 17â€“32]</t>
  </si>
  <si>
    <t>23[ 14â€“32]</t>
  </si>
  <si>
    <t>7[ 3â€“14]</t>
  </si>
  <si>
    <t>88[ 76â€“102]</t>
  </si>
  <si>
    <t>90[ 77â€“105]</t>
  </si>
  <si>
    <t>85[ 74â€“98]</t>
  </si>
  <si>
    <t>54[ 44â€“65]</t>
  </si>
  <si>
    <t>24[ 20â€“28]</t>
  </si>
  <si>
    <t>48[ 34â€“81]</t>
  </si>
  <si>
    <t>55[ 40â€“94]</t>
  </si>
  <si>
    <t>41[ 28â€“71]</t>
  </si>
  <si>
    <t>23[ 16â€“36]</t>
  </si>
  <si>
    <t>26[ 19â€“42]</t>
  </si>
  <si>
    <t>19[ 13â€“31]</t>
  </si>
  <si>
    <t>10[ 6â€“17]</t>
  </si>
  <si>
    <t>9[ 4â€“18]</t>
  </si>
  <si>
    <t>11[ 5â€“21]</t>
  </si>
  <si>
    <t>33[ 28â€“39]</t>
  </si>
  <si>
    <t>36[ 30â€“42]</t>
  </si>
  <si>
    <t>30[ 25â€“36]</t>
  </si>
  <si>
    <t>93[ 80â€“102]</t>
  </si>
  <si>
    <t>96[ 81â€“107]</t>
  </si>
  <si>
    <t>90[ 76â€“99]</t>
  </si>
  <si>
    <t>19[ 16â€“22]</t>
  </si>
  <si>
    <t>19[ 15â€“22]</t>
  </si>
  <si>
    <t>8[ 5â€“9]</t>
  </si>
  <si>
    <t>36[ 30â€“41]</t>
  </si>
  <si>
    <t>24[ 19â€“28]</t>
  </si>
  <si>
    <t>12[ 7â€“15]</t>
  </si>
  <si>
    <t>14[ 6â€“20]</t>
  </si>
  <si>
    <t>10[ 7â€“11]</t>
  </si>
  <si>
    <t>97[ 84â€“110]</t>
  </si>
  <si>
    <t>115[ 100â€“131]</t>
  </si>
  <si>
    <t>79[ 68â€“91]</t>
  </si>
  <si>
    <t>46[ 39â€“54]</t>
  </si>
  <si>
    <t>56[ 47â€“65]</t>
  </si>
  <si>
    <t>37[ 30â€“44]</t>
  </si>
  <si>
    <t>34[ 28â€“40]</t>
  </si>
  <si>
    <t>37[ 31â€“43]</t>
  </si>
  <si>
    <t>140[ 99â€“182]</t>
  </si>
  <si>
    <t>148[ 107â€“189]</t>
  </si>
  <si>
    <t>132[ 91â€“177]</t>
  </si>
  <si>
    <t>18[ 10â€“25]</t>
  </si>
  <si>
    <t>26[ 15â€“37]</t>
  </si>
  <si>
    <t>59[ 41â€“78]</t>
  </si>
  <si>
    <t>67[ 48â€“87]</t>
  </si>
  <si>
    <t>51[ 34â€“70]</t>
  </si>
  <si>
    <t>49[ 32â€“71]</t>
  </si>
  <si>
    <t>39[ 26â€“54]</t>
  </si>
  <si>
    <t>59[ 37â€“87]</t>
  </si>
  <si>
    <t>13[ 7â€“20]</t>
  </si>
  <si>
    <t>40[ 33â€“50]</t>
  </si>
  <si>
    <t>43[ 36â€“53]</t>
  </si>
  <si>
    <t>38[ 31â€“48]</t>
  </si>
  <si>
    <t>23[ 17â€“29]</t>
  </si>
  <si>
    <t>23[ 18â€“29]</t>
  </si>
  <si>
    <t>64[ 58â€“70]</t>
  </si>
  <si>
    <t>63[ 56â€“69]</t>
  </si>
  <si>
    <t>66[ 59â€“71]</t>
  </si>
  <si>
    <t>38[ 32â€“43]</t>
  </si>
  <si>
    <t>37[ 32â€“42]</t>
  </si>
  <si>
    <t>116[ 104â€“128]</t>
  </si>
  <si>
    <t>125[ 108â€“141]</t>
  </si>
  <si>
    <t>108[ 97â€“118]</t>
  </si>
  <si>
    <t>23[ 20â€“27]</t>
  </si>
  <si>
    <t>24[ 20â€“27]</t>
  </si>
  <si>
    <t>35[ 29â€“41]</t>
  </si>
  <si>
    <t>24[ 17â€“30]</t>
  </si>
  <si>
    <t>30[ 17â€“40]</t>
  </si>
  <si>
    <t>75[ 63â€“87]</t>
  </si>
  <si>
    <t>75[ 63â€“89]</t>
  </si>
  <si>
    <t>32[ 25â€“38]</t>
  </si>
  <si>
    <t>18[ 15â€“22]</t>
  </si>
  <si>
    <t>10[ 8â€“13]</t>
  </si>
  <si>
    <t>11[ 6â€“16]</t>
  </si>
  <si>
    <t>133[ 121â€“145]</t>
  </si>
  <si>
    <t>145[ 131â€“160]</t>
  </si>
  <si>
    <t>122[ 111â€“132]</t>
  </si>
  <si>
    <t>49[ 43â€“56]</t>
  </si>
  <si>
    <t>62[ 54â€“71]</t>
  </si>
  <si>
    <t>37[ 33â€“42]</t>
  </si>
  <si>
    <t>24[ 21â€“29]</t>
  </si>
  <si>
    <t>31[ 25â€“36]</t>
  </si>
  <si>
    <t>27[ 18â€“34]</t>
  </si>
  <si>
    <t>31[ 24â€“40]</t>
  </si>
  <si>
    <t>32[ 25â€“41]</t>
  </si>
  <si>
    <t>30[ 22â€“41]</t>
  </si>
  <si>
    <t>6[ 2â€“13]</t>
  </si>
  <si>
    <t>7[ 3â€“13]</t>
  </si>
  <si>
    <t>43[ 37â€“49]</t>
  </si>
  <si>
    <t>44[ 37â€“50]</t>
  </si>
  <si>
    <t>20[ 16â€“24]</t>
  </si>
  <si>
    <t>20[ 17â€“24]</t>
  </si>
  <si>
    <t>140[ 125â€“152]</t>
  </si>
  <si>
    <t>142[ 126â€“155]</t>
  </si>
  <si>
    <t>138[ 123â€“149]</t>
  </si>
  <si>
    <t>92[ 78â€“103]</t>
  </si>
  <si>
    <t>95[ 81â€“107]</t>
  </si>
  <si>
    <t>89[ 76â€“99]</t>
  </si>
  <si>
    <t>23[ 21â€“26]</t>
  </si>
  <si>
    <t>24[ 21â€“26]</t>
  </si>
  <si>
    <t>7[ 4â€“8]</t>
  </si>
  <si>
    <t>159[ 141â€“174]</t>
  </si>
  <si>
    <t>155[ 136â€“171]</t>
  </si>
  <si>
    <t>162[ 144â€“177]</t>
  </si>
  <si>
    <t>108[ 91â€“120]</t>
  </si>
  <si>
    <t>110[ 92â€“123]</t>
  </si>
  <si>
    <t>106[ 90â€“118]</t>
  </si>
  <si>
    <t>6[ 3â€“7]</t>
  </si>
  <si>
    <t>19[ 13â€“26]</t>
  </si>
  <si>
    <t>19[ 12â€“28]</t>
  </si>
  <si>
    <t>2[ 0â€“6]</t>
  </si>
  <si>
    <t>22[ 18â€“34]</t>
  </si>
  <si>
    <t>23[ 19â€“35]</t>
  </si>
  <si>
    <t>20[ 16â€“33]</t>
  </si>
  <si>
    <t>15[ 12â€“22]</t>
  </si>
  <si>
    <t>15[ 13â€“23]</t>
  </si>
  <si>
    <t>13[ 10â€“20]</t>
  </si>
  <si>
    <t>113[ 99â€“127]</t>
  </si>
  <si>
    <t>128[ 112â€“143]</t>
  </si>
  <si>
    <t>98[ 86â€“110]</t>
  </si>
  <si>
    <t>27[ 22â€“31]</t>
  </si>
  <si>
    <t>28[ 22â€“32]</t>
  </si>
  <si>
    <t>26[ 21â€“30]</t>
  </si>
  <si>
    <t>48[ 41â€“56]</t>
  </si>
  <si>
    <t>57[ 48â€“66]</t>
  </si>
  <si>
    <t>38[ 32â€“45]</t>
  </si>
  <si>
    <t>16[ 11â€“19]</t>
  </si>
  <si>
    <t>20[ 12â€“26]</t>
  </si>
  <si>
    <t>26[ 20â€“34]</t>
  </si>
  <si>
    <t>29[ 22â€“37]</t>
  </si>
  <si>
    <t>90[ 79â€“98]</t>
  </si>
  <si>
    <t>99[ 87â€“110]</t>
  </si>
  <si>
    <t>28[ 23â€“32]</t>
  </si>
  <si>
    <t>36[ 31â€“42]</t>
  </si>
  <si>
    <t>26[ 22â€“29]</t>
  </si>
  <si>
    <t>11[ 5â€“16]</t>
  </si>
  <si>
    <t>46[ 38â€“53]</t>
  </si>
  <si>
    <t>49[ 40â€“59]</t>
  </si>
  <si>
    <t>42[ 34â€“49]</t>
  </si>
  <si>
    <t>58[ 48â€“69]</t>
  </si>
  <si>
    <t>61[ 50â€“72]</t>
  </si>
  <si>
    <t>56[ 46â€“66]</t>
  </si>
  <si>
    <t>29[ 21â€“36]</t>
  </si>
  <si>
    <t>117[ 95â€“134]</t>
  </si>
  <si>
    <t>130[ 105â€“151]</t>
  </si>
  <si>
    <t>103[ 84â€“119]</t>
  </si>
  <si>
    <t>39[ 31â€“46]</t>
  </si>
  <si>
    <t>46[ 37â€“54]</t>
  </si>
  <si>
    <t>33[ 26â€“39]</t>
  </si>
  <si>
    <t>25[ 19â€“30]</t>
  </si>
  <si>
    <t>27[ 21â€“33]</t>
  </si>
  <si>
    <t>22[ 17â€“27]</t>
  </si>
  <si>
    <t>76[ 61â€“92]</t>
  </si>
  <si>
    <t>83[ 70â€“97]</t>
  </si>
  <si>
    <t>70[ 53â€“89]</t>
  </si>
  <si>
    <t>8[ 5â€“13]</t>
  </si>
  <si>
    <t>43[ 31â€“56]</t>
  </si>
  <si>
    <t>45[ 34â€“54]</t>
  </si>
  <si>
    <t>42[ 27â€“58]</t>
  </si>
  <si>
    <t>10[ 6â€“19]</t>
  </si>
  <si>
    <t>28[ 19â€“43]</t>
  </si>
  <si>
    <t>30[ 21â€“43]</t>
  </si>
  <si>
    <t>27[ 17â€“43]</t>
  </si>
  <si>
    <t>5[ 1â€“12]</t>
  </si>
  <si>
    <t>9[ 5â€“15]</t>
  </si>
  <si>
    <t>8[ 3â€“20]</t>
  </si>
  <si>
    <t>7[ 4â€“17]</t>
  </si>
  <si>
    <t>8[ 3â€“23]</t>
  </si>
  <si>
    <t>5[ 1â€“9]</t>
  </si>
  <si>
    <t>35[ 27â€“50]</t>
  </si>
  <si>
    <t>39[ 30â€“56]</t>
  </si>
  <si>
    <t>31[ 23â€“45]</t>
  </si>
  <si>
    <t>7[ 4â€“13]</t>
  </si>
  <si>
    <t>107[ 78â€“156]</t>
  </si>
  <si>
    <t>111[ 84â€“163]</t>
  </si>
  <si>
    <t>102[ 72â€“152]</t>
  </si>
  <si>
    <t>9[ 4â€“15]</t>
  </si>
  <si>
    <t>69[ 48â€“99]</t>
  </si>
  <si>
    <t>68[ 49â€“95]</t>
  </si>
  <si>
    <t>70[ 47â€“104]</t>
  </si>
  <si>
    <t>22[ 14â€“36]</t>
  </si>
  <si>
    <t>21[ 14â€“32]</t>
  </si>
  <si>
    <t>23[ 14â€“39]</t>
  </si>
  <si>
    <t>123[ 81â€“204]</t>
  </si>
  <si>
    <t>132[ 89â€“217]</t>
  </si>
  <si>
    <t>115[ 72â€“198]</t>
  </si>
  <si>
    <t>10[ 4â€“20]</t>
  </si>
  <si>
    <t>16[ 6â€“33]</t>
  </si>
  <si>
    <t>66[ 43â€“107]</t>
  </si>
  <si>
    <t>67[ 46â€“105]</t>
  </si>
  <si>
    <t>65[ 39â€“108]</t>
  </si>
  <si>
    <t>29[ 15â€“52]</t>
  </si>
  <si>
    <t>27[ 15â€“48]</t>
  </si>
  <si>
    <t>31[ 15â€“58]</t>
  </si>
  <si>
    <t>12[ 5â€“23]</t>
  </si>
  <si>
    <t>86[ 68â€“109]</t>
  </si>
  <si>
    <t>93[ 77â€“112]</t>
  </si>
  <si>
    <t>80[ 58â€“106]</t>
  </si>
  <si>
    <t>53[ 39â€“69]</t>
  </si>
  <si>
    <t>57[ 44â€“70]</t>
  </si>
  <si>
    <t>51[ 34â€“69]</t>
  </si>
  <si>
    <t>21[ 13â€“36]</t>
  </si>
  <si>
    <t>23[ 13â€“43]</t>
  </si>
  <si>
    <t>59[ 54â€“64]</t>
  </si>
  <si>
    <t>58[ 53â€“64]</t>
  </si>
  <si>
    <t>60[ 54â€“64]</t>
  </si>
  <si>
    <t>32[ 27â€“35]</t>
  </si>
  <si>
    <t>33[ 28â€“37]</t>
  </si>
  <si>
    <t>11[ 10â€“12]</t>
  </si>
  <si>
    <t>38[ 32â€“46]</t>
  </si>
  <si>
    <t>41[ 34â€“48]</t>
  </si>
  <si>
    <t>10[ 8â€“14]</t>
  </si>
  <si>
    <t>12[ 7â€“19]</t>
  </si>
  <si>
    <t>48[ 38â€“60]</t>
  </si>
  <si>
    <t>52[ 42â€“64]</t>
  </si>
  <si>
    <t>44[ 35â€“57]</t>
  </si>
  <si>
    <t>62[ 50â€“73]</t>
  </si>
  <si>
    <t>73[ 58â€“86]</t>
  </si>
  <si>
    <t>51[ 41â€“59]</t>
  </si>
  <si>
    <t>31[ 25â€“38]</t>
  </si>
  <si>
    <t>82[ 65â€“93]</t>
  </si>
  <si>
    <t>78[ 61â€“90]</t>
  </si>
  <si>
    <t>86[ 69â€“97]</t>
  </si>
  <si>
    <t>35[ 27â€“41]</t>
  </si>
  <si>
    <t>36[ 27â€“42]</t>
  </si>
  <si>
    <t>35[ 27â€“40]</t>
  </si>
  <si>
    <t>18[ 13â€“22]</t>
  </si>
  <si>
    <t>14[ 7â€“19]</t>
  </si>
  <si>
    <t>39[ 34â€“55]</t>
  </si>
  <si>
    <t>43[ 38â€“60]</t>
  </si>
  <si>
    <t>34[ 29â€“49]</t>
  </si>
  <si>
    <t>21[ 18â€“30]</t>
  </si>
  <si>
    <t>25[ 21â€“34]</t>
  </si>
  <si>
    <t>17[ 13â€“23]</t>
  </si>
  <si>
    <t>7[ 6â€“10]</t>
  </si>
  <si>
    <t>74[ 64â€“85]</t>
  </si>
  <si>
    <t>74[ 63â€“85]</t>
  </si>
  <si>
    <t>37[ 30â€“43]</t>
  </si>
  <si>
    <t>33[ 27â€“39]</t>
  </si>
  <si>
    <t>122[ 83â€“166]</t>
  </si>
  <si>
    <t>134[ 93â€“183]</t>
  </si>
  <si>
    <t>109[ 73â€“153]</t>
  </si>
  <si>
    <t>20[ 10â€“30]</t>
  </si>
  <si>
    <t>28[ 15â€“44]</t>
  </si>
  <si>
    <t>12[ 6â€“18]</t>
  </si>
  <si>
    <t>52[ 34â€“72]</t>
  </si>
  <si>
    <t>55[ 38â€“74]</t>
  </si>
  <si>
    <t>49[ 31â€“70]</t>
  </si>
  <si>
    <t>28[ 17â€“41]</t>
  </si>
  <si>
    <t>26[ 16â€“37]</t>
  </si>
  <si>
    <t>30[ 17â€“46]</t>
  </si>
  <si>
    <t>16[ 9â€“24]</t>
  </si>
  <si>
    <t>19[ 10â€“30]</t>
  </si>
  <si>
    <t>13[ 7â€“19]</t>
  </si>
  <si>
    <t>56[ 38â€“117]</t>
  </si>
  <si>
    <t>71[ 50â€“145]</t>
  </si>
  <si>
    <t>42[ 28â€“91]</t>
  </si>
  <si>
    <t>16[ 7â€“37]</t>
  </si>
  <si>
    <t>20[ 9â€“44]</t>
  </si>
  <si>
    <t>4[ 2â€“11]</t>
  </si>
  <si>
    <t>1[ 1â€“4]</t>
  </si>
  <si>
    <t>23[ 16â€“43]</t>
  </si>
  <si>
    <t>29[ 21â€“53]</t>
  </si>
  <si>
    <t>17[ 11â€“34]</t>
  </si>
  <si>
    <t>9[ 6â€“19]</t>
  </si>
  <si>
    <t>11[ 8â€“23]</t>
  </si>
  <si>
    <t>6[ 4â€“15]</t>
  </si>
  <si>
    <t>148[ 135â€“160]</t>
  </si>
  <si>
    <t>144[ 131â€“158]</t>
  </si>
  <si>
    <t>151[ 139â€“163]</t>
  </si>
  <si>
    <t>79[ 67â€“89]</t>
  </si>
  <si>
    <t>81[ 68â€“92]</t>
  </si>
  <si>
    <t>77[ 66â€“86]</t>
  </si>
  <si>
    <t>36[ 32â€“40]</t>
  </si>
  <si>
    <t>35[ 31â€“39]</t>
  </si>
  <si>
    <t>45[ 35â€“57]</t>
  </si>
  <si>
    <t>34[ 24â€“45]</t>
  </si>
  <si>
    <t>18[ 9â€“28]</t>
  </si>
  <si>
    <t>18[ 9â€“29]</t>
  </si>
  <si>
    <t>16[ 12â€“18]</t>
  </si>
  <si>
    <t>59[ 46â€“83]</t>
  </si>
  <si>
    <t>65[ 52â€“91]</t>
  </si>
  <si>
    <t>53[ 39â€“76]</t>
  </si>
  <si>
    <t>34[ 24â€“46]</t>
  </si>
  <si>
    <t>35[ 26â€“45]</t>
  </si>
  <si>
    <t>9[ 6â€“16]</t>
  </si>
  <si>
    <t>9[ 7â€“14]</t>
  </si>
  <si>
    <t>9[ 5â€“17]</t>
  </si>
  <si>
    <t>57[ 42â€“78]</t>
  </si>
  <si>
    <t>55[ 42â€“74]</t>
  </si>
  <si>
    <t>59[ 41â€“83]</t>
  </si>
  <si>
    <t>10[ 5â€“18]</t>
  </si>
  <si>
    <t>26[ 16â€“36]</t>
  </si>
  <si>
    <t>28[ 16â€“42]</t>
  </si>
  <si>
    <t>11[ 6â€“20]</t>
  </si>
  <si>
    <t>12[ 6â€“25]</t>
  </si>
  <si>
    <t>67[ 60â€“73]</t>
  </si>
  <si>
    <t>76[ 67â€“85]</t>
  </si>
  <si>
    <t>57[ 52â€“62]</t>
  </si>
  <si>
    <t>10[ 6â€“12]</t>
  </si>
  <si>
    <t>13[ 6â€“18]</t>
  </si>
  <si>
    <t>152[ 136â€“166]</t>
  </si>
  <si>
    <t>158[ 140â€“173]</t>
  </si>
  <si>
    <t>147[ 131â€“160]</t>
  </si>
  <si>
    <t>110[ 94â€“123]</t>
  </si>
  <si>
    <t>115[ 98â€“129]</t>
  </si>
  <si>
    <t>104[ 89â€“117]</t>
  </si>
  <si>
    <t>22[ 20â€“24]</t>
  </si>
  <si>
    <t>21[ 19â€“23]</t>
  </si>
  <si>
    <t>61[ 51â€“73]</t>
  </si>
  <si>
    <t>68[ 57â€“81]</t>
  </si>
  <si>
    <t>54[ 45â€“64]</t>
  </si>
  <si>
    <t>25[ 18â€“32]</t>
  </si>
  <si>
    <t>109[ 98â€“120]</t>
  </si>
  <si>
    <t>109[ 98â€“118]</t>
  </si>
  <si>
    <t>70[ 60â€“79]</t>
  </si>
  <si>
    <t>72[ 61â€“81]</t>
  </si>
  <si>
    <t>69[ 58â€“76]</t>
  </si>
  <si>
    <t>27[ 19â€“37]</t>
  </si>
  <si>
    <t>23[ 16â€“34]</t>
  </si>
  <si>
    <t>5[ 2â€“14]</t>
  </si>
  <si>
    <t>89[ 75â€“102]</t>
  </si>
  <si>
    <t>104[ 86â€“120]</t>
  </si>
  <si>
    <t>76[ 64â€“87]</t>
  </si>
  <si>
    <t>45[ 36â€“53]</t>
  </si>
  <si>
    <t>53[ 43â€“63]</t>
  </si>
  <si>
    <t>37[ 29â€“44]</t>
  </si>
  <si>
    <t>15[ 11â€“20]</t>
  </si>
  <si>
    <t>105[ 92â€“116]</t>
  </si>
  <si>
    <t>105[ 92â€“117]</t>
  </si>
  <si>
    <t>105[ 93â€“117]</t>
  </si>
  <si>
    <t>32[ 26â€“36]</t>
  </si>
  <si>
    <t>55[ 48â€“62]</t>
  </si>
  <si>
    <t>19[ 17â€“23]</t>
  </si>
  <si>
    <t>51[ 42â€“60]</t>
  </si>
  <si>
    <t>59[ 49â€“70]</t>
  </si>
  <si>
    <t>42[ 35â€“51]</t>
  </si>
  <si>
    <t>8[ 5â€“10]</t>
  </si>
  <si>
    <t>27[ 22â€“33]</t>
  </si>
  <si>
    <t>18[ 12â€“28]</t>
  </si>
  <si>
    <t>18[ 11â€“30]</t>
  </si>
  <si>
    <t>11[ 5â€“18]</t>
  </si>
  <si>
    <t>4[ 1â€“12]</t>
  </si>
  <si>
    <t>3[ 0â€“6]</t>
  </si>
  <si>
    <t>25[ 18â€“34]</t>
  </si>
  <si>
    <t>26[ 19â€“33]</t>
  </si>
  <si>
    <t>25[ 17â€“35]</t>
  </si>
  <si>
    <t>13[ 8â€“20]</t>
  </si>
  <si>
    <t>14[ 9â€“19]</t>
  </si>
  <si>
    <t>48[ 42â€“56]</t>
  </si>
  <si>
    <t>70[ 55â€“89]</t>
  </si>
  <si>
    <t>74[ 59â€“93]</t>
  </si>
  <si>
    <t>67[ 52â€“85]</t>
  </si>
  <si>
    <t>33[ 25â€“43]</t>
  </si>
  <si>
    <t>36[ 28â€“46]</t>
  </si>
  <si>
    <t>30[ 23â€“39]</t>
  </si>
  <si>
    <t>85[ 64â€“107]</t>
  </si>
  <si>
    <t>98[ 75â€“125]</t>
  </si>
  <si>
    <t>71[ 53â€“91]</t>
  </si>
  <si>
    <t>26[ 18â€“34]</t>
  </si>
  <si>
    <t>27[ 19â€“36]</t>
  </si>
  <si>
    <t>21[ 16â€“27]</t>
  </si>
  <si>
    <t>17[ 13â€“22]</t>
  </si>
  <si>
    <t>18[ 10â€“28]</t>
  </si>
  <si>
    <t>125[ 99â€“151]</t>
  </si>
  <si>
    <t>140[ 112â€“170]</t>
  </si>
  <si>
    <t>109[ 86â€“134]</t>
  </si>
  <si>
    <t>48[ 37â€“59]</t>
  </si>
  <si>
    <t>54[ 43â€“66]</t>
  </si>
  <si>
    <t>42[ 32â€“52]</t>
  </si>
  <si>
    <t>44[ 32â€“57]</t>
  </si>
  <si>
    <t>41[ 30â€“53]</t>
  </si>
  <si>
    <t>46[ 33â€“61]</t>
  </si>
  <si>
    <t>17[ 9â€“24]</t>
  </si>
  <si>
    <t>77[ 69â€“83]</t>
  </si>
  <si>
    <t>78[ 69â€“85]</t>
  </si>
  <si>
    <t>75[ 68â€“82]</t>
  </si>
  <si>
    <t>115[ 104â€“125]</t>
  </si>
  <si>
    <t>120[ 108â€“131]</t>
  </si>
  <si>
    <t>110[ 100â€“119]</t>
  </si>
  <si>
    <t>64[ 54â€“72]</t>
  </si>
  <si>
    <t>53[ 45â€“59]</t>
  </si>
  <si>
    <t>29[ 26â€“33]</t>
  </si>
  <si>
    <t>31[ 27â€“34]</t>
  </si>
  <si>
    <t>57[ 40â€“71]</t>
  </si>
  <si>
    <t>68[ 48â€“85]</t>
  </si>
  <si>
    <t>45[ 32â€“57]</t>
  </si>
  <si>
    <t>27[ 20â€“34]</t>
  </si>
  <si>
    <t>12[ 5â€“19]</t>
  </si>
  <si>
    <t>50[ 43â€“57]</t>
  </si>
  <si>
    <t>40[ 33â€“48]</t>
  </si>
  <si>
    <t>29[ 23â€“34]</t>
  </si>
  <si>
    <t>22[ 16â€“27]</t>
  </si>
  <si>
    <t>57[ 50â€“66]</t>
  </si>
  <si>
    <t>68[ 59â€“78]</t>
  </si>
  <si>
    <t>47[ 40â€“55]</t>
  </si>
  <si>
    <t>38[ 31â€“46]</t>
  </si>
  <si>
    <t>28[ 21â€“34]</t>
  </si>
  <si>
    <t>46[ 40â€“53]</t>
  </si>
  <si>
    <t>59[ 51â€“67]</t>
  </si>
  <si>
    <t>22[ 17â€“26]</t>
  </si>
  <si>
    <t>51[ 43â€“60]</t>
  </si>
  <si>
    <t>59[ 50â€“68]</t>
  </si>
  <si>
    <t>44[ 37â€“52]</t>
  </si>
  <si>
    <t>34[ 27â€“41]</t>
  </si>
  <si>
    <t>29[ 22â€“36]</t>
  </si>
  <si>
    <t>74[ 66â€“80]</t>
  </si>
  <si>
    <t>72[ 64â€“78]</t>
  </si>
  <si>
    <t>76[ 68â€“82]</t>
  </si>
  <si>
    <t>47[ 40â€“52]</t>
  </si>
  <si>
    <t>48[ 40â€“53]</t>
  </si>
  <si>
    <t>46[ 39â€“51]</t>
  </si>
  <si>
    <t>137[ 105â€“173]</t>
  </si>
  <si>
    <t>142[ 115â€“178]</t>
  </si>
  <si>
    <t>132[ 96â€“172]</t>
  </si>
  <si>
    <t>101[ 74â€“131]</t>
  </si>
  <si>
    <t>101[ 78â€“125]</t>
  </si>
  <si>
    <t>102[ 70â€“137]</t>
  </si>
  <si>
    <t>22[ 15â€“32]</t>
  </si>
  <si>
    <t>20[ 15â€“27]</t>
  </si>
  <si>
    <t>23[ 15â€“37]</t>
  </si>
  <si>
    <t>18[ 16â€“22]</t>
  </si>
  <si>
    <t>11[ 10â€“14]</t>
  </si>
  <si>
    <t>32[ 24â€“43]</t>
  </si>
  <si>
    <t>34[ 26â€“44]</t>
  </si>
  <si>
    <t>30[ 21â€“42]</t>
  </si>
  <si>
    <t>5[ 1â€“10]</t>
  </si>
  <si>
    <t>7[ 2â€“12]</t>
  </si>
  <si>
    <t>74[ 67â€“81]</t>
  </si>
  <si>
    <t>76[ 69â€“82]</t>
  </si>
  <si>
    <t>43[ 37â€“48]</t>
  </si>
  <si>
    <t>42[ 36â€“47]</t>
  </si>
  <si>
    <t>26[ 19â€“34]</t>
  </si>
  <si>
    <t>22[ 15â€“31]</t>
  </si>
  <si>
    <t>13[ 9â€“18]</t>
  </si>
  <si>
    <t>32[ 23â€“45]</t>
  </si>
  <si>
    <t>30[ 21â€“44]</t>
  </si>
  <si>
    <t>54[ 43â€“69]</t>
  </si>
  <si>
    <t>60[ 48â€“76]</t>
  </si>
  <si>
    <t>48[ 37â€“62]</t>
  </si>
  <si>
    <t>43[ 34â€“54]</t>
  </si>
  <si>
    <t>34[ 26â€“45]</t>
  </si>
  <si>
    <t>76[ 68â€“83]</t>
  </si>
  <si>
    <t>88[ 77â€“98]</t>
  </si>
  <si>
    <t>63[ 58â€“69]</t>
  </si>
  <si>
    <t>14[ 6â€“19]</t>
  </si>
  <si>
    <t>29[ 24â€“36]</t>
  </si>
  <si>
    <t>34[ 28â€“41]</t>
  </si>
  <si>
    <t>24[ 19â€“31]</t>
  </si>
  <si>
    <t>65[ 55â€“76]</t>
  </si>
  <si>
    <t>76[ 65â€“88]</t>
  </si>
  <si>
    <t>16[ 12â€“21]</t>
  </si>
  <si>
    <t>25[ 20â€“31]</t>
  </si>
  <si>
    <t>90[ 78â€“102]</t>
  </si>
  <si>
    <t>90[ 77â€“102]</t>
  </si>
  <si>
    <t>90[ 77â€“103]</t>
  </si>
  <si>
    <t>23[ 18â€“27]</t>
  </si>
  <si>
    <t>43[ 36â€“50]</t>
  </si>
  <si>
    <t>47[ 39â€“55]</t>
  </si>
  <si>
    <t>63[ 57â€“70]</t>
  </si>
  <si>
    <t>63[ 56â€“70]</t>
  </si>
  <si>
    <t>64[ 57â€“70]</t>
  </si>
  <si>
    <t>40[ 34â€“46]</t>
  </si>
  <si>
    <t>38[ 32â€“42]</t>
  </si>
  <si>
    <t>12[ 11â€“13]</t>
  </si>
  <si>
    <t>67[ 59â€“74]</t>
  </si>
  <si>
    <t>61[ 53â€“69]</t>
  </si>
  <si>
    <t>72[ 64â€“79]</t>
  </si>
  <si>
    <t>39[ 32â€“45]</t>
  </si>
  <si>
    <t>40[ 33â€“46]</t>
  </si>
  <si>
    <t>38[ 32â€“44]</t>
  </si>
  <si>
    <t>Cause</t>
  </si>
  <si>
    <t>Year</t>
  </si>
  <si>
    <t>Country Name</t>
  </si>
  <si>
    <t>Country Code</t>
  </si>
  <si>
    <t>Population</t>
  </si>
  <si>
    <t>Aruba</t>
  </si>
  <si>
    <t>ABW</t>
  </si>
  <si>
    <t>AFG</t>
  </si>
  <si>
    <t>AGO</t>
  </si>
  <si>
    <t>ALB</t>
  </si>
  <si>
    <t>AND</t>
  </si>
  <si>
    <t>Arab World</t>
  </si>
  <si>
    <t>ARB</t>
  </si>
  <si>
    <t>ARE</t>
  </si>
  <si>
    <t>ARG</t>
  </si>
  <si>
    <t>ARM</t>
  </si>
  <si>
    <t>American Samoa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</si>
  <si>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</si>
  <si>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</si>
  <si>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</si>
  <si>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</si>
  <si>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</si>
  <si>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</si>
  <si>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</si>
  <si>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</si>
  <si>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</si>
  <si>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</si>
  <si>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</si>
  <si>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</si>
  <si>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</si>
  <si>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</si>
  <si>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</si>
  <si>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</si>
  <si>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Bermuda</t>
  </si>
  <si>
    <t>BMU</t>
  </si>
  <si>
    <t>Bolivia</t>
  </si>
  <si>
    <t>BOL</t>
  </si>
  <si>
    <t>BRA</t>
  </si>
  <si>
    <t>BRB</t>
  </si>
  <si>
    <t>BRN</t>
  </si>
  <si>
    <t>BTN</t>
  </si>
  <si>
    <t>BWA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</si>
  <si>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</si>
  <si>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</si>
  <si>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</si>
  <si>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</si>
  <si>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</si>
  <si>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</si>
  <si>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</si>
  <si>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</si>
  <si>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CHN</t>
  </si>
  <si>
    <t>Cote d'Ivoire</t>
  </si>
  <si>
    <t>CIV</t>
  </si>
  <si>
    <t>CMR</t>
  </si>
  <si>
    <t>COD</t>
  </si>
  <si>
    <t>COG</t>
  </si>
  <si>
    <t>COL</t>
  </si>
  <si>
    <t>COM</t>
  </si>
  <si>
    <t>CPV</t>
  </si>
  <si>
    <t>CRI</t>
  </si>
  <si>
    <t>Caribbean small states</t>
  </si>
  <si>
    <t>CSS</t>
  </si>
  <si>
    <t>CUB</t>
  </si>
  <si>
    <t>Curacao</t>
  </si>
  <si>
    <t>CUW</t>
  </si>
  <si>
    <t>Cayman Islands</t>
  </si>
  <si>
    <t>CYM</t>
  </si>
  <si>
    <t>CYP</t>
  </si>
  <si>
    <t>Czech Republic</t>
  </si>
  <si>
    <t>CZE</t>
  </si>
  <si>
    <t>DEU</t>
  </si>
  <si>
    <t>DJI</t>
  </si>
  <si>
    <t>DMA</t>
  </si>
  <si>
    <t>DNK</t>
  </si>
  <si>
    <t>DOM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</si>
  <si>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</si>
  <si>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</si>
  <si>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</si>
  <si>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</si>
  <si>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</si>
  <si>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</si>
  <si>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</si>
  <si>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</si>
  <si>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</si>
  <si>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</si>
  <si>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</si>
  <si>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</t>
  </si>
  <si>
    <t>EGY</t>
  </si>
  <si>
    <t>Euro area</t>
  </si>
  <si>
    <t>EMU</t>
  </si>
  <si>
    <t>ERI</t>
  </si>
  <si>
    <t>ESP</t>
  </si>
  <si>
    <t>EST</t>
  </si>
  <si>
    <t>ETH</t>
  </si>
  <si>
    <t>European Union</t>
  </si>
  <si>
    <t>EUU</t>
  </si>
  <si>
    <t>Fragile and conflict affected situations</t>
  </si>
  <si>
    <t>FCS</t>
  </si>
  <si>
    <t>FIN</t>
  </si>
  <si>
    <t>FJI</t>
  </si>
  <si>
    <t>FRA</t>
  </si>
  <si>
    <t>Faroe Islands</t>
  </si>
  <si>
    <t>FRO</t>
  </si>
  <si>
    <t>FSM</t>
  </si>
  <si>
    <t>GAB</t>
  </si>
  <si>
    <t>GBR</t>
  </si>
  <si>
    <t>GEO</t>
  </si>
  <si>
    <t>GHA</t>
  </si>
  <si>
    <t>Gibraltar</t>
  </si>
  <si>
    <t>GIB</t>
  </si>
  <si>
    <t>GIN</t>
  </si>
  <si>
    <t>GMB</t>
  </si>
  <si>
    <t>GNB</t>
  </si>
  <si>
    <t>GNQ</t>
  </si>
  <si>
    <t>GRC</t>
  </si>
  <si>
    <t>GRD</t>
  </si>
  <si>
    <t>Greenland</t>
  </si>
  <si>
    <t>GRL</t>
  </si>
  <si>
    <t>GTM</t>
  </si>
  <si>
    <t>Guam</t>
  </si>
  <si>
    <t>GUM</t>
  </si>
  <si>
    <t>GUY</t>
  </si>
  <si>
    <t>High income</t>
  </si>
  <si>
    <t>HIC</t>
  </si>
  <si>
    <t>Hong Kong SAR, China</t>
  </si>
  <si>
    <t>HKG</t>
  </si>
  <si>
    <t>HND</t>
  </si>
  <si>
    <t>Heavily indebted poor countries (HIPC)</t>
  </si>
  <si>
    <t>HPC</t>
  </si>
  <si>
    <t>HRV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</si>
  <si>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</si>
  <si>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</si>
  <si>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</si>
  <si>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</si>
  <si>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</si>
  <si>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</si>
  <si>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</si>
  <si>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</si>
  <si>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</si>
  <si>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</si>
  <si>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IDN</t>
  </si>
  <si>
    <t>IDA only</t>
  </si>
  <si>
    <t>IDX</t>
  </si>
  <si>
    <t>Isle of Man</t>
  </si>
  <si>
    <t>IMN</t>
  </si>
  <si>
    <t>IND</t>
  </si>
  <si>
    <t>Not classified</t>
  </si>
  <si>
    <t>INX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</si>
  <si>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</si>
  <si>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</si>
  <si>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</si>
  <si>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</si>
  <si>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</si>
  <si>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</si>
  <si>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</si>
  <si>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</si>
  <si>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</si>
  <si>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</si>
  <si>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</si>
  <si>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Kyrgyz Republic</t>
  </si>
  <si>
    <t>KGZ</t>
  </si>
  <si>
    <t>KHM</t>
  </si>
  <si>
    <t>KIR</t>
  </si>
  <si>
    <t>St. Kitts and Nevis</t>
  </si>
  <si>
    <t>KNA</t>
  </si>
  <si>
    <t>KOR</t>
  </si>
  <si>
    <t>KWT</t>
  </si>
  <si>
    <t>Latin America &amp; Caribbean (excluding high income)</t>
  </si>
  <si>
    <t>LAC</t>
  </si>
  <si>
    <t>LAO</t>
  </si>
  <si>
    <t>LBN</t>
  </si>
  <si>
    <t>LBR</t>
  </si>
  <si>
    <t>LBY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</si>
  <si>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</si>
  <si>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</si>
  <si>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</si>
  <si>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</si>
  <si>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</si>
  <si>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</si>
  <si>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</si>
  <si>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</si>
  <si>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</si>
  <si>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LKA</t>
  </si>
  <si>
    <t>Lower middle income</t>
  </si>
  <si>
    <t>LMC</t>
  </si>
  <si>
    <t>Low &amp; middle income</t>
  </si>
  <si>
    <t>LMY</t>
  </si>
  <si>
    <t>LSO</t>
  </si>
  <si>
    <t>Late-demographic dividend</t>
  </si>
  <si>
    <t>LTE</t>
  </si>
  <si>
    <t>LTU</t>
  </si>
  <si>
    <t>LUX</t>
  </si>
  <si>
    <t>LVA</t>
  </si>
  <si>
    <t>Macao SAR, China</t>
  </si>
  <si>
    <t>MAC</t>
  </si>
  <si>
    <t>St. Martin (French part)</t>
  </si>
  <si>
    <t>MAF</t>
  </si>
  <si>
    <t>MAR</t>
  </si>
  <si>
    <t>MCO</t>
  </si>
  <si>
    <t>MDA</t>
  </si>
  <si>
    <t>MDG</t>
  </si>
  <si>
    <t>MDV</t>
  </si>
  <si>
    <t>Middle East &amp; North Africa</t>
  </si>
  <si>
    <t>MEA</t>
  </si>
  <si>
    <t>MEX</t>
  </si>
  <si>
    <t>MHL</t>
  </si>
  <si>
    <t>Middle income</t>
  </si>
  <si>
    <t>MIC</t>
  </si>
  <si>
    <t>MKD</t>
  </si>
  <si>
    <t>MLI</t>
  </si>
  <si>
    <t>MLT</t>
  </si>
  <si>
    <t>MMR</t>
  </si>
  <si>
    <t>Middle East &amp; North Africa (excluding high income)</t>
  </si>
  <si>
    <t>MNA</t>
  </si>
  <si>
    <t>MNE</t>
  </si>
  <si>
    <t>MNG</t>
  </si>
  <si>
    <t>Northern Mariana Islands</t>
  </si>
  <si>
    <t>MNP</t>
  </si>
  <si>
    <t>MOZ</t>
  </si>
  <si>
    <t>MRT</t>
  </si>
  <si>
    <t>MUS</t>
  </si>
  <si>
    <t>MWI</t>
  </si>
  <si>
    <t>MYS</t>
  </si>
  <si>
    <t>North America</t>
  </si>
  <si>
    <t>NAC</t>
  </si>
  <si>
    <t>NAM</t>
  </si>
  <si>
    <t>New Caledonia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</si>
  <si>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</si>
  <si>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</si>
  <si>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</si>
  <si>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</si>
  <si>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</si>
  <si>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</si>
  <si>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</si>
  <si>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</si>
  <si>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</si>
  <si>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OECD members</t>
  </si>
  <si>
    <t>OED</t>
  </si>
  <si>
    <t>OMN</t>
  </si>
  <si>
    <t>Other small states</t>
  </si>
  <si>
    <t>OSS</t>
  </si>
  <si>
    <t>PAK</t>
  </si>
  <si>
    <t>PAN</t>
  </si>
  <si>
    <t>PER</t>
  </si>
  <si>
    <t>PHL</t>
  </si>
  <si>
    <t>PLW</t>
  </si>
  <si>
    <t>PNG</t>
  </si>
  <si>
    <t>POL</t>
  </si>
  <si>
    <t>Pre-demographic dividend</t>
  </si>
  <si>
    <t>PRE</t>
  </si>
  <si>
    <t>Puerto Rico</t>
  </si>
  <si>
    <t>PRI</t>
  </si>
  <si>
    <t>PRK</t>
  </si>
  <si>
    <t>PRT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</si>
  <si>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</si>
  <si>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</si>
  <si>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</si>
  <si>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</si>
  <si>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</si>
  <si>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</si>
  <si>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</si>
  <si>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</si>
  <si>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</si>
  <si>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</t>
  </si>
  <si>
    <t>ROU</t>
  </si>
  <si>
    <t>RUS</t>
  </si>
  <si>
    <t>RWA</t>
  </si>
  <si>
    <t>South Asia</t>
  </si>
  <si>
    <t>SAS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</si>
  <si>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</si>
  <si>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</si>
  <si>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</si>
  <si>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</si>
  <si>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</si>
  <si>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</si>
  <si>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</si>
  <si>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</si>
  <si>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</si>
  <si>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</si>
  <si>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Sub-Saharan Africa (excluding high income)</t>
  </si>
  <si>
    <t>SSA</t>
  </si>
  <si>
    <t>SSD</t>
  </si>
  <si>
    <t>Sub-Saharan Africa</t>
  </si>
  <si>
    <t>SSF</t>
  </si>
  <si>
    <t>Small states</t>
  </si>
  <si>
    <t>SST</t>
  </si>
  <si>
    <t>STP</t>
  </si>
  <si>
    <t>SUR</t>
  </si>
  <si>
    <t>Slovak Republic</t>
  </si>
  <si>
    <t>SVK</t>
  </si>
  <si>
    <t>SVN</t>
  </si>
  <si>
    <t>SWE</t>
  </si>
  <si>
    <t>SWZ</t>
  </si>
  <si>
    <t>Sint Maarten (Dutch part)</t>
  </si>
  <si>
    <t>SXM</t>
  </si>
  <si>
    <t>SYC</t>
  </si>
  <si>
    <t>SYR</t>
  </si>
  <si>
    <t>Turks and Caicos Islands</t>
  </si>
  <si>
    <t>TCA</t>
  </si>
  <si>
    <t>TCD</t>
  </si>
  <si>
    <t>East Asia &amp; Pacific (IDA &amp; IBRD countries)</t>
  </si>
  <si>
    <t>TEA</t>
  </si>
  <si>
    <t>Europe &amp; Central Asia (IDA &amp; IBRD countries)</t>
  </si>
  <si>
    <t>TEC</t>
  </si>
  <si>
    <t>TGO</t>
  </si>
  <si>
    <t>THA</t>
  </si>
  <si>
    <t>TJK</t>
  </si>
  <si>
    <t>TKM</t>
  </si>
  <si>
    <t>Latin America &amp; the Caribbean (IDA &amp; IBRD countries)</t>
  </si>
  <si>
    <t>TLA</t>
  </si>
  <si>
    <t>TLS</t>
  </si>
  <si>
    <t>Middle East &amp; North Africa (IDA &amp; IBRD countries)</t>
  </si>
  <si>
    <t>TMN</t>
  </si>
  <si>
    <t>TON</t>
  </si>
  <si>
    <t>South Asia (IDA &amp; IBRD)</t>
  </si>
  <si>
    <t>TSA</t>
  </si>
  <si>
    <t>Sub-Saharan Africa (IDA &amp; IBRD countries)</t>
  </si>
  <si>
    <t>TSS</t>
  </si>
  <si>
    <t>TTO</t>
  </si>
  <si>
    <t>TUN</t>
  </si>
  <si>
    <t>TUR</t>
  </si>
  <si>
    <t>TUV</t>
  </si>
  <si>
    <t>TZA</t>
  </si>
  <si>
    <t>UGA</t>
  </si>
  <si>
    <t>UKR</t>
  </si>
  <si>
    <t>Upper middle income</t>
  </si>
  <si>
    <t>UMC</t>
  </si>
  <si>
    <t>URY</t>
  </si>
  <si>
    <t>USA</t>
  </si>
  <si>
    <t>UZB</t>
  </si>
  <si>
    <t>VCT</t>
  </si>
  <si>
    <t>VEN</t>
  </si>
  <si>
    <t>British Virgin Islands</t>
  </si>
  <si>
    <t>VGB</t>
  </si>
  <si>
    <t>Virgin Islands (U.S.)</t>
  </si>
  <si>
    <t>VIR</t>
  </si>
  <si>
    <t>VNM</t>
  </si>
  <si>
    <t>VUT</t>
  </si>
  <si>
    <t>World</t>
  </si>
  <si>
    <t>WLD</t>
  </si>
  <si>
    <t>WSM</t>
  </si>
  <si>
    <t>Kosovo</t>
  </si>
  <si>
    <t>XKX</t>
  </si>
  <si>
    <t>YEM</t>
  </si>
  <si>
    <t>ZAF</t>
  </si>
  <si>
    <t>ZMB</t>
  </si>
  <si>
    <t>ZWE</t>
  </si>
  <si>
    <t xml:space="preserve">53.2 </t>
  </si>
  <si>
    <t xml:space="preserve">17.9 </t>
  </si>
  <si>
    <t xml:space="preserve">35.2 </t>
  </si>
  <si>
    <t xml:space="preserve">9.9 </t>
  </si>
  <si>
    <t xml:space="preserve">27.9 </t>
  </si>
  <si>
    <t xml:space="preserve">11.8 </t>
  </si>
  <si>
    <t xml:space="preserve">30.5 </t>
  </si>
  <si>
    <t xml:space="preserve">7.2 </t>
  </si>
  <si>
    <t xml:space="preserve">12.4 </t>
  </si>
  <si>
    <t xml:space="preserve">18.2 </t>
  </si>
  <si>
    <t xml:space="preserve">17.6 </t>
  </si>
  <si>
    <t xml:space="preserve">69.0 </t>
  </si>
  <si>
    <t xml:space="preserve">58.3 </t>
  </si>
  <si>
    <t xml:space="preserve">22.2 </t>
  </si>
  <si>
    <t xml:space="preserve">18.1 </t>
  </si>
  <si>
    <t xml:space="preserve">12.9 </t>
  </si>
  <si>
    <t xml:space="preserve">21.2 </t>
  </si>
  <si>
    <t xml:space="preserve">33.1 </t>
  </si>
  <si>
    <t xml:space="preserve">35.3 </t>
  </si>
  <si>
    <t xml:space="preserve">20.2 </t>
  </si>
  <si>
    <t xml:space="preserve">27.3 </t>
  </si>
  <si>
    <t xml:space="preserve">11.5 </t>
  </si>
  <si>
    <t xml:space="preserve">5.8 </t>
  </si>
  <si>
    <t xml:space="preserve">18.8 </t>
  </si>
  <si>
    <t xml:space="preserve">36.8 </t>
  </si>
  <si>
    <t xml:space="preserve">35.6 </t>
  </si>
  <si>
    <t xml:space="preserve">32.0 </t>
  </si>
  <si>
    <t xml:space="preserve">24.0 </t>
  </si>
  <si>
    <t xml:space="preserve">65.3 </t>
  </si>
  <si>
    <t xml:space="preserve">6.5 </t>
  </si>
  <si>
    <t xml:space="preserve">49.5 </t>
  </si>
  <si>
    <t xml:space="preserve">53.0 </t>
  </si>
  <si>
    <t xml:space="preserve">21.0 </t>
  </si>
  <si>
    <t xml:space="preserve">49.2 </t>
  </si>
  <si>
    <t xml:space="preserve">15.2 </t>
  </si>
  <si>
    <t xml:space="preserve">18.6 </t>
  </si>
  <si>
    <t xml:space="preserve">38.7 </t>
  </si>
  <si>
    <t xml:space="preserve">12.0 </t>
  </si>
  <si>
    <t xml:space="preserve">15.9 </t>
  </si>
  <si>
    <t xml:space="preserve">23.7 </t>
  </si>
  <si>
    <t xml:space="preserve">17.0 </t>
  </si>
  <si>
    <t xml:space="preserve">18.4 </t>
  </si>
  <si>
    <t xml:space="preserve">16.8 </t>
  </si>
  <si>
    <t xml:space="preserve">15.1 </t>
  </si>
  <si>
    <t xml:space="preserve">30.4 </t>
  </si>
  <si>
    <t xml:space="preserve">37.6 </t>
  </si>
  <si>
    <t xml:space="preserve">10.1 </t>
  </si>
  <si>
    <t xml:space="preserve">40.4 </t>
  </si>
  <si>
    <t xml:space="preserve">14.9 </t>
  </si>
  <si>
    <t xml:space="preserve">79.3 </t>
  </si>
  <si>
    <t xml:space="preserve">23.4 </t>
  </si>
  <si>
    <t xml:space="preserve">45.9 </t>
  </si>
  <si>
    <t xml:space="preserve">42.4 </t>
  </si>
  <si>
    <t xml:space="preserve">6.7 </t>
  </si>
  <si>
    <t xml:space="preserve">16.3 </t>
  </si>
  <si>
    <t xml:space="preserve">34.4 </t>
  </si>
  <si>
    <t xml:space="preserve">10.2 </t>
  </si>
  <si>
    <t xml:space="preserve">5.9 </t>
  </si>
  <si>
    <t xml:space="preserve">11.6 </t>
  </si>
  <si>
    <t xml:space="preserve">38.5 </t>
  </si>
  <si>
    <t xml:space="preserve">32.2 </t>
  </si>
  <si>
    <t xml:space="preserve">11.7 </t>
  </si>
  <si>
    <t xml:space="preserve">31.9 </t>
  </si>
  <si>
    <t xml:space="preserve">15.7 </t>
  </si>
  <si>
    <t xml:space="preserve">21.6 </t>
  </si>
  <si>
    <t xml:space="preserve">23.6 </t>
  </si>
  <si>
    <t xml:space="preserve">22.4 </t>
  </si>
  <si>
    <t xml:space="preserve">27.1 </t>
  </si>
  <si>
    <t xml:space="preserve">20.5 </t>
  </si>
  <si>
    <t xml:space="preserve">14.6 </t>
  </si>
  <si>
    <t xml:space="preserve">20.1 </t>
  </si>
  <si>
    <t xml:space="preserve">15.6 </t>
  </si>
  <si>
    <t xml:space="preserve">65.2 </t>
  </si>
  <si>
    <t xml:space="preserve">35.1 </t>
  </si>
  <si>
    <t xml:space="preserve">57.7 </t>
  </si>
  <si>
    <t xml:space="preserve">8.3 </t>
  </si>
  <si>
    <t xml:space="preserve">19.5 </t>
  </si>
  <si>
    <t xml:space="preserve">15.3 </t>
  </si>
  <si>
    <t xml:space="preserve">13.3 </t>
  </si>
  <si>
    <t xml:space="preserve">11.4 </t>
  </si>
  <si>
    <t xml:space="preserve">32.1 </t>
  </si>
  <si>
    <t xml:space="preserve">11.3 </t>
  </si>
  <si>
    <t xml:space="preserve">25.9 </t>
  </si>
  <si>
    <t xml:space="preserve">10.5 </t>
  </si>
  <si>
    <t xml:space="preserve">57.2 </t>
  </si>
  <si>
    <t xml:space="preserve">24.5 </t>
  </si>
  <si>
    <t xml:space="preserve">12.7 </t>
  </si>
  <si>
    <t xml:space="preserve">30.7 </t>
  </si>
  <si>
    <t xml:space="preserve">27.8 </t>
  </si>
  <si>
    <t xml:space="preserve">17.2 </t>
  </si>
  <si>
    <t xml:space="preserve">44.2 </t>
  </si>
  <si>
    <t xml:space="preserve">21.4 </t>
  </si>
  <si>
    <t xml:space="preserve">22.1 </t>
  </si>
  <si>
    <t xml:space="preserve">16.0 </t>
  </si>
  <si>
    <t xml:space="preserve">7.6 </t>
  </si>
  <si>
    <t xml:space="preserve">31.2 </t>
  </si>
  <si>
    <t xml:space="preserve">14.0 </t>
  </si>
  <si>
    <t xml:space="preserve">9.4 </t>
  </si>
  <si>
    <t xml:space="preserve">40.8 </t>
  </si>
  <si>
    <t xml:space="preserve">13.5 </t>
  </si>
  <si>
    <t xml:space="preserve">12.2 </t>
  </si>
  <si>
    <t xml:space="preserve">31.0 </t>
  </si>
  <si>
    <t xml:space="preserve">19.4 </t>
  </si>
  <si>
    <t xml:space="preserve">34.7 </t>
  </si>
  <si>
    <t xml:space="preserve">22.6 </t>
  </si>
  <si>
    <t xml:space="preserve">12.5 </t>
  </si>
  <si>
    <t xml:space="preserve">94.3 </t>
  </si>
  <si>
    <t xml:space="preserve">12.1 </t>
  </si>
  <si>
    <t xml:space="preserve">5.7 </t>
  </si>
  <si>
    <t xml:space="preserve">16.9 </t>
  </si>
  <si>
    <t xml:space="preserve">70.8 </t>
  </si>
  <si>
    <t xml:space="preserve">48.7 </t>
  </si>
  <si>
    <t xml:space="preserve">7.0 </t>
  </si>
  <si>
    <t xml:space="preserve">38.2 </t>
  </si>
  <si>
    <t xml:space="preserve">55.2 </t>
  </si>
  <si>
    <t xml:space="preserve">11.2 </t>
  </si>
  <si>
    <t xml:space="preserve">10.9 </t>
  </si>
  <si>
    <t xml:space="preserve">24.3 </t>
  </si>
  <si>
    <t xml:space="preserve">7.9 </t>
  </si>
  <si>
    <t xml:space="preserve">90.3 </t>
  </si>
  <si>
    <t xml:space="preserve">24.6 </t>
  </si>
  <si>
    <t xml:space="preserve">14.3 </t>
  </si>
  <si>
    <t xml:space="preserve">13.7 </t>
  </si>
  <si>
    <t xml:space="preserve">40.7 </t>
  </si>
  <si>
    <t xml:space="preserve">12.3 </t>
  </si>
  <si>
    <t xml:space="preserve">10.6 </t>
  </si>
  <si>
    <t xml:space="preserve">13.4 </t>
  </si>
  <si>
    <t xml:space="preserve">25.7 </t>
  </si>
  <si>
    <t xml:space="preserve">78.4 </t>
  </si>
  <si>
    <t xml:space="preserve">37.5 </t>
  </si>
  <si>
    <t xml:space="preserve">18.7 </t>
  </si>
  <si>
    <t xml:space="preserve">20.6 </t>
  </si>
  <si>
    <t xml:space="preserve">18.3 </t>
  </si>
  <si>
    <t xml:space="preserve">17.5 </t>
  </si>
  <si>
    <t xml:space="preserve">15.8 </t>
  </si>
  <si>
    <t xml:space="preserve">10.7 </t>
  </si>
  <si>
    <t xml:space="preserve">29.5 </t>
  </si>
  <si>
    <t xml:space="preserve">41.1 </t>
  </si>
  <si>
    <t xml:space="preserve">9.5 </t>
  </si>
  <si>
    <t xml:space="preserve">47.9 </t>
  </si>
  <si>
    <t xml:space="preserve">39.4 </t>
  </si>
  <si>
    <t xml:space="preserve">40.0 </t>
  </si>
  <si>
    <t xml:space="preserve">26.2 </t>
  </si>
  <si>
    <t xml:space="preserve">28.3 </t>
  </si>
  <si>
    <t xml:space="preserve">32.7 </t>
  </si>
  <si>
    <t xml:space="preserve">22.0 </t>
  </si>
  <si>
    <t xml:space="preserve">35.7 </t>
  </si>
  <si>
    <t xml:space="preserve">42.0 </t>
  </si>
  <si>
    <t xml:space="preserve">19.0 </t>
  </si>
  <si>
    <t xml:space="preserve">48.4 </t>
  </si>
  <si>
    <t xml:space="preserve">25.6 </t>
  </si>
  <si>
    <t xml:space="preserve">7.4 </t>
  </si>
  <si>
    <t xml:space="preserve">8.6 </t>
  </si>
  <si>
    <t xml:space="preserve">25.3 </t>
  </si>
  <si>
    <t xml:space="preserve">10.3 </t>
  </si>
  <si>
    <t xml:space="preserve">29.7 </t>
  </si>
  <si>
    <t xml:space="preserve">45.0 </t>
  </si>
  <si>
    <t xml:space="preserve">24.7 </t>
  </si>
  <si>
    <t>Urban PM2.5 Microns</t>
  </si>
  <si>
    <t>Rural Max PM2.5 Microns</t>
  </si>
  <si>
    <t>Rural Min PM2.5 Microns</t>
  </si>
  <si>
    <t>Rural PM2.5 Microns</t>
  </si>
  <si>
    <t>Rural Average PM2.5 Microns</t>
  </si>
  <si>
    <t>Urban Average PM2.5 Microns</t>
  </si>
  <si>
    <t>Urban Min PM2.5 Microns</t>
  </si>
  <si>
    <t>Urban Max PM2.5 Microns</t>
  </si>
  <si>
    <t>Total PM2.5 Microns</t>
  </si>
  <si>
    <t>Total Average PM2.5 Microns</t>
  </si>
  <si>
    <t>Total Min PM2.5 Microns</t>
  </si>
  <si>
    <t>Total Max PM2.5 Microns</t>
  </si>
  <si>
    <t>Total Death Rate</t>
  </si>
  <si>
    <t>Male Death Rate</t>
  </si>
  <si>
    <t>Female Death Rate</t>
  </si>
  <si>
    <t>95[ 85-104]</t>
  </si>
  <si>
    <t>33[ 27-38]</t>
  </si>
  <si>
    <t>1[ 1-1]</t>
  </si>
  <si>
    <t>35[ 30-39]</t>
  </si>
  <si>
    <t>18[ 15-20]</t>
  </si>
  <si>
    <t>7[ 6-8]</t>
  </si>
  <si>
    <t>92[ 60-131]</t>
  </si>
  <si>
    <t>5[ 3-7]</t>
  </si>
  <si>
    <t>8[ 4-13]</t>
  </si>
  <si>
    <t>43[ 27-61]</t>
  </si>
  <si>
    <t>31[ 18-48]</t>
  </si>
  <si>
    <t>5[ 3-8]</t>
  </si>
  <si>
    <t>38[ 29-67]</t>
  </si>
  <si>
    <t>7[ 5-14]</t>
  </si>
  <si>
    <t>1[ 0-2]</t>
  </si>
  <si>
    <t>20[ 15-35]</t>
  </si>
  <si>
    <t>7[ 4-12]</t>
  </si>
  <si>
    <t>2[ 1-4]</t>
  </si>
  <si>
    <t>69[ 60-79]</t>
  </si>
  <si>
    <t>45[ 37-52]</t>
  </si>
  <si>
    <t>0[ 0-0]</t>
  </si>
  <si>
    <t>11[ 9-12]</t>
  </si>
  <si>
    <t>9[ 7-10]</t>
  </si>
  <si>
    <t>4[ 3-5]</t>
  </si>
  <si>
    <t>26[ 21-31]</t>
  </si>
  <si>
    <t>0[ 0-1]</t>
  </si>
  <si>
    <t>11[ 8-14]</t>
  </si>
  <si>
    <t>7[ 5-10]</t>
  </si>
  <si>
    <t>2[ 1-3]</t>
  </si>
  <si>
    <t>35[ 26-48]</t>
  </si>
  <si>
    <t>11[ 5-19]</t>
  </si>
  <si>
    <t>1[ 1-2]</t>
  </si>
  <si>
    <t>12[ 8-17]</t>
  </si>
  <si>
    <t>4[ 3-8]</t>
  </si>
  <si>
    <t>7[ 3-11]</t>
  </si>
  <si>
    <t>69[ 52-90]</t>
  </si>
  <si>
    <t>3[ 2-4]</t>
  </si>
  <si>
    <t>3[ 2-5]</t>
  </si>
  <si>
    <t>45[ 31-63]</t>
  </si>
  <si>
    <t>10[ 7-16]</t>
  </si>
  <si>
    <t>8[ 4-12]</t>
  </si>
  <si>
    <t>16[ 11-24]</t>
  </si>
  <si>
    <t>1[ 0-3]</t>
  </si>
  <si>
    <t>7[ 4-11]</t>
  </si>
  <si>
    <t>3[ 1-10]</t>
  </si>
  <si>
    <t>3[ 1-6]</t>
  </si>
  <si>
    <t>38[ 26-52]</t>
  </si>
  <si>
    <t>3[ 1-4]</t>
  </si>
  <si>
    <t>24[ 13-36]</t>
  </si>
  <si>
    <t>5[ 2-12]</t>
  </si>
  <si>
    <t>5[ 2-9]</t>
  </si>
  <si>
    <t>50[ 38-67]</t>
  </si>
  <si>
    <t>3[ 1-5]</t>
  </si>
  <si>
    <t>1[ 0-1]</t>
  </si>
  <si>
    <t>33[ 24-45]</t>
  </si>
  <si>
    <t>10[ 6-14]</t>
  </si>
  <si>
    <t>3[ 2-6]</t>
  </si>
  <si>
    <t>19[ 15-23]</t>
  </si>
  <si>
    <t>4[ 2-6]</t>
  </si>
  <si>
    <t>9[ 7-12]</t>
  </si>
  <si>
    <t>15[ 13-17]</t>
  </si>
  <si>
    <t>2[ 2-2]</t>
  </si>
  <si>
    <t>8[ 7-10]</t>
  </si>
  <si>
    <t>2[ 1-2]</t>
  </si>
  <si>
    <t>95[ 87-102]</t>
  </si>
  <si>
    <t>13[ 11-14]</t>
  </si>
  <si>
    <t>2[ 2-3]</t>
  </si>
  <si>
    <t>27[ 24-30]</t>
  </si>
  <si>
    <t>30[ 26-34]</t>
  </si>
  <si>
    <t>22[ 18-25]</t>
  </si>
  <si>
    <t>54[ 43-67]</t>
  </si>
  <si>
    <t>19[ 11-28]</t>
  </si>
  <si>
    <t>17[ 12-22]</t>
  </si>
  <si>
    <t>13[ 8-23]</t>
  </si>
  <si>
    <t>100[ 72-135]</t>
  </si>
  <si>
    <t>78[ 52-109]</t>
  </si>
  <si>
    <t>18[ 11-29]</t>
  </si>
  <si>
    <t>37[ 27-49]</t>
  </si>
  <si>
    <t>7[ 3-12]</t>
  </si>
  <si>
    <t>14[ 8-20]</t>
  </si>
  <si>
    <t>6[ 3-15]</t>
  </si>
  <si>
    <t>28[ 23-33]</t>
  </si>
  <si>
    <t>8[ 6-11]</t>
  </si>
  <si>
    <t>11[ 9-14]</t>
  </si>
  <si>
    <t>5[ 4-7]</t>
  </si>
  <si>
    <t>123[ 111-133]</t>
  </si>
  <si>
    <t>70[ 59-78]</t>
  </si>
  <si>
    <t>22[ 19-25]</t>
  </si>
  <si>
    <t>20[ 17-23]</t>
  </si>
  <si>
    <t>89[ 67-108]</t>
  </si>
  <si>
    <t>16[ 12-20]</t>
  </si>
  <si>
    <t>3[ 2-3]</t>
  </si>
  <si>
    <t>34[ 25-42]</t>
  </si>
  <si>
    <t>15[ 10-19]</t>
  </si>
  <si>
    <t>20[ 14-26]</t>
  </si>
  <si>
    <t>52[ 43-62]</t>
  </si>
  <si>
    <t>18[ 13-23]</t>
  </si>
  <si>
    <t>17[ 13-21]</t>
  </si>
  <si>
    <t>9[ 7-11]</t>
  </si>
  <si>
    <t>151[ 109-197]</t>
  </si>
  <si>
    <t>5[ 3-6]</t>
  </si>
  <si>
    <t>9[ 6-13]</t>
  </si>
  <si>
    <t>76[ 50-103]</t>
  </si>
  <si>
    <t>47[ 31-66]</t>
  </si>
  <si>
    <t>13[ 8-17]</t>
  </si>
  <si>
    <t>53[ 42-64]</t>
  </si>
  <si>
    <t>18[ 14-22]</t>
  </si>
  <si>
    <t>6[ 4-8]</t>
  </si>
  <si>
    <t>28[ 22-38]</t>
  </si>
  <si>
    <t>10[ 7-13]</t>
  </si>
  <si>
    <t>6[ 4-9]</t>
  </si>
  <si>
    <t>5[ 2-7]</t>
  </si>
  <si>
    <t>4[ 2-5]</t>
  </si>
  <si>
    <t>129[ 89-218]</t>
  </si>
  <si>
    <t>4[ 2-8]</t>
  </si>
  <si>
    <t>3[ 1-8]</t>
  </si>
  <si>
    <t>74[ 48-118]</t>
  </si>
  <si>
    <t>38[ 21-72]</t>
  </si>
  <si>
    <t>9[ 4-17]</t>
  </si>
  <si>
    <t>96[ 87-105]</t>
  </si>
  <si>
    <t>55[ 47-62]</t>
  </si>
  <si>
    <t>21[ 19-24]</t>
  </si>
  <si>
    <t>13[ 11-15]</t>
  </si>
  <si>
    <t>5[ 4-6]</t>
  </si>
  <si>
    <t>98[ 89-106]</t>
  </si>
  <si>
    <t>59[ 50-65]</t>
  </si>
  <si>
    <t>16[ 14-18]</t>
  </si>
  <si>
    <t>6[ 5-7]</t>
  </si>
  <si>
    <t>71[ 57-96]</t>
  </si>
  <si>
    <t>22[ 16-29]</t>
  </si>
  <si>
    <t>28[ 21-40]</t>
  </si>
  <si>
    <t>12[ 9-17]</t>
  </si>
  <si>
    <t>90[ 82-99]</t>
  </si>
  <si>
    <t>29[ 24-33]</t>
  </si>
  <si>
    <t>19[ 17-22]</t>
  </si>
  <si>
    <t>31[ 26-36]</t>
  </si>
  <si>
    <t>111[ 98-123]</t>
  </si>
  <si>
    <t>63[ 53-71]</t>
  </si>
  <si>
    <t>19[ 16-21]</t>
  </si>
  <si>
    <t>18[ 15-21]</t>
  </si>
  <si>
    <t>14[ 9-20]</t>
  </si>
  <si>
    <t>6[ 3-11]</t>
  </si>
  <si>
    <t>2[ 1-7]</t>
  </si>
  <si>
    <t>2[ 0-5]</t>
  </si>
  <si>
    <t>144[ 131-155]</t>
  </si>
  <si>
    <t>78[ 67-87]</t>
  </si>
  <si>
    <t>26[ 22-28]</t>
  </si>
  <si>
    <t>27[ 24-31]</t>
  </si>
  <si>
    <t>175[ 156-191]</t>
  </si>
  <si>
    <t>124[ 105-138]</t>
  </si>
  <si>
    <t>22[ 20-25]</t>
  </si>
  <si>
    <t>19[ 17-21]</t>
  </si>
  <si>
    <t>8[ 6-9]</t>
  </si>
  <si>
    <t>32[ 24-44]</t>
  </si>
  <si>
    <t>6[ 4-10]</t>
  </si>
  <si>
    <t>9[ 7-13]</t>
  </si>
  <si>
    <t>7[ 5-12]</t>
  </si>
  <si>
    <t>6[ 3-9]</t>
  </si>
  <si>
    <t>135[ 103-165]</t>
  </si>
  <si>
    <t>7[ 5-8]</t>
  </si>
  <si>
    <t>13[ 9-17]</t>
  </si>
  <si>
    <t>43[ 32-56]</t>
  </si>
  <si>
    <t>38[ 28-50]</t>
  </si>
  <si>
    <t>32[ 23-40]</t>
  </si>
  <si>
    <t>31[ 24-39]</t>
  </si>
  <si>
    <t>14[ 10-18]</t>
  </si>
  <si>
    <t>5[ 4-8]</t>
  </si>
  <si>
    <t>89[ 80-97]</t>
  </si>
  <si>
    <t>49[ 42-56]</t>
  </si>
  <si>
    <t>20[ 18-23]</t>
  </si>
  <si>
    <t>13[ 12-15]</t>
  </si>
  <si>
    <t>80[ 71-88]</t>
  </si>
  <si>
    <t>34[ 29-39]</t>
  </si>
  <si>
    <t>16[ 13-18]</t>
  </si>
  <si>
    <t>24[ 18-30]</t>
  </si>
  <si>
    <t>4[ 3-7]</t>
  </si>
  <si>
    <t>130[ 116-144]</t>
  </si>
  <si>
    <t>67[ 56-76]</t>
  </si>
  <si>
    <t>24[ 21-28]</t>
  </si>
  <si>
    <t>8[ 6-10]</t>
  </si>
  <si>
    <t>83[ 57-122]</t>
  </si>
  <si>
    <t>45[ 27-68]</t>
  </si>
  <si>
    <t>21[ 11-38]</t>
  </si>
  <si>
    <t>8[ 4-14]</t>
  </si>
  <si>
    <t>85[ 45-167]</t>
  </si>
  <si>
    <t>18[ 7-36]</t>
  </si>
  <si>
    <t>9[ 3-22]</t>
  </si>
  <si>
    <t>32[ 18-60]</t>
  </si>
  <si>
    <t>13[ 6-26]</t>
  </si>
  <si>
    <t>12[ 5-25]</t>
  </si>
  <si>
    <t>26[ 20-35]</t>
  </si>
  <si>
    <t>13[ 8-18]</t>
  </si>
  <si>
    <t>5[ 2-11]</t>
  </si>
  <si>
    <t>5[ 2-8]</t>
  </si>
  <si>
    <t>60[ 43-84]</t>
  </si>
  <si>
    <t>36[ 22-53]</t>
  </si>
  <si>
    <t>9[ 5-20]</t>
  </si>
  <si>
    <t>225[ 193-249]</t>
  </si>
  <si>
    <t>12[ 10-13]</t>
  </si>
  <si>
    <t>30[ 23-35]</t>
  </si>
  <si>
    <t>45[ 36-54]</t>
  </si>
  <si>
    <t>57[ 45-69]</t>
  </si>
  <si>
    <t>79[ 62-91]</t>
  </si>
  <si>
    <t>105[ 95-114]</t>
  </si>
  <si>
    <t>63[ 53-70]</t>
  </si>
  <si>
    <t>17[ 15-20]</t>
  </si>
  <si>
    <t>29[ 21-40]</t>
  </si>
  <si>
    <t>4[ 1-8]</t>
  </si>
  <si>
    <t>4[ 2-7]</t>
  </si>
  <si>
    <t>8[ 5-12]</t>
  </si>
  <si>
    <t>5[ 2-13]</t>
  </si>
  <si>
    <t>8[ 3-16]</t>
  </si>
  <si>
    <t>92[ 82-100]</t>
  </si>
  <si>
    <t>44[ 37-49]</t>
  </si>
  <si>
    <t>24[ 21-27]</t>
  </si>
  <si>
    <t>17[ 14-19]</t>
  </si>
  <si>
    <t>34[ 27-43]</t>
  </si>
  <si>
    <t>19[ 14-23]</t>
  </si>
  <si>
    <t>21[ 15-29]</t>
  </si>
  <si>
    <t>6[ 3-10]</t>
  </si>
  <si>
    <t>7[ 5-9]</t>
  </si>
  <si>
    <t>66[ 57-84]</t>
  </si>
  <si>
    <t>38[ 32-49]</t>
  </si>
  <si>
    <t>14[ 11-17]</t>
  </si>
  <si>
    <t>39[ 30-49]</t>
  </si>
  <si>
    <t>19[ 14-25]</t>
  </si>
  <si>
    <t>104[ 77-125]</t>
  </si>
  <si>
    <t>60[ 44-74]</t>
  </si>
  <si>
    <t>20[ 14-25]</t>
  </si>
  <si>
    <t>88[ 76-97]</t>
  </si>
  <si>
    <t>42[ 34-47]</t>
  </si>
  <si>
    <t>20[ 16-23]</t>
  </si>
  <si>
    <t>61[ 32-106]</t>
  </si>
  <si>
    <t>2[ 0-4]</t>
  </si>
  <si>
    <t>3[ 1-7]</t>
  </si>
  <si>
    <t>47[ 24-83]</t>
  </si>
  <si>
    <t>7[ 3-17]</t>
  </si>
  <si>
    <t>69[ 59-79]</t>
  </si>
  <si>
    <t>31[ 25-37]</t>
  </si>
  <si>
    <t>17[ 14-20]</t>
  </si>
  <si>
    <t>13[ 10-16]</t>
  </si>
  <si>
    <t>77[ 70-83]</t>
  </si>
  <si>
    <t>39[ 33-43]</t>
  </si>
  <si>
    <t>6[ 5-6]</t>
  </si>
  <si>
    <t>55[ 39-67]</t>
  </si>
  <si>
    <t>11[ 7-14]</t>
  </si>
  <si>
    <t>33[ 23-41]</t>
  </si>
  <si>
    <t>4[ 3-6]</t>
  </si>
  <si>
    <t>17[ 9-30]</t>
  </si>
  <si>
    <t>11[ 4-20]</t>
  </si>
  <si>
    <t>4[ 1-14]</t>
  </si>
  <si>
    <t>23[ 17-33]</t>
  </si>
  <si>
    <t>9[ 5-14]</t>
  </si>
  <si>
    <t>53[ 41-73]</t>
  </si>
  <si>
    <t>14[ 10-19]</t>
  </si>
  <si>
    <t>89[ 81-97]</t>
  </si>
  <si>
    <t>46[ 39-52]</t>
  </si>
  <si>
    <t>172[ 122-230]</t>
  </si>
  <si>
    <t>100[ 66-140]</t>
  </si>
  <si>
    <t>50[ 31-75]</t>
  </si>
  <si>
    <t>43[ 30-59]</t>
  </si>
  <si>
    <t>7[ 3-16]</t>
  </si>
  <si>
    <t>109[ 99-119]</t>
  </si>
  <si>
    <t>39[ 33-44]</t>
  </si>
  <si>
    <t>31[ 27-35]</t>
  </si>
  <si>
    <t>31[ 27-36]</t>
  </si>
  <si>
    <t>72[ 47-151]</t>
  </si>
  <si>
    <t>13[ 6-31]</t>
  </si>
  <si>
    <t>4[ 2-12]</t>
  </si>
  <si>
    <t>26[ 14-50]</t>
  </si>
  <si>
    <t>17[ 7-39]</t>
  </si>
  <si>
    <t>12[ 5-27]</t>
  </si>
  <si>
    <t>46[ 37-60]</t>
  </si>
  <si>
    <t>14[ 9-21]</t>
  </si>
  <si>
    <t>19[ 14-24]</t>
  </si>
  <si>
    <t>49[ 43-55]</t>
  </si>
  <si>
    <t>6[ 5-8]</t>
  </si>
  <si>
    <t>128[ 117-137]</t>
  </si>
  <si>
    <t>67[ 57-75]</t>
  </si>
  <si>
    <t>28[ 24-31]</t>
  </si>
  <si>
    <t>23[ 20-26]</t>
  </si>
  <si>
    <t>9[ 8-11]</t>
  </si>
  <si>
    <t>108[ 99-117]</t>
  </si>
  <si>
    <t>57[ 48-63]</t>
  </si>
  <si>
    <t>25[ 22-28]</t>
  </si>
  <si>
    <t>18[ 16-20]</t>
  </si>
  <si>
    <t>72[ 58-86]</t>
  </si>
  <si>
    <t>13[ 9-16]</t>
  </si>
  <si>
    <t>33[ 26-41]</t>
  </si>
  <si>
    <t>20[ 15-25]</t>
  </si>
  <si>
    <t>126[ 116-135]</t>
  </si>
  <si>
    <t>46[ 40-51]</t>
  </si>
  <si>
    <t>34[ 29-38]</t>
  </si>
  <si>
    <t>34[ 28-39]</t>
  </si>
  <si>
    <t>3[ 3-4]</t>
  </si>
  <si>
    <t>17[ 13-20]</t>
  </si>
  <si>
    <t>79[ 58-102]</t>
  </si>
  <si>
    <t>52[ 33-72]</t>
  </si>
  <si>
    <t>11[ 6-21]</t>
  </si>
  <si>
    <t>16[ 10-24]</t>
  </si>
  <si>
    <t>8[ 3-13]</t>
  </si>
  <si>
    <t>3[ 1-9]</t>
  </si>
  <si>
    <t>134[ 115-151]</t>
  </si>
  <si>
    <t>35[ 28-41]</t>
  </si>
  <si>
    <t>38[ 31-44]</t>
  </si>
  <si>
    <t>38[ 31-45]</t>
  </si>
  <si>
    <t>72[ 57-86]</t>
  </si>
  <si>
    <t>36[ 28-43]</t>
  </si>
  <si>
    <t>18[ 14-24]</t>
  </si>
  <si>
    <t>30[ 25-35]</t>
  </si>
  <si>
    <t>18[ 14-23]</t>
  </si>
  <si>
    <t>32[ 28-37]</t>
  </si>
  <si>
    <t>19[ 13-27]</t>
  </si>
  <si>
    <t>21[ 16-26]</t>
  </si>
  <si>
    <t>7[ 4-10]</t>
  </si>
  <si>
    <t>47[ 34-65]</t>
  </si>
  <si>
    <t>22[ 12-32]</t>
  </si>
  <si>
    <t>11[ 5-26]</t>
  </si>
  <si>
    <t>30[ 21-41]</t>
  </si>
  <si>
    <t>11[ 7-15]</t>
  </si>
  <si>
    <t>11[ 7-19]</t>
  </si>
  <si>
    <t>39[ 27-55]</t>
  </si>
  <si>
    <t>11[ 4-22]</t>
  </si>
  <si>
    <t>12[ 7-18]</t>
  </si>
  <si>
    <t>8[ 3-21]</t>
  </si>
  <si>
    <t>21[ 17-24]</t>
  </si>
  <si>
    <t>51[ 36-75]</t>
  </si>
  <si>
    <t>33[ 21-47]</t>
  </si>
  <si>
    <t>39[ 35-43]</t>
  </si>
  <si>
    <t>74[ 67-80]</t>
  </si>
  <si>
    <t>26[ 22-30]</t>
  </si>
  <si>
    <t>5[ 4-5]</t>
  </si>
  <si>
    <t>21[ 18-23]</t>
  </si>
  <si>
    <t>25[ 23-28]</t>
  </si>
  <si>
    <t>10[ 9-12]</t>
  </si>
  <si>
    <t>68[ 47-93]</t>
  </si>
  <si>
    <t>41[ 27-57]</t>
  </si>
  <si>
    <t>15[ 9-21]</t>
  </si>
  <si>
    <t>114[ 105-123]</t>
  </si>
  <si>
    <t>41[ 35-45]</t>
  </si>
  <si>
    <t>28[ 24-33]</t>
  </si>
  <si>
    <t>12[ 9-13]</t>
  </si>
  <si>
    <t>97[ 64-142]</t>
  </si>
  <si>
    <t>60[ 36-87]</t>
  </si>
  <si>
    <t>31[ 15-61]</t>
  </si>
  <si>
    <t>43[ 36-51]</t>
  </si>
  <si>
    <t>28[ 21-35]</t>
  </si>
  <si>
    <t>121[ 106-137]</t>
  </si>
  <si>
    <t>48[ 39-56]</t>
  </si>
  <si>
    <t>27[ 23-32]</t>
  </si>
  <si>
    <t>28[ 23-34]</t>
  </si>
  <si>
    <t>16[ 13-19]</t>
  </si>
  <si>
    <t>87[ 79-94]</t>
  </si>
  <si>
    <t>46[ 40-52]</t>
  </si>
  <si>
    <t>15[ 12-17]</t>
  </si>
  <si>
    <t>35[ 31-40]</t>
  </si>
  <si>
    <t>21[ 17-25]</t>
  </si>
  <si>
    <t>80[ 53-115]</t>
  </si>
  <si>
    <t>57[ 33-84]</t>
  </si>
  <si>
    <t>19[ 8-42]</t>
  </si>
  <si>
    <t>21[ 15-30]</t>
  </si>
  <si>
    <t>4[ 1-10]</t>
  </si>
  <si>
    <t>79[ 73-85]</t>
  </si>
  <si>
    <t>35[ 29-39]</t>
  </si>
  <si>
    <t>52[ 47-57]</t>
  </si>
  <si>
    <t>29[ 25-32]</t>
  </si>
  <si>
    <t>11[ 9-13]</t>
  </si>
  <si>
    <t>8[ 7-9]</t>
  </si>
  <si>
    <t>4[ 3-4]</t>
  </si>
  <si>
    <t>30[ 22-52]</t>
  </si>
  <si>
    <t>8[ 4-16]</t>
  </si>
  <si>
    <t>1[ 1-3]</t>
  </si>
  <si>
    <t>14[ 10-20]</t>
  </si>
  <si>
    <t>5[ 3-9]</t>
  </si>
  <si>
    <t>13[ 8-21]</t>
  </si>
  <si>
    <t>116[ 106-124]</t>
  </si>
  <si>
    <t>56[ 47-62]</t>
  </si>
  <si>
    <t>10[ 8-11]</t>
  </si>
  <si>
    <t>40[ 29-53]</t>
  </si>
  <si>
    <t>6[ 2-11]</t>
  </si>
  <si>
    <t>23[ 14-32]</t>
  </si>
  <si>
    <t>7[ 3-14]</t>
  </si>
  <si>
    <t>85[ 74-98]</t>
  </si>
  <si>
    <t>41[ 33-49]</t>
  </si>
  <si>
    <t>24[ 20-28]</t>
  </si>
  <si>
    <t>13[ 11-16]</t>
  </si>
  <si>
    <t>6[ 4-7]</t>
  </si>
  <si>
    <t>41[ 28-71]</t>
  </si>
  <si>
    <t>19[ 13-31]</t>
  </si>
  <si>
    <t>9[ 5-16]</t>
  </si>
  <si>
    <t>30[ 25-36]</t>
  </si>
  <si>
    <t>13[ 10-17]</t>
  </si>
  <si>
    <t>90[ 76-99]</t>
  </si>
  <si>
    <t>24[ 19-28]</t>
  </si>
  <si>
    <t>10[ 7-11]</t>
  </si>
  <si>
    <t>79[ 68-91]</t>
  </si>
  <si>
    <t>37[ 30-44]</t>
  </si>
  <si>
    <t>132[ 91-177]</t>
  </si>
  <si>
    <t>51[ 34-70]</t>
  </si>
  <si>
    <t>59[ 37-87]</t>
  </si>
  <si>
    <t>38[ 31-48]</t>
  </si>
  <si>
    <t>66[ 59-71]</t>
  </si>
  <si>
    <t>37[ 32-42]</t>
  </si>
  <si>
    <t>108[ 97-118]</t>
  </si>
  <si>
    <t>23[ 20-27]</t>
  </si>
  <si>
    <t>33[ 28-39]</t>
  </si>
  <si>
    <t>75[ 63-87]</t>
  </si>
  <si>
    <t>32[ 25-38]</t>
  </si>
  <si>
    <t>19[ 16-23]</t>
  </si>
  <si>
    <t>15[ 12-18]</t>
  </si>
  <si>
    <t>122[ 111-132]</t>
  </si>
  <si>
    <t>24[ 20-27]</t>
  </si>
  <si>
    <t>37[ 33-42]</t>
  </si>
  <si>
    <t>19[ 16-22]</t>
  </si>
  <si>
    <t>30[ 22-41]</t>
  </si>
  <si>
    <t>11[ 6-16]</t>
  </si>
  <si>
    <t>6[ 2-13]</t>
  </si>
  <si>
    <t>42[ 36-48]</t>
  </si>
  <si>
    <t>20[ 16-24]</t>
  </si>
  <si>
    <t>138[ 123-149]</t>
  </si>
  <si>
    <t>89[ 76-99]</t>
  </si>
  <si>
    <t>162[ 144-177]</t>
  </si>
  <si>
    <t>106[ 90-118]</t>
  </si>
  <si>
    <t>18[ 16-21]</t>
  </si>
  <si>
    <t>19[ 12-28]</t>
  </si>
  <si>
    <t>2[ 0-6]</t>
  </si>
  <si>
    <t>4[ 1-11]</t>
  </si>
  <si>
    <t>20[ 16-33]</t>
  </si>
  <si>
    <t>13[ 10-20]</t>
  </si>
  <si>
    <t>98[ 86-110]</t>
  </si>
  <si>
    <t>26[ 21-30]</t>
  </si>
  <si>
    <t>38[ 32-45]</t>
  </si>
  <si>
    <t>23[ 17-31]</t>
  </si>
  <si>
    <t>26[ 22-29]</t>
  </si>
  <si>
    <t>20[ 17-24]</t>
  </si>
  <si>
    <t>42[ 34-49]</t>
  </si>
  <si>
    <t>56[ 46-66]</t>
  </si>
  <si>
    <t>27[ 21-34]</t>
  </si>
  <si>
    <t>103[ 84-119]</t>
  </si>
  <si>
    <t>37[ 28-45]</t>
  </si>
  <si>
    <t>33[ 26-39]</t>
  </si>
  <si>
    <t>22[ 17-27]</t>
  </si>
  <si>
    <t>70[ 53-89]</t>
  </si>
  <si>
    <t>42[ 27-58]</t>
  </si>
  <si>
    <t>10[ 6-19]</t>
  </si>
  <si>
    <t>27[ 17-43]</t>
  </si>
  <si>
    <t>5[ 1-12]</t>
  </si>
  <si>
    <t>9[ 5-15]</t>
  </si>
  <si>
    <t>8[ 3-23]</t>
  </si>
  <si>
    <t>31[ 23-45]</t>
  </si>
  <si>
    <t>8[ 5-11]</t>
  </si>
  <si>
    <t>7[ 4-13]</t>
  </si>
  <si>
    <t>102[ 72-152]</t>
  </si>
  <si>
    <t>70[ 47-104]</t>
  </si>
  <si>
    <t>23[ 14-39]</t>
  </si>
  <si>
    <t>115[ 72-198]</t>
  </si>
  <si>
    <t>65[ 39-108]</t>
  </si>
  <si>
    <t>31[ 15-58]</t>
  </si>
  <si>
    <t>80[ 58-106]</t>
  </si>
  <si>
    <t>51[ 34-69]</t>
  </si>
  <si>
    <t>23[ 13-43]</t>
  </si>
  <si>
    <t>60[ 54-64]</t>
  </si>
  <si>
    <t>35[ 28-43]</t>
  </si>
  <si>
    <t>12[ 9-16]</t>
  </si>
  <si>
    <t>12[ 7-19]</t>
  </si>
  <si>
    <t>44[ 35-57]</t>
  </si>
  <si>
    <t>10[ 6-15]</t>
  </si>
  <si>
    <t>51[ 41-59]</t>
  </si>
  <si>
    <t>13[ 10-15]</t>
  </si>
  <si>
    <t>86[ 69-97]</t>
  </si>
  <si>
    <t>35[ 27-40]</t>
  </si>
  <si>
    <t>15[ 12-19]</t>
  </si>
  <si>
    <t>18[ 13-22]</t>
  </si>
  <si>
    <t>15[ 11-18]</t>
  </si>
  <si>
    <t>34[ 29-49]</t>
  </si>
  <si>
    <t>8[ 6-12]</t>
  </si>
  <si>
    <t>17[ 13-23]</t>
  </si>
  <si>
    <t>74[ 64-85]</t>
  </si>
  <si>
    <t>33[ 27-39]</t>
  </si>
  <si>
    <t>109[ 73-153]</t>
  </si>
  <si>
    <t>12[ 6-18]</t>
  </si>
  <si>
    <t>49[ 31-70]</t>
  </si>
  <si>
    <t>30[ 17-46]</t>
  </si>
  <si>
    <t>13[ 7-19]</t>
  </si>
  <si>
    <t>42[ 28-91]</t>
  </si>
  <si>
    <t>13[ 6-30]</t>
  </si>
  <si>
    <t>1[ 1-4]</t>
  </si>
  <si>
    <t>17[ 11-34]</t>
  </si>
  <si>
    <t>6[ 4-15]</t>
  </si>
  <si>
    <t>151[ 139-163]</t>
  </si>
  <si>
    <t>77[ 66-86]</t>
  </si>
  <si>
    <t>36[ 32-40]</t>
  </si>
  <si>
    <t>34[ 24-45]</t>
  </si>
  <si>
    <t>18[ 9-29]</t>
  </si>
  <si>
    <t>9[ 6-11]</t>
  </si>
  <si>
    <t>53[ 39-76]</t>
  </si>
  <si>
    <t>9[ 5-17]</t>
  </si>
  <si>
    <t>59[ 41-83]</t>
  </si>
  <si>
    <t>9[ 4-14]</t>
  </si>
  <si>
    <t>28[ 16-42]</t>
  </si>
  <si>
    <t>12[ 6-25]</t>
  </si>
  <si>
    <t>57[ 52-62]</t>
  </si>
  <si>
    <t>147[ 131-160]</t>
  </si>
  <si>
    <t>104[ 89-117]</t>
  </si>
  <si>
    <t>21[ 19-23]</t>
  </si>
  <si>
    <t>54[ 45-64]</t>
  </si>
  <si>
    <t>10[ 8-13]</t>
  </si>
  <si>
    <t>109[ 98-118]</t>
  </si>
  <si>
    <t>69[ 58-76]</t>
  </si>
  <si>
    <t>23[ 16-34]</t>
  </si>
  <si>
    <t>2[ 1-5]</t>
  </si>
  <si>
    <t>10[ 5-16]</t>
  </si>
  <si>
    <t>5[ 2-14]</t>
  </si>
  <si>
    <t>76[ 64-87]</t>
  </si>
  <si>
    <t>37[ 29-44]</t>
  </si>
  <si>
    <t>15[ 11-20]</t>
  </si>
  <si>
    <t>11[ 8-13]</t>
  </si>
  <si>
    <t>105[ 93-117]</t>
  </si>
  <si>
    <t>32[ 26-36]</t>
  </si>
  <si>
    <t>19[ 17-23]</t>
  </si>
  <si>
    <t>7[ 6-9]</t>
  </si>
  <si>
    <t>42[ 35-51]</t>
  </si>
  <si>
    <t>8[ 5-10]</t>
  </si>
  <si>
    <t>18[ 11-30]</t>
  </si>
  <si>
    <t>10[ 4-18]</t>
  </si>
  <si>
    <t>4[ 1-12]</t>
  </si>
  <si>
    <t>3[ 0-6]</t>
  </si>
  <si>
    <t>25[ 17-35]</t>
  </si>
  <si>
    <t>13[ 7-20]</t>
  </si>
  <si>
    <t>4[ 1-7]</t>
  </si>
  <si>
    <t>39[ 33-46]</t>
  </si>
  <si>
    <t>67[ 52-85]</t>
  </si>
  <si>
    <t>30[ 23-39]</t>
  </si>
  <si>
    <t>71[ 53-91]</t>
  </si>
  <si>
    <t>24[ 17-32]</t>
  </si>
  <si>
    <t>18[ 13-24]</t>
  </si>
  <si>
    <t>12[ 8-16]</t>
  </si>
  <si>
    <t>109[ 86-134]</t>
  </si>
  <si>
    <t>42[ 32-52]</t>
  </si>
  <si>
    <t>46[ 33-61]</t>
  </si>
  <si>
    <t>12[ 8-15]</t>
  </si>
  <si>
    <t>75[ 68-82]</t>
  </si>
  <si>
    <t>12[ 10-14]</t>
  </si>
  <si>
    <t>110[ 100-119]</t>
  </si>
  <si>
    <t>53[ 45-59]</t>
  </si>
  <si>
    <t>20[ 17-22]</t>
  </si>
  <si>
    <t>45[ 32-57]</t>
  </si>
  <si>
    <t>40[ 33-48]</t>
  </si>
  <si>
    <t>22[ 16-27]</t>
  </si>
  <si>
    <t>47[ 40-55]</t>
  </si>
  <si>
    <t>28[ 21-34]</t>
  </si>
  <si>
    <t>44[ 37-52]</t>
  </si>
  <si>
    <t>29[ 22-36]</t>
  </si>
  <si>
    <t>76[ 68-82]</t>
  </si>
  <si>
    <t>46[ 39-51]</t>
  </si>
  <si>
    <t>11[ 10-13]</t>
  </si>
  <si>
    <t>132[ 96-172]</t>
  </si>
  <si>
    <t>102[ 70-137]</t>
  </si>
  <si>
    <t>23[ 15-37]</t>
  </si>
  <si>
    <t>30[ 21-42]</t>
  </si>
  <si>
    <t>9[ 6-14]</t>
  </si>
  <si>
    <t>6[ 2-12]</t>
  </si>
  <si>
    <t>76[ 69-82]</t>
  </si>
  <si>
    <t>42[ 36-47]</t>
  </si>
  <si>
    <t>22[ 15-31]</t>
  </si>
  <si>
    <t>11[ 7-16]</t>
  </si>
  <si>
    <t>5[ 1-10]</t>
  </si>
  <si>
    <t>30[ 21-44]</t>
  </si>
  <si>
    <t>11[ 7-17]</t>
  </si>
  <si>
    <t>7[ 4-17]</t>
  </si>
  <si>
    <t>48[ 37-62]</t>
  </si>
  <si>
    <t>34[ 26-45]</t>
  </si>
  <si>
    <t>63[ 58-69]</t>
  </si>
  <si>
    <t>14[ 12-16]</t>
  </si>
  <si>
    <t>25[ 21-29]</t>
  </si>
  <si>
    <t>16[ 14-19]</t>
  </si>
  <si>
    <t>24[ 19-31]</t>
  </si>
  <si>
    <t>16[ 12-21]</t>
  </si>
  <si>
    <t>90[ 77-103]</t>
  </si>
  <si>
    <t>25[ 20-30]</t>
  </si>
  <si>
    <t>64[ 57-70]</t>
  </si>
  <si>
    <t>38[ 32-42]</t>
  </si>
  <si>
    <t>12[ 11-14]</t>
  </si>
  <si>
    <t>9[ 8-10]</t>
  </si>
  <si>
    <t>72[ 64-79]</t>
  </si>
  <si>
    <t>38[ 32-44]</t>
  </si>
  <si>
    <t>Total Death Average</t>
  </si>
  <si>
    <t>Total Death Min</t>
  </si>
  <si>
    <t>Total Death Max</t>
  </si>
  <si>
    <t>Male Death Average</t>
  </si>
  <si>
    <t>Male Death Min</t>
  </si>
  <si>
    <t>Male Death Max</t>
  </si>
  <si>
    <t>Female Death Average</t>
  </si>
  <si>
    <t>Female Death Min</t>
  </si>
  <si>
    <t>Female Death Max</t>
  </si>
  <si>
    <t>Total</t>
  </si>
  <si>
    <t>Null</t>
  </si>
  <si>
    <t>country</t>
  </si>
  <si>
    <t>cause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</si>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</sst>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37E84C-733F-44A3-BCFF-CB7D80CA1978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5" dataBound="0" tableColumnId="5"/>
      <queryTableField id="11" dataBound="0" tableColumnId="11"/>
      <queryTableField id="8" dataBound="0" tableColumnId="8"/>
      <queryTableField id="3" name="Column3" tableColumnId="3"/>
      <queryTableField id="6" dataBound="0" tableColumnId="6"/>
      <queryTableField id="12" dataBound="0" tableColumnId="12"/>
      <queryTableField id="9" dataBound="0" tableColumnId="9"/>
      <queryTableField id="7" dataBound="0" tableColumnId="7"/>
      <queryTableField id="10" dataBound="0" tableColumnId="10"/>
      <queryTableField id="13" dataBound="0" tableColumnId="1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43D621E-CA79-4766-824C-EFB3DAD47820}" autoFormatId="16" applyNumberFormats="0" applyBorderFormats="0" applyFontFormats="0" applyPatternFormats="0" applyAlignmentFormats="0" applyWidthHeightFormats="0">
  <queryTableRefresh nextId="20">
    <queryTableFields count="18">
      <queryTableField id="2" name="cause" tableColumnId="2"/>
      <queryTableField id="19" dataBound="0" tableColumnId="19"/>
      <queryTableField id="3" name="year" tableColumnId="3"/>
      <queryTableField id="4" name="both_sexes_death_rate" tableColumnId="4"/>
      <queryTableField id="7" dataBound="0" tableColumnId="7"/>
      <queryTableField id="10" dataBound="0" tableColumnId="10"/>
      <queryTableField id="11" dataBound="0" tableColumnId="11"/>
      <queryTableField id="12" dataBound="0" tableColumnId="12"/>
      <queryTableField id="5" name="male_death_rate" tableColumnId="5"/>
      <queryTableField id="8" dataBound="0" tableColumnId="8"/>
      <queryTableField id="13" dataBound="0" tableColumnId="13"/>
      <queryTableField id="14" dataBound="0" tableColumnId="14"/>
      <queryTableField id="15" dataBound="0" tableColumnId="15"/>
      <queryTableField id="9" dataBound="0" tableColumnId="9"/>
      <queryTableField id="16" dataBound="0" tableColumnId="16"/>
      <queryTableField id="18" dataBound="0" tableColumnId="18"/>
      <queryTableField id="17" dataBound="0" tableColumnId="17"/>
      <queryTableField id="6" name="female_death_rate" tableColumnId="6"/>
    </queryTableFields>
    <queryTableDeletedFields count="1">
      <deletedField name="countr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57B984B-6718-40EB-AA38-3177A0A543F8}" autoFormatId="16" applyNumberFormats="0" applyBorderFormats="0" applyFontFormats="0" applyPatternFormats="0" applyAlignmentFormats="0" applyWidthHeightFormats="0">
  <queryTableRefresh nextId="5">
    <queryTableFields count="4">
      <queryTableField id="1" name="Country Name" tableColumnId="1"/>
      <queryTableField id="2" name="Country Code" tableColumnId="2"/>
      <queryTableField id="3" name="Year" tableColumnId="3"/>
      <queryTableField id="4" name="Populatio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590AE529-9F21-424B-9EAF-2F62F0ED4503}" autoFormatId="16" applyNumberFormats="0" applyBorderFormats="0" applyFontFormats="0" applyPatternFormats="0" applyAlignmentFormats="0" applyWidthHeightFormats="0">
  <queryTableRefresh nextId="7">
    <queryTableFields count="6">
      <queryTableField id="1" name="country" tableColumnId="1"/>
      <queryTableField id="2" name="cause" tableColumnId="2"/>
      <queryTableField id="3" name="year" tableColumnId="3"/>
      <queryTableField id="4" name="both_sexes_death_rate" tableColumnId="4"/>
      <queryTableField id="5" name="male_death_rate" tableColumnId="5"/>
      <queryTableField id="6" name="female_death_rat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3035B06-A174-43FD-A0B6-CE82DFAD6C4D}" autoFormatId="16" applyNumberFormats="0" applyBorderFormats="0" applyFontFormats="0" applyPatternFormats="0" applyAlignmentFormats="0" applyWidthHeightFormats="0">
  <queryTableRefresh nextId="7">
    <queryTableFields count="6">
      <queryTableField id="1" name="country" tableColumnId="1"/>
      <queryTableField id="2" name="cause" tableColumnId="2"/>
      <queryTableField id="3" name="year" tableColumnId="3"/>
      <queryTableField id="4" name="both_sexes_death_rate" tableColumnId="4"/>
      <queryTableField id="5" name="male_death_rate" tableColumnId="5"/>
      <queryTableField id="6" name="female_death_rat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BE070A2-5CD8-4B6C-888B-9135CEDE747A}" autoFormatId="16" applyNumberFormats="0" applyBorderFormats="0" applyFontFormats="0" applyPatternFormats="0" applyAlignmentFormats="0" applyWidthHeightFormats="0">
  <queryTableRefresh nextId="7">
    <queryTableFields count="6">
      <queryTableField id="1" name="country" tableColumnId="1"/>
      <queryTableField id="2" name="cause" tableColumnId="2"/>
      <queryTableField id="3" name="year" tableColumnId="3"/>
      <queryTableField id="4" name="both_sexes_death_rate" tableColumnId="4"/>
      <queryTableField id="5" name="male_death_rate" tableColumnId="5"/>
      <queryTableField id="6" name="female_death_rate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2980097-1A1C-40B1-BBD5-ECDAD882DA39}" autoFormatId="16" applyNumberFormats="0" applyBorderFormats="0" applyFontFormats="0" applyPatternFormats="0" applyAlignmentFormats="0" applyWidthHeightFormats="0">
  <queryTableRefresh nextId="7">
    <queryTableFields count="6">
      <queryTableField id="1" name="country" tableColumnId="1"/>
      <queryTableField id="2" name="cause" tableColumnId="2"/>
      <queryTableField id="3" name="year" tableColumnId="3"/>
      <queryTableField id="4" name="both_sexes_death_rate" tableColumnId="4"/>
      <queryTableField id="5" name="male_death_rate" tableColumnId="5"/>
      <queryTableField id="6" name="female_death_rat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9658971-7C61-4102-9DB6-A3D0A5AA67AC}" autoFormatId="16" applyNumberFormats="0" applyBorderFormats="0" applyFontFormats="0" applyPatternFormats="0" applyAlignmentFormats="0" applyWidthHeightFormats="0">
  <queryTableRefresh nextId="7">
    <queryTableFields count="6">
      <queryTableField id="1" name="country" tableColumnId="1"/>
      <queryTableField id="2" name="cause" tableColumnId="2"/>
      <queryTableField id="3" name="year" tableColumnId="3"/>
      <queryTableField id="4" name="both_sexes_death_rate" tableColumnId="4"/>
      <queryTableField id="5" name="male_death_rate" tableColumnId="5"/>
      <queryTableField id="6" name="female_death_rate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DD71F67-4DA9-4B70-A589-4F9103C41C19}" autoFormatId="16" applyNumberFormats="0" applyBorderFormats="0" applyFontFormats="0" applyPatternFormats="0" applyAlignmentFormats="0" applyWidthHeightFormats="0">
  <queryTableRefresh nextId="7">
    <queryTableFields count="6">
      <queryTableField id="1" name="country" tableColumnId="1"/>
      <queryTableField id="2" name="cause" tableColumnId="2"/>
      <queryTableField id="3" name="year" tableColumnId="3"/>
      <queryTableField id="4" name="both_sexes_death_rate" tableColumnId="4"/>
      <queryTableField id="5" name="male_death_rate" tableColumnId="5"/>
      <queryTableField id="6" name="female_death_r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725F78-74FB-4B91-B9E8-804DA565C7A9}" name="air_pollution_data" displayName="air_pollution_data" ref="A1:M195" tableType="queryTable" totalsRowShown="0">
  <autoFilter ref="A1:M195" xr:uid="{111E78C0-C58F-4626-993F-8C52DBAFF6FA}"/>
  <tableColumns count="13">
    <tableColumn id="1" xr3:uid="{A37A985B-4A25-4C38-B30B-CAD337A6D36F}" uniqueName="1" name="Country" queryTableFieldId="1"/>
    <tableColumn id="2" xr3:uid="{6B33AA21-A4C0-41C9-8BE8-D1359D3107A8}" uniqueName="2" name="Rural PM2.5 Microns" queryTableFieldId="2"/>
    <tableColumn id="5" xr3:uid="{9AB34725-F3BC-4390-A56D-0C469E618A4B}" uniqueName="5" name="Rural Average PM2.5 Microns" queryTableFieldId="5" dataDxfId="47">
      <calculatedColumnFormula>IFERROR(LEFT(B2, FIND("[", B2) - 1), 0)</calculatedColumnFormula>
    </tableColumn>
    <tableColumn id="11" xr3:uid="{D5A845F3-B866-4388-892B-0CB6352456AF}" uniqueName="11" name="Rural Min PM2.5 Microns" queryTableFieldId="11" dataDxfId="46">
      <calculatedColumnFormula>IFERROR(MID(air_pollution_data[[#This Row],[Rural PM2.5 Microns]], FIND("[",air_pollution_data[[#This Row],[Rural PM2.5 Microns]]) + 1,FIND("-", air_pollution_data[[#This Row],[Rural PM2.5 Microns]]) - FIND("[",air_pollution_data[[#This Row],[Rural PM2.5 Microns]]) - 1), 0)</calculatedColumnFormula>
    </tableColumn>
    <tableColumn id="8" xr3:uid="{8137C0BF-7D77-458B-AB2A-70A30930E7ED}" uniqueName="8" name="Rural Max PM2.5 Microns" queryTableFieldId="8" dataDxfId="45">
      <calculatedColumnFormula>IFERROR(MID(air_pollution_data[[#This Row],[Rural PM2.5 Microns]], FIND("-", air_pollution_data[[#This Row],[Rural PM2.5 Microns]]) + 1, FIND("]",air_pollution_data[[#This Row],[Rural PM2.5 Microns]]) - FIND("-", air_pollution_data[[#This Row],[Rural PM2.5 Microns]]) - 1), 0)</calculatedColumnFormula>
    </tableColumn>
    <tableColumn id="3" xr3:uid="{07DABA30-DAE9-4598-A3BB-07811CF33396}" uniqueName="3" name="Urban PM2.5 Microns" queryTableFieldId="3"/>
    <tableColumn id="6" xr3:uid="{A15CEC9D-CA10-4B50-ABD0-B9502C514C4F}" uniqueName="6" name="Urban Average PM2.5 Microns" queryTableFieldId="6" dataDxfId="44">
      <calculatedColumnFormula>IFERROR(LEFT(F2, FIND("[", F2) - 1),0)</calculatedColumnFormula>
    </tableColumn>
    <tableColumn id="12" xr3:uid="{ADBA9AC1-BD7C-4034-8B21-69E1076872E2}" uniqueName="12" name="Urban Min PM2.5 Microns" queryTableFieldId="12" dataDxfId="43">
      <calculatedColumnFormula>IFERROR(MID(air_pollution_data[[#This Row],[Urban PM2.5 Microns]], FIND("[",air_pollution_data[[#This Row],[Urban PM2.5 Microns]]) + 1,FIND("-", air_pollution_data[[#This Row],[Urban PM2.5 Microns]]) - FIND("[",air_pollution_data[[#This Row],[Urban PM2.5 Microns]]) - 1), 0)</calculatedColumnFormula>
    </tableColumn>
    <tableColumn id="9" xr3:uid="{93924BB7-31B5-4318-B79E-42EE4E99DB52}" uniqueName="9" name="Urban Max PM2.5 Microns" queryTableFieldId="9" dataDxfId="42">
      <calculatedColumnFormula>IFERROR(MID(air_pollution_data[[#This Row],[Urban PM2.5 Microns]], FIND("-", air_pollution_data[[#This Row],[Urban PM2.5 Microns]]) + 1, FIND("]",air_pollution_data[[#This Row],[Urban PM2.5 Microns]]) - FIND("-", air_pollution_data[[#This Row],[Urban PM2.5 Microns]]) - 1), 0)</calculatedColumnFormula>
    </tableColumn>
    <tableColumn id="7" xr3:uid="{C7637843-BA37-42BD-AC59-70BF3B59E994}" uniqueName="7" name="Total PM2.5 Microns" queryTableFieldId="7"/>
    <tableColumn id="10" xr3:uid="{A8349782-F501-4393-99E5-42E4CC657531}" uniqueName="10" name="Total Average PM2.5 Microns" queryTableFieldId="10"/>
    <tableColumn id="13" xr3:uid="{231CECD3-CE14-48FC-A415-88278A09A2EF}" uniqueName="13" name="Total Min PM2.5 Microns" queryTableFieldId="13" dataDxfId="41">
      <calculatedColumnFormula>IFERROR(MID(air_pollution_data[[#This Row],[Total PM2.5 Microns]], FIND("[",air_pollution_data[[#This Row],[Total PM2.5 Microns]]) + 1,FIND("-", air_pollution_data[[#This Row],[Total PM2.5 Microns]]) - FIND("[",air_pollution_data[[#This Row],[Total PM2.5 Microns]]) - 1), 0)</calculatedColumnFormula>
    </tableColumn>
    <tableColumn id="4" xr3:uid="{BD73D063-BA40-43C6-B561-FAEDC360B7DB}" uniqueName="4" name="Total Max PM2.5 Microns" queryTableFieldId="4" dataDxfId="4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D037E4-0064-4AB4-B63E-CBF36B7AAFD5}" name="death_rates" displayName="death_rates" ref="A1:R1099" tableType="queryTable" totalsRowShown="0">
  <autoFilter ref="A1:R1099" xr:uid="{191D5618-F7C6-4CC8-9EEB-02DFADE23CF2}"/>
  <tableColumns count="18">
    <tableColumn id="2" xr3:uid="{49A07C21-9529-457F-8F10-44DD77F3A663}" uniqueName="2" name="Cause" queryTableFieldId="2"/>
    <tableColumn id="19" xr3:uid="{7838197D-2D1C-4D1B-B9DB-6480EBF34DAE}" uniqueName="19" name="Country" queryTableFieldId="19"/>
    <tableColumn id="3" xr3:uid="{D0DE709F-E2A5-4E48-9DBA-E110DEF4AAE7}" uniqueName="3" name="Year" queryTableFieldId="3"/>
    <tableColumn id="4" xr3:uid="{18A765C5-3A11-41CA-B402-B50882EA5882}" uniqueName="4" name="both_sexes_death_rate" queryTableFieldId="4"/>
    <tableColumn id="7" xr3:uid="{C91310D5-BDBB-41CB-8BE5-FDD5C50AE77C}" uniqueName="7" name="Total Death Rate" queryTableFieldId="7" dataDxfId="39">
      <calculatedColumnFormula>SUBSTITUTE(death_rates[[#This Row],[both_sexes_death_rate]], "â€“", "-")</calculatedColumnFormula>
    </tableColumn>
    <tableColumn id="10" xr3:uid="{E506D15E-DA62-4009-ABFB-85B21BEAD73B}" uniqueName="10" name="Total Death Average" queryTableFieldId="10" dataDxfId="38">
      <calculatedColumnFormula>IFERROR(LEFT(death_rates[[#This Row],[Total Death Rate]], FIND("[", death_rates[[#This Row],[Total Death Rate]]) - 1), 0)</calculatedColumnFormula>
    </tableColumn>
    <tableColumn id="11" xr3:uid="{6E92F061-8568-4797-B169-CFB232BB3533}" uniqueName="11" name="Total Death Min" queryTableFieldId="11" dataDxfId="37">
      <calculatedColumnFormula>IFERROR(MID(death_rates[[#This Row],[Total Death Rate]], FIND("[",death_rates[[#This Row],[Total Death Rate]]) + 1,FIND("-", death_rates[[#This Row],[Total Death Rate]]) - FIND("[",death_rates[[#This Row],[Total Death Rate]]) - 1), 0)</calculatedColumnFormula>
    </tableColumn>
    <tableColumn id="12" xr3:uid="{ED675E75-B4B5-4C0A-BB31-2D200EFCE8B4}" uniqueName="12" name="Total Death Max" queryTableFieldId="12" dataDxfId="36">
      <calculatedColumnFormula>IFERROR(MID(death_rates[[#This Row],[Total Death Rate]], FIND("-", death_rates[[#This Row],[Total Death Rate]]) + 1, FIND("]",death_rates[[#This Row],[Total Death Rate]]) - FIND("-", death_rates[[#This Row],[Total Death Rate]]) - 1), 0)</calculatedColumnFormula>
    </tableColumn>
    <tableColumn id="5" xr3:uid="{6D9D6757-4673-45EC-BA2F-65B97F89C8ED}" uniqueName="5" name="male_death_rate" queryTableFieldId="5"/>
    <tableColumn id="8" xr3:uid="{F37A6D8C-169B-464A-B708-5BDF365E2894}" uniqueName="8" name="Male Death Rate" queryTableFieldId="8" dataDxfId="35">
      <calculatedColumnFormula>SUBSTITUTE(death_rates[[#This Row],[male_death_rate]], "â€“", "-")</calculatedColumnFormula>
    </tableColumn>
    <tableColumn id="13" xr3:uid="{B397AF8A-64C0-4D30-9137-BA1A3D66B797}" uniqueName="13" name="Male Death Average" queryTableFieldId="13" dataDxfId="34">
      <calculatedColumnFormula>IFERROR(LEFT(death_rates[[#This Row],[Male Death Rate]], FIND("[", death_rates[[#This Row],[Male Death Rate]]) - 1), 0)</calculatedColumnFormula>
    </tableColumn>
    <tableColumn id="14" xr3:uid="{1B8A16E4-6DDD-4028-B778-1FDBEA619E15}" uniqueName="14" name="Male Death Min" queryTableFieldId="14" dataDxfId="33">
      <calculatedColumnFormula>IFERROR(MID(death_rates[[#This Row],[Male Death Rate]], FIND("[",death_rates[[#This Row],[Male Death Rate]]) + 1,FIND("-", death_rates[[#This Row],[Male Death Rate]]) - FIND("[",death_rates[[#This Row],[Male Death Rate]]) - 1), 0)</calculatedColumnFormula>
    </tableColumn>
    <tableColumn id="15" xr3:uid="{2F19383F-6A3F-473D-BFCE-3CA3CD9512B7}" uniqueName="15" name="Male Death Max" queryTableFieldId="15" dataDxfId="32">
      <calculatedColumnFormula>IFERROR(MID(death_rates[[#This Row],[Male Death Rate]], FIND("-", death_rates[[#This Row],[Male Death Rate]]) + 1, FIND("]",death_rates[[#This Row],[Male Death Rate]]) - FIND("-", death_rates[[#This Row],[Male Death Rate]]) - 1), 0)</calculatedColumnFormula>
    </tableColumn>
    <tableColumn id="9" xr3:uid="{7F028246-D2F4-4407-BE3E-BD0433A9BBEF}" uniqueName="9" name="female_death_rate" queryTableFieldId="9"/>
    <tableColumn id="16" xr3:uid="{F603C4A7-C107-4ECB-AEFE-9A5ACE7773F7}" uniqueName="16" name="Female Death Rate" queryTableFieldId="16"/>
    <tableColumn id="18" xr3:uid="{BF85FD9B-38F8-4F3E-B128-B5C6304CB55C}" uniqueName="18" name="Female Death Average" queryTableFieldId="18" dataDxfId="31">
      <calculatedColumnFormula>IFERROR(LEFT(death_rates[[#This Row],[Female Death Rate]], FIND("[", death_rates[[#This Row],[Female Death Rate]]) - 1), 0)</calculatedColumnFormula>
    </tableColumn>
    <tableColumn id="17" xr3:uid="{1204D585-6CF4-41BF-AB5A-4BC1166B5FEE}" uniqueName="17" name="Female Death Min" queryTableFieldId="17" dataDxfId="30">
      <calculatedColumnFormula>IFERROR(MID(death_rates[[#This Row],[Female Death Rate]], FIND("[",death_rates[[#This Row],[Female Death Rate]]) + 1,FIND("-", death_rates[[#This Row],[Female Death Rate]]) - FIND("[",death_rates[[#This Row],[Female Death Rate]]) - 1), 0)</calculatedColumnFormula>
    </tableColumn>
    <tableColumn id="6" xr3:uid="{6ED9A5C0-58E2-443A-859E-435D730D77BD}" uniqueName="6" name="Female Death Max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D1A328-3EFF-4A8F-B3AC-416A979D55DE}" name="population_by_country" displayName="population_by_country" ref="A1:D265" tableType="queryTable" totalsRowShown="0">
  <autoFilter ref="A1:D265" xr:uid="{93865D4A-345B-4FAA-97E2-BF3C7C89F778}"/>
  <sortState xmlns:xlrd2="http://schemas.microsoft.com/office/spreadsheetml/2017/richdata2" ref="A2:D265">
    <sortCondition ref="A265"/>
  </sortState>
  <tableColumns count="4">
    <tableColumn id="1" xr3:uid="{87C321F9-DAB8-44B4-A38F-D8112007385A}" uniqueName="1" name="Country Name" queryTableFieldId="1"/>
    <tableColumn id="2" xr3:uid="{85352846-0BF1-42EB-A5FA-4F3FACA9E5D2}" uniqueName="2" name="Country Code" queryTableFieldId="2"/>
    <tableColumn id="3" xr3:uid="{3D69DEFD-1DA6-441D-86B6-88A63D77C093}" uniqueName="3" name="Year" queryTableFieldId="3"/>
    <tableColumn id="4" xr3:uid="{9FD9B796-EE86-45F5-BA3C-64BB030366AB}" uniqueName="4" name="Population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F104B2-36FB-4108-82F5-2A2E74E4D008}" name="total_deaths_caused" displayName="total_deaths_caused" ref="A1:F184" tableType="queryTable" totalsRowShown="0">
  <autoFilter ref="A1:F184" xr:uid="{970D8D56-A556-4458-B4C7-F4253F616815}"/>
  <tableColumns count="6">
    <tableColumn id="1" xr3:uid="{04E25653-D59D-4FA1-9686-D6703EDB8CBC}" uniqueName="1" name="country" queryTableFieldId="1" dataDxfId="29"/>
    <tableColumn id="2" xr3:uid="{096DFF9C-3744-46D6-8760-7F4775ACB673}" uniqueName="2" name="cause" queryTableFieldId="2" dataDxfId="28"/>
    <tableColumn id="3" xr3:uid="{F6277F93-9175-418D-BED4-9D1918C1D026}" uniqueName="3" name="year" queryTableFieldId="3"/>
    <tableColumn id="4" xr3:uid="{86657EDA-607D-44EB-B9F4-896C07679C48}" uniqueName="4" name="both_sexes_death_rate" queryTableFieldId="4" dataDxfId="27"/>
    <tableColumn id="5" xr3:uid="{F2412E17-6B57-4410-AC5C-97B0A39877C3}" uniqueName="5" name="male_death_rate" queryTableFieldId="5" dataDxfId="26"/>
    <tableColumn id="6" xr3:uid="{ABAA6360-BCB7-496A-9394-75E908F5FA4C}" uniqueName="6" name="female_death_rate" queryTableFieldId="6" dataDxfId="2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8B9923-8D21-4F4D-B5CE-5C2073F9EC7B}" name="stroke_deaths" displayName="stroke_deaths" ref="A1:F184" tableType="queryTable" totalsRowShown="0">
  <autoFilter ref="A1:F184" xr:uid="{CC6201B6-BDEC-4682-994A-D5E70A0A62DF}"/>
  <tableColumns count="6">
    <tableColumn id="1" xr3:uid="{FDF0EB58-0A05-454E-A810-7ABDAB547FC1}" uniqueName="1" name="country" queryTableFieldId="1" dataDxfId="24"/>
    <tableColumn id="2" xr3:uid="{4041A6BB-CF0E-46BC-9BDF-80C49BF0FCAB}" uniqueName="2" name="cause" queryTableFieldId="2" dataDxfId="23"/>
    <tableColumn id="3" xr3:uid="{979BB03F-3039-470B-A93B-91AD3D562CFE}" uniqueName="3" name="year" queryTableFieldId="3"/>
    <tableColumn id="4" xr3:uid="{40B3BA46-533A-4EF3-8F46-49F5B359C043}" uniqueName="4" name="both_sexes_death_rate" queryTableFieldId="4" dataDxfId="22"/>
    <tableColumn id="5" xr3:uid="{E3A5C210-7FC9-4E9D-BAE4-4FB677DF5759}" uniqueName="5" name="male_death_rate" queryTableFieldId="5" dataDxfId="21"/>
    <tableColumn id="6" xr3:uid="{EBC7B6BB-4B08-43B4-A026-D52CD6AF24B8}" uniqueName="6" name="female_death_rate" queryTableFieldId="6" dataDxfId="2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A893F2-3F7D-4BDE-B85F-88657C5F8314}" name="related_cancer_deaths" displayName="related_cancer_deaths" ref="A1:F184" tableType="queryTable" totalsRowShown="0">
  <autoFilter ref="A1:F184" xr:uid="{5BB04B8D-255C-488E-8169-584D0C84B913}"/>
  <tableColumns count="6">
    <tableColumn id="1" xr3:uid="{7DAE9B8F-5BBB-457B-A1D6-0CC8F2387D4F}" uniqueName="1" name="country" queryTableFieldId="1" dataDxfId="19"/>
    <tableColumn id="2" xr3:uid="{92E8753E-1D4A-4BD1-BCFE-BAE880F0EEED}" uniqueName="2" name="cause" queryTableFieldId="2" dataDxfId="18"/>
    <tableColumn id="3" xr3:uid="{0EF3903D-7D67-4F21-B946-D4AAB8303C61}" uniqueName="3" name="year" queryTableFieldId="3"/>
    <tableColumn id="4" xr3:uid="{FEE4358F-2FDB-4F19-AD27-89B8ACCF1171}" uniqueName="4" name="both_sexes_death_rate" queryTableFieldId="4" dataDxfId="17"/>
    <tableColumn id="5" xr3:uid="{71C3AE6F-3F06-4E8A-BD1B-2774A562DEE0}" uniqueName="5" name="male_death_rate" queryTableFieldId="5" dataDxfId="16"/>
    <tableColumn id="6" xr3:uid="{D30646EB-5C61-4EFB-BEDA-305250A60601}" uniqueName="6" name="female_death_rate" queryTableFieldId="6" dataDxfId="1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6DF860B-8BC3-440E-AE3C-14599E8C7DDA}" name="Lower_respiratory_infection_deaths" displayName="Lower_respiratory_infection_deaths" ref="A1:F184" tableType="queryTable" totalsRowShown="0">
  <autoFilter ref="A1:F184" xr:uid="{8455CCF6-0C62-474E-A257-D4E20CD91FA5}"/>
  <tableColumns count="6">
    <tableColumn id="1" xr3:uid="{A36CFE70-21A9-46D3-9B75-E051F6CEEE7E}" uniqueName="1" name="country" queryTableFieldId="1" dataDxfId="14"/>
    <tableColumn id="2" xr3:uid="{46D67F18-179A-4B2C-A1BF-666F287E170C}" uniqueName="2" name="cause" queryTableFieldId="2" dataDxfId="13"/>
    <tableColumn id="3" xr3:uid="{E8B5E44A-5AC8-4773-BD24-009FE2D090E2}" uniqueName="3" name="year" queryTableFieldId="3"/>
    <tableColumn id="4" xr3:uid="{9D625B20-CEEC-4988-93E0-03104D5F996D}" uniqueName="4" name="both_sexes_death_rate" queryTableFieldId="4" dataDxfId="12"/>
    <tableColumn id="5" xr3:uid="{53709533-4235-4558-B5ED-75EE7F8C5B6C}" uniqueName="5" name="male_death_rate" queryTableFieldId="5" dataDxfId="11"/>
    <tableColumn id="6" xr3:uid="{CFB4C66E-2327-4825-9DB6-3CAB270ABAC8}" uniqueName="6" name="female_death_rate" queryTableFieldId="6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442BDC0-7CCD-439C-82AD-A846C60DD61C}" name="Ischaemic_heart_disease_deaths" displayName="Ischaemic_heart_disease_deaths" ref="A1:F184" tableType="queryTable" totalsRowShown="0">
  <autoFilter ref="A1:F184" xr:uid="{375D3FE7-F506-4038-88B0-03729626FF7D}"/>
  <tableColumns count="6">
    <tableColumn id="1" xr3:uid="{0B2785DC-DF69-4622-9A06-CDA67A17E106}" uniqueName="1" name="country" queryTableFieldId="1" dataDxfId="9"/>
    <tableColumn id="2" xr3:uid="{2A761CDC-B7B9-4646-8C27-D5D7D0591C7D}" uniqueName="2" name="cause" queryTableFieldId="2" dataDxfId="8"/>
    <tableColumn id="3" xr3:uid="{6B8AFF55-3D77-4021-B5B0-20158A12FD51}" uniqueName="3" name="year" queryTableFieldId="3"/>
    <tableColumn id="4" xr3:uid="{97AA7D3D-5DAF-4280-8D5A-BED7BEE1A7EA}" uniqueName="4" name="both_sexes_death_rate" queryTableFieldId="4" dataDxfId="7"/>
    <tableColumn id="5" xr3:uid="{474640D4-AF4B-4FF5-BB37-AA94D85C1D0E}" uniqueName="5" name="male_death_rate" queryTableFieldId="5" dataDxfId="6"/>
    <tableColumn id="6" xr3:uid="{EE6406F9-F16D-4785-ABEE-0FAF32FDD547}" uniqueName="6" name="female_death_rate" queryTableFieldId="6" dataDxf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60F275-4395-4452-A891-658F215E4512}" name="COPD_deaths" displayName="COPD_deaths" ref="A1:F184" tableType="queryTable" totalsRowShown="0">
  <autoFilter ref="A1:F184" xr:uid="{D5516797-F69C-4433-A925-643D72AE27C3}"/>
  <tableColumns count="6">
    <tableColumn id="1" xr3:uid="{53D90D2E-EEB9-4D2A-96CF-C51CEFC49D30}" uniqueName="1" name="country" queryTableFieldId="1" dataDxfId="4"/>
    <tableColumn id="2" xr3:uid="{BB9BED5D-804F-48A4-832E-00E5CD25DCC8}" uniqueName="2" name="cause" queryTableFieldId="2" dataDxfId="3"/>
    <tableColumn id="3" xr3:uid="{93F617BD-8105-48A2-BDAB-830ED280C6B8}" uniqueName="3" name="year" queryTableFieldId="3"/>
    <tableColumn id="4" xr3:uid="{DECAAA8A-E524-4185-881F-B83466DB188D}" uniqueName="4" name="both_sexes_death_rate" queryTableFieldId="4" dataDxfId="2"/>
    <tableColumn id="5" xr3:uid="{1B5E04AF-3E0A-4333-9D92-5EC20C9BAE7C}" uniqueName="5" name="male_death_rate" queryTableFieldId="5" dataDxfId="1"/>
    <tableColumn id="6" xr3:uid="{AC66BFF0-75E4-47FF-B645-C6F40C9CE726}" uniqueName="6" name="female_death_rat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BBD2-09EF-4C90-87D7-BDE22E3F26B9}">
  <dimension ref="A1:M195"/>
  <sheetViews>
    <sheetView topLeftCell="D1" workbookViewId="0">
      <selection activeCell="E4" sqref="E4"/>
    </sheetView>
  </sheetViews>
  <sheetFormatPr defaultRowHeight="14.5" x14ac:dyDescent="0.35"/>
  <cols>
    <col min="1" max="1" width="46.1796875" bestFit="1" customWidth="1"/>
    <col min="2" max="2" width="20.6328125" bestFit="1" customWidth="1"/>
    <col min="3" max="3" width="28" bestFit="1" customWidth="1"/>
    <col min="4" max="4" width="24.453125" bestFit="1" customWidth="1"/>
    <col min="5" max="5" width="24.81640625" bestFit="1" customWidth="1"/>
    <col min="6" max="6" width="21.453125" bestFit="1" customWidth="1"/>
    <col min="7" max="7" width="28.81640625" style="1" bestFit="1" customWidth="1"/>
    <col min="8" max="8" width="25.26953125" style="1" bestFit="1" customWidth="1"/>
    <col min="9" max="9" width="25.6328125" style="1" bestFit="1" customWidth="1"/>
    <col min="10" max="10" width="20.54296875" bestFit="1" customWidth="1"/>
    <col min="11" max="11" width="27.90625" bestFit="1" customWidth="1"/>
    <col min="12" max="12" width="24.36328125" bestFit="1" customWidth="1"/>
    <col min="13" max="13" width="24.7265625" style="1" bestFit="1" customWidth="1"/>
  </cols>
  <sheetData>
    <row r="1" spans="1:13" x14ac:dyDescent="0.35">
      <c r="A1" t="s">
        <v>0</v>
      </c>
      <c r="B1" t="s">
        <v>2642</v>
      </c>
      <c r="C1" t="s">
        <v>2643</v>
      </c>
      <c r="D1" t="s">
        <v>2641</v>
      </c>
      <c r="E1" t="s">
        <v>2640</v>
      </c>
      <c r="F1" t="s">
        <v>2639</v>
      </c>
      <c r="G1" s="1" t="s">
        <v>2644</v>
      </c>
      <c r="H1" s="1" t="s">
        <v>2645</v>
      </c>
      <c r="I1" s="1" t="s">
        <v>2646</v>
      </c>
      <c r="J1" t="s">
        <v>2647</v>
      </c>
      <c r="K1" t="s">
        <v>2648</v>
      </c>
      <c r="L1" t="s">
        <v>2649</v>
      </c>
      <c r="M1" s="1" t="s">
        <v>2650</v>
      </c>
    </row>
    <row r="2" spans="1:13" x14ac:dyDescent="0.35">
      <c r="A2" t="s">
        <v>1</v>
      </c>
      <c r="B2" t="s">
        <v>2</v>
      </c>
      <c r="C2" s="1" t="str">
        <f>IFERROR(LEFT(B2, FIND("[", B2) - 1), 0)</f>
        <v xml:space="preserve">48.7 </v>
      </c>
      <c r="D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36.5</v>
      </c>
      <c r="E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74.6</v>
      </c>
      <c r="F2" t="s">
        <v>3</v>
      </c>
      <c r="G2" s="1" t="str">
        <f t="shared" ref="G2:G33" si="0">IFERROR(LEFT(F2, FIND("[", F2) - 1),0)</f>
        <v xml:space="preserve">59.9 </v>
      </c>
      <c r="H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45.6</v>
      </c>
      <c r="I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80.0</v>
      </c>
      <c r="J2" t="s">
        <v>4</v>
      </c>
      <c r="K2" t="s">
        <v>2481</v>
      </c>
      <c r="L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40.1</v>
      </c>
      <c r="M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75.8</v>
      </c>
    </row>
    <row r="3" spans="1:13" x14ac:dyDescent="0.35">
      <c r="A3" t="s">
        <v>5</v>
      </c>
      <c r="B3" t="s">
        <v>6</v>
      </c>
      <c r="C3" s="1" t="str">
        <f t="shared" ref="C3:C33" si="1">IFERROR(LEFT(B3, FIND("[", B3) - 1), 0)</f>
        <v xml:space="preserve">16.9 </v>
      </c>
      <c r="D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15.3</v>
      </c>
      <c r="E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19.4</v>
      </c>
      <c r="F3" t="s">
        <v>7</v>
      </c>
      <c r="G3" s="1" t="str">
        <f t="shared" si="0"/>
        <v xml:space="preserve">18.2 </v>
      </c>
      <c r="H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16.5</v>
      </c>
      <c r="I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21.0</v>
      </c>
      <c r="J3" t="s">
        <v>8</v>
      </c>
      <c r="K3" t="s">
        <v>2482</v>
      </c>
      <c r="L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16.3</v>
      </c>
      <c r="M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20.6</v>
      </c>
    </row>
    <row r="4" spans="1:13" x14ac:dyDescent="0.35">
      <c r="A4" t="s">
        <v>9</v>
      </c>
      <c r="B4" t="s">
        <v>10</v>
      </c>
      <c r="C4" s="1" t="str">
        <f t="shared" si="1"/>
        <v xml:space="preserve">37.6 </v>
      </c>
      <c r="D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21.1</v>
      </c>
      <c r="E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79.9</v>
      </c>
      <c r="F4" t="s">
        <v>11</v>
      </c>
      <c r="G4" s="1" t="str">
        <f t="shared" si="0"/>
        <v xml:space="preserve">34.5 </v>
      </c>
      <c r="H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17.2</v>
      </c>
      <c r="I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73.2</v>
      </c>
      <c r="J4" t="s">
        <v>12</v>
      </c>
      <c r="K4" t="s">
        <v>2483</v>
      </c>
      <c r="L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19.8</v>
      </c>
      <c r="M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71.9</v>
      </c>
    </row>
    <row r="5" spans="1:13" x14ac:dyDescent="0.35">
      <c r="A5" t="s">
        <v>13</v>
      </c>
      <c r="B5" t="s">
        <v>14</v>
      </c>
      <c r="C5" s="1" t="str">
        <f t="shared" si="1"/>
        <v xml:space="preserve">9.1 </v>
      </c>
      <c r="D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7.6</v>
      </c>
      <c r="E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10.9</v>
      </c>
      <c r="F5" t="s">
        <v>15</v>
      </c>
      <c r="G5" s="1" t="str">
        <f t="shared" si="0"/>
        <v xml:space="preserve">11.5 </v>
      </c>
      <c r="H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10.5</v>
      </c>
      <c r="I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13.2</v>
      </c>
      <c r="J5" t="s">
        <v>16</v>
      </c>
      <c r="K5" t="s">
        <v>2484</v>
      </c>
      <c r="L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9.8</v>
      </c>
      <c r="M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12.6</v>
      </c>
    </row>
    <row r="6" spans="1:13" x14ac:dyDescent="0.35">
      <c r="A6" t="s">
        <v>17</v>
      </c>
      <c r="B6" t="s">
        <v>18</v>
      </c>
      <c r="C6" s="1" t="str">
        <f t="shared" si="1"/>
        <v xml:space="preserve">27.7 </v>
      </c>
      <c r="D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16.3</v>
      </c>
      <c r="E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53.8</v>
      </c>
      <c r="F6" t="s">
        <v>19</v>
      </c>
      <c r="G6" s="1" t="str">
        <f t="shared" si="0"/>
        <v xml:space="preserve">28.4 </v>
      </c>
      <c r="H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15.5</v>
      </c>
      <c r="I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60.1</v>
      </c>
      <c r="J6" t="s">
        <v>20</v>
      </c>
      <c r="K6" t="s">
        <v>2485</v>
      </c>
      <c r="L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16.0</v>
      </c>
      <c r="M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53.8</v>
      </c>
    </row>
    <row r="7" spans="1:13" x14ac:dyDescent="0.35">
      <c r="A7" t="s">
        <v>21</v>
      </c>
      <c r="B7" t="s">
        <v>22</v>
      </c>
      <c r="C7" s="1" t="str">
        <f t="shared" si="1"/>
        <v xml:space="preserve">14.9 </v>
      </c>
      <c r="D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8.2</v>
      </c>
      <c r="E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28.1</v>
      </c>
      <c r="F7" t="s">
        <v>23</v>
      </c>
      <c r="G7" s="1" t="str">
        <f t="shared" si="0"/>
        <v xml:space="preserve">18.0 </v>
      </c>
      <c r="H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10.5</v>
      </c>
      <c r="I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34.2</v>
      </c>
      <c r="J7" t="s">
        <v>24</v>
      </c>
      <c r="K7" t="s">
        <v>2482</v>
      </c>
      <c r="L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10.4</v>
      </c>
      <c r="M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34.1</v>
      </c>
    </row>
    <row r="8" spans="1:13" x14ac:dyDescent="0.35">
      <c r="A8" t="s">
        <v>25</v>
      </c>
      <c r="B8" t="s">
        <v>26</v>
      </c>
      <c r="C8" s="1" t="str">
        <f t="shared" si="1"/>
        <v xml:space="preserve">12.3 </v>
      </c>
      <c r="D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9.4</v>
      </c>
      <c r="E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21.6</v>
      </c>
      <c r="F8" t="s">
        <v>27</v>
      </c>
      <c r="G8" s="1" t="str">
        <f t="shared" si="0"/>
        <v xml:space="preserve">11.7 </v>
      </c>
      <c r="H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9.9</v>
      </c>
      <c r="I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17.4</v>
      </c>
      <c r="J8" t="s">
        <v>28</v>
      </c>
      <c r="K8" t="s">
        <v>2486</v>
      </c>
      <c r="L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9.8</v>
      </c>
      <c r="M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19.0</v>
      </c>
    </row>
    <row r="9" spans="1:13" x14ac:dyDescent="0.35">
      <c r="A9" t="s">
        <v>29</v>
      </c>
      <c r="B9" t="s">
        <v>30</v>
      </c>
      <c r="C9" s="1" t="str">
        <f t="shared" si="1"/>
        <v xml:space="preserve">23.7 </v>
      </c>
      <c r="D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16.4</v>
      </c>
      <c r="E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33.0</v>
      </c>
      <c r="F9" t="s">
        <v>31</v>
      </c>
      <c r="G9" s="1" t="str">
        <f t="shared" si="0"/>
        <v xml:space="preserve">32.9 </v>
      </c>
      <c r="H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21.0</v>
      </c>
      <c r="I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49.0</v>
      </c>
      <c r="J9" t="s">
        <v>32</v>
      </c>
      <c r="K9" t="s">
        <v>2487</v>
      </c>
      <c r="L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20.1</v>
      </c>
      <c r="M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45.9</v>
      </c>
    </row>
    <row r="10" spans="1:13" x14ac:dyDescent="0.35">
      <c r="A10" t="s">
        <v>33</v>
      </c>
      <c r="B10" t="s">
        <v>34</v>
      </c>
      <c r="C10" s="1" t="str">
        <f t="shared" si="1"/>
        <v xml:space="preserve">6.1 </v>
      </c>
      <c r="D1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6.0</v>
      </c>
      <c r="E1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7.8</v>
      </c>
      <c r="F10" t="s">
        <v>35</v>
      </c>
      <c r="G10" s="1" t="str">
        <f t="shared" si="0"/>
        <v xml:space="preserve">7.3 </v>
      </c>
      <c r="H1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7.6</v>
      </c>
      <c r="I1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10.0</v>
      </c>
      <c r="J10" t="s">
        <v>36</v>
      </c>
      <c r="K10" t="s">
        <v>2488</v>
      </c>
      <c r="L1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7.4</v>
      </c>
      <c r="M1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9.7</v>
      </c>
    </row>
    <row r="11" spans="1:13" x14ac:dyDescent="0.35">
      <c r="A11" t="s">
        <v>37</v>
      </c>
      <c r="B11" t="s">
        <v>38</v>
      </c>
      <c r="C11" s="1" t="str">
        <f t="shared" si="1"/>
        <v xml:space="preserve">10.9 </v>
      </c>
      <c r="D1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10.6</v>
      </c>
      <c r="E1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11.4</v>
      </c>
      <c r="F11" t="s">
        <v>39</v>
      </c>
      <c r="G11" s="1" t="str">
        <f t="shared" si="0"/>
        <v xml:space="preserve">13.1 </v>
      </c>
      <c r="H1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12.7</v>
      </c>
      <c r="I1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13.5</v>
      </c>
      <c r="J11" t="s">
        <v>40</v>
      </c>
      <c r="K11" t="s">
        <v>2489</v>
      </c>
      <c r="L1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12.1</v>
      </c>
      <c r="M1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12.8</v>
      </c>
    </row>
    <row r="12" spans="1:13" x14ac:dyDescent="0.35">
      <c r="A12" t="s">
        <v>41</v>
      </c>
      <c r="B12" t="s">
        <v>42</v>
      </c>
      <c r="C12" s="1" t="str">
        <f t="shared" si="1"/>
        <v xml:space="preserve">17.8 </v>
      </c>
      <c r="D1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10.9</v>
      </c>
      <c r="E1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32.3</v>
      </c>
      <c r="F12" t="s">
        <v>43</v>
      </c>
      <c r="G12" s="1" t="str">
        <f t="shared" si="0"/>
        <v xml:space="preserve">18.5 </v>
      </c>
      <c r="H1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10.7</v>
      </c>
      <c r="I1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38.6</v>
      </c>
      <c r="J12" t="s">
        <v>44</v>
      </c>
      <c r="K12" t="s">
        <v>2490</v>
      </c>
      <c r="L1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10.8</v>
      </c>
      <c r="M1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35.4</v>
      </c>
    </row>
    <row r="13" spans="1:13" x14ac:dyDescent="0.35">
      <c r="A13" t="s">
        <v>45</v>
      </c>
      <c r="B13" t="s">
        <v>46</v>
      </c>
      <c r="C13" s="1" t="str">
        <f t="shared" si="1"/>
        <v xml:space="preserve">15.6 </v>
      </c>
      <c r="D1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7.8</v>
      </c>
      <c r="E1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31.9</v>
      </c>
      <c r="F13" t="s">
        <v>47</v>
      </c>
      <c r="G13" s="1" t="str">
        <f t="shared" si="0"/>
        <v xml:space="preserve">19.0 </v>
      </c>
      <c r="H1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8.9</v>
      </c>
      <c r="I1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37.5</v>
      </c>
      <c r="J13" t="s">
        <v>48</v>
      </c>
      <c r="K13" t="s">
        <v>2491</v>
      </c>
      <c r="L1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8.6</v>
      </c>
      <c r="M1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36.1</v>
      </c>
    </row>
    <row r="14" spans="1:13" x14ac:dyDescent="0.35">
      <c r="A14" t="s">
        <v>49</v>
      </c>
      <c r="B14" t="s">
        <v>50</v>
      </c>
      <c r="C14" s="1" t="str">
        <f t="shared" si="1"/>
        <v xml:space="preserve">70.7 </v>
      </c>
      <c r="D1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49.6</v>
      </c>
      <c r="E1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98.4</v>
      </c>
      <c r="F14" t="s">
        <v>51</v>
      </c>
      <c r="G14" s="1" t="str">
        <f t="shared" si="0"/>
        <v xml:space="preserve">69.0 </v>
      </c>
      <c r="H1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51.5</v>
      </c>
      <c r="I1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90.6</v>
      </c>
      <c r="J14" t="s">
        <v>52</v>
      </c>
      <c r="K14" t="s">
        <v>2492</v>
      </c>
      <c r="L1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51.7</v>
      </c>
      <c r="M1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90.7</v>
      </c>
    </row>
    <row r="15" spans="1:13" x14ac:dyDescent="0.35">
      <c r="A15" t="s">
        <v>53</v>
      </c>
      <c r="B15" t="s">
        <v>54</v>
      </c>
      <c r="C15" s="1" t="str">
        <f t="shared" si="1"/>
        <v xml:space="preserve">52.9 </v>
      </c>
      <c r="D1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44.9</v>
      </c>
      <c r="E1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64.8</v>
      </c>
      <c r="F15" t="s">
        <v>55</v>
      </c>
      <c r="G15" s="1" t="str">
        <f t="shared" si="0"/>
        <v xml:space="preserve">58.6 </v>
      </c>
      <c r="H1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51.3</v>
      </c>
      <c r="I1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69.0</v>
      </c>
      <c r="J15" t="s">
        <v>56</v>
      </c>
      <c r="K15" t="s">
        <v>2493</v>
      </c>
      <c r="L1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51.0</v>
      </c>
      <c r="M1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68.7</v>
      </c>
    </row>
    <row r="16" spans="1:13" x14ac:dyDescent="0.35">
      <c r="A16" t="s">
        <v>57</v>
      </c>
      <c r="B16" t="s">
        <v>58</v>
      </c>
      <c r="C16" s="1" t="str">
        <f t="shared" si="1"/>
        <v xml:space="preserve">20.3 </v>
      </c>
      <c r="D1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11.8</v>
      </c>
      <c r="E1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37.4</v>
      </c>
      <c r="F16" t="s">
        <v>59</v>
      </c>
      <c r="G16" s="1" t="str">
        <f t="shared" si="0"/>
        <v xml:space="preserve">22.4 </v>
      </c>
      <c r="H1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13.5</v>
      </c>
      <c r="I1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41.3</v>
      </c>
      <c r="J16" t="s">
        <v>60</v>
      </c>
      <c r="K16" t="s">
        <v>2494</v>
      </c>
      <c r="L1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13.4</v>
      </c>
      <c r="M1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41.1</v>
      </c>
    </row>
    <row r="17" spans="1:13" x14ac:dyDescent="0.35">
      <c r="A17" t="s">
        <v>61</v>
      </c>
      <c r="B17" t="s">
        <v>62</v>
      </c>
      <c r="C17" s="1" t="str">
        <f t="shared" si="1"/>
        <v xml:space="preserve">16.4 </v>
      </c>
      <c r="D1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14.0</v>
      </c>
      <c r="E1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20.0</v>
      </c>
      <c r="F17" t="s">
        <v>63</v>
      </c>
      <c r="G17" s="1" t="str">
        <f t="shared" si="0"/>
        <v xml:space="preserve">19.3 </v>
      </c>
      <c r="H1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17.4</v>
      </c>
      <c r="I1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23.3</v>
      </c>
      <c r="J17" t="s">
        <v>64</v>
      </c>
      <c r="K17" t="s">
        <v>2495</v>
      </c>
      <c r="L1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16.2</v>
      </c>
      <c r="M1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21.6</v>
      </c>
    </row>
    <row r="18" spans="1:13" x14ac:dyDescent="0.35">
      <c r="A18" t="s">
        <v>65</v>
      </c>
      <c r="B18" t="s">
        <v>66</v>
      </c>
      <c r="C18" s="1" t="str">
        <f t="shared" si="1"/>
        <v xml:space="preserve">9.4 </v>
      </c>
      <c r="D1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9.1</v>
      </c>
      <c r="E1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10.3</v>
      </c>
      <c r="F18" t="s">
        <v>67</v>
      </c>
      <c r="G18" s="1" t="str">
        <f t="shared" si="0"/>
        <v xml:space="preserve">13.0 </v>
      </c>
      <c r="H1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12.6</v>
      </c>
      <c r="I1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13.7</v>
      </c>
      <c r="J18" t="s">
        <v>68</v>
      </c>
      <c r="K18" t="s">
        <v>2496</v>
      </c>
      <c r="L1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12.4</v>
      </c>
      <c r="M1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13.5</v>
      </c>
    </row>
    <row r="19" spans="1:13" x14ac:dyDescent="0.35">
      <c r="A19" t="s">
        <v>69</v>
      </c>
      <c r="B19" t="s">
        <v>70</v>
      </c>
      <c r="C19" s="1" t="str">
        <f t="shared" si="1"/>
        <v xml:space="preserve">21.2 </v>
      </c>
      <c r="D1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9.5</v>
      </c>
      <c r="E1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47.2</v>
      </c>
      <c r="F19" t="s">
        <v>71</v>
      </c>
      <c r="G19" s="1" t="str">
        <f t="shared" si="0"/>
        <v xml:space="preserve">20.9 </v>
      </c>
      <c r="H1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8.8</v>
      </c>
      <c r="I1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46.9</v>
      </c>
      <c r="J19" t="s">
        <v>72</v>
      </c>
      <c r="K19" t="s">
        <v>2497</v>
      </c>
      <c r="L1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9.4</v>
      </c>
      <c r="M1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47.2</v>
      </c>
    </row>
    <row r="20" spans="1:13" x14ac:dyDescent="0.35">
      <c r="A20" t="s">
        <v>73</v>
      </c>
      <c r="B20" t="s">
        <v>74</v>
      </c>
      <c r="C20" s="1" t="str">
        <f t="shared" si="1"/>
        <v xml:space="preserve">41.3 </v>
      </c>
      <c r="D2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22.4</v>
      </c>
      <c r="E2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104.6</v>
      </c>
      <c r="F20" t="s">
        <v>75</v>
      </c>
      <c r="G20" s="1" t="str">
        <f t="shared" si="0"/>
        <v xml:space="preserve">30.4 </v>
      </c>
      <c r="H2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18.2</v>
      </c>
      <c r="I2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55.2</v>
      </c>
      <c r="J20" t="s">
        <v>76</v>
      </c>
      <c r="K20" t="s">
        <v>2498</v>
      </c>
      <c r="L2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20.6</v>
      </c>
      <c r="M2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68.9</v>
      </c>
    </row>
    <row r="21" spans="1:13" x14ac:dyDescent="0.35">
      <c r="A21" t="s">
        <v>77</v>
      </c>
      <c r="B21" t="s">
        <v>78</v>
      </c>
      <c r="C21" s="1" t="str">
        <f t="shared" si="1"/>
        <v xml:space="preserve">35.3 </v>
      </c>
      <c r="D2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31.2</v>
      </c>
      <c r="E2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44.2</v>
      </c>
      <c r="F21" t="s">
        <v>79</v>
      </c>
      <c r="G21" s="1" t="str">
        <f t="shared" si="0"/>
        <v xml:space="preserve">35.4 </v>
      </c>
      <c r="H2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37.7</v>
      </c>
      <c r="I2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48.1</v>
      </c>
      <c r="J21" t="s">
        <v>80</v>
      </c>
      <c r="K21" t="s">
        <v>2499</v>
      </c>
      <c r="L2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32.8</v>
      </c>
      <c r="M2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45.0</v>
      </c>
    </row>
    <row r="22" spans="1:13" x14ac:dyDescent="0.35">
      <c r="A22" t="s">
        <v>81</v>
      </c>
      <c r="B22" t="s">
        <v>82</v>
      </c>
      <c r="C22" s="1" t="str">
        <f t="shared" si="1"/>
        <v xml:space="preserve">18.4 </v>
      </c>
      <c r="D2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12.8</v>
      </c>
      <c r="E2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30.6</v>
      </c>
      <c r="F22" t="s">
        <v>83</v>
      </c>
      <c r="G22" s="1" t="str">
        <f t="shared" si="0"/>
        <v xml:space="preserve">23.3 </v>
      </c>
      <c r="H2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17.9</v>
      </c>
      <c r="I2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33.8</v>
      </c>
      <c r="J22" t="s">
        <v>84</v>
      </c>
      <c r="K22" t="s">
        <v>2500</v>
      </c>
      <c r="L2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14.8</v>
      </c>
      <c r="M2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32.2</v>
      </c>
    </row>
    <row r="23" spans="1:13" x14ac:dyDescent="0.35">
      <c r="A23" t="s">
        <v>85</v>
      </c>
      <c r="B23" t="s">
        <v>86</v>
      </c>
      <c r="C23" s="1" t="str">
        <f t="shared" si="1"/>
        <v xml:space="preserve">24.3 </v>
      </c>
      <c r="D2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21.5</v>
      </c>
      <c r="E2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27.6</v>
      </c>
      <c r="F23" t="s">
        <v>87</v>
      </c>
      <c r="G23" s="1" t="str">
        <f t="shared" si="0"/>
        <v xml:space="preserve">29.7 </v>
      </c>
      <c r="H2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25.7</v>
      </c>
      <c r="I2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33.3</v>
      </c>
      <c r="J23" t="s">
        <v>88</v>
      </c>
      <c r="K23" t="s">
        <v>2501</v>
      </c>
      <c r="L2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23.7</v>
      </c>
      <c r="M2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30.7</v>
      </c>
    </row>
    <row r="24" spans="1:13" x14ac:dyDescent="0.35">
      <c r="A24" t="s">
        <v>89</v>
      </c>
      <c r="B24" t="s">
        <v>90</v>
      </c>
      <c r="C24" s="1" t="str">
        <f t="shared" si="1"/>
        <v xml:space="preserve">21.3 </v>
      </c>
      <c r="D2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13.3</v>
      </c>
      <c r="E2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36.1</v>
      </c>
      <c r="F24" t="s">
        <v>91</v>
      </c>
      <c r="G24" s="1" t="str">
        <f t="shared" si="0"/>
        <v xml:space="preserve">20.9 </v>
      </c>
      <c r="H2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14.0</v>
      </c>
      <c r="I2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34.2</v>
      </c>
      <c r="J24" t="s">
        <v>92</v>
      </c>
      <c r="K24" t="s">
        <v>2497</v>
      </c>
      <c r="L2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13.4</v>
      </c>
      <c r="M2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35.2</v>
      </c>
    </row>
    <row r="25" spans="1:13" x14ac:dyDescent="0.35">
      <c r="A25" t="s">
        <v>93</v>
      </c>
      <c r="B25" t="s">
        <v>94</v>
      </c>
      <c r="C25" s="1" t="str">
        <f t="shared" si="1"/>
        <v xml:space="preserve">9.5 </v>
      </c>
      <c r="D2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8.3</v>
      </c>
      <c r="E2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15.2</v>
      </c>
      <c r="F25" t="s">
        <v>95</v>
      </c>
      <c r="G25" s="1" t="str">
        <f t="shared" si="0"/>
        <v xml:space="preserve">11.8 </v>
      </c>
      <c r="H2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11.3</v>
      </c>
      <c r="I2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15.1</v>
      </c>
      <c r="J25" t="s">
        <v>96</v>
      </c>
      <c r="K25" t="s">
        <v>2502</v>
      </c>
      <c r="L2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10.9</v>
      </c>
      <c r="M2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14.9</v>
      </c>
    </row>
    <row r="26" spans="1:13" x14ac:dyDescent="0.35">
      <c r="A26" t="s">
        <v>97</v>
      </c>
      <c r="B26" t="s">
        <v>98</v>
      </c>
      <c r="C26" s="1" t="str">
        <f t="shared" si="1"/>
        <v xml:space="preserve">5.8 </v>
      </c>
      <c r="D2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4.7</v>
      </c>
      <c r="E2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7.2</v>
      </c>
      <c r="F26" t="s">
        <v>99</v>
      </c>
      <c r="G26" s="1" t="str">
        <f t="shared" si="0"/>
        <v xml:space="preserve">5.8 </v>
      </c>
      <c r="H2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4.6</v>
      </c>
      <c r="I2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7.2</v>
      </c>
      <c r="J26" t="s">
        <v>98</v>
      </c>
      <c r="K26" t="s">
        <v>2503</v>
      </c>
      <c r="L2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4.7</v>
      </c>
      <c r="M2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7.2</v>
      </c>
    </row>
    <row r="27" spans="1:13" x14ac:dyDescent="0.35">
      <c r="A27" t="s">
        <v>100</v>
      </c>
      <c r="B27" t="s">
        <v>101</v>
      </c>
      <c r="C27" s="1" t="str">
        <f t="shared" si="1"/>
        <v xml:space="preserve">17.7 </v>
      </c>
      <c r="D2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16.5</v>
      </c>
      <c r="E2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19.1</v>
      </c>
      <c r="F27" t="s">
        <v>102</v>
      </c>
      <c r="G27" s="1" t="str">
        <f t="shared" si="0"/>
        <v xml:space="preserve">20.8 </v>
      </c>
      <c r="H2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20.2</v>
      </c>
      <c r="I2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22.3</v>
      </c>
      <c r="J27" t="s">
        <v>103</v>
      </c>
      <c r="K27" t="s">
        <v>2504</v>
      </c>
      <c r="L2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18.3</v>
      </c>
      <c r="M2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20.6</v>
      </c>
    </row>
    <row r="28" spans="1:13" x14ac:dyDescent="0.35">
      <c r="A28" t="s">
        <v>104</v>
      </c>
      <c r="B28" t="s">
        <v>105</v>
      </c>
      <c r="C28" s="1" t="str">
        <f t="shared" si="1"/>
        <v xml:space="preserve">37.2 </v>
      </c>
      <c r="D2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21.5</v>
      </c>
      <c r="E2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99.8</v>
      </c>
      <c r="F28" t="s">
        <v>106</v>
      </c>
      <c r="G28" s="1" t="str">
        <f t="shared" si="0"/>
        <v xml:space="preserve">36.3 </v>
      </c>
      <c r="H2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18.0</v>
      </c>
      <c r="I2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103.7</v>
      </c>
      <c r="J28" t="s">
        <v>107</v>
      </c>
      <c r="K28" t="s">
        <v>2505</v>
      </c>
      <c r="L2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19.9</v>
      </c>
      <c r="M2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101.9</v>
      </c>
    </row>
    <row r="29" spans="1:13" x14ac:dyDescent="0.35">
      <c r="A29" t="s">
        <v>108</v>
      </c>
      <c r="B29" t="s">
        <v>109</v>
      </c>
      <c r="C29" s="1" t="str">
        <f t="shared" si="1"/>
        <v xml:space="preserve">35.2 </v>
      </c>
      <c r="D2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15.4</v>
      </c>
      <c r="E2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90.9</v>
      </c>
      <c r="F29" t="s">
        <v>110</v>
      </c>
      <c r="G29" s="1" t="str">
        <f t="shared" si="0"/>
        <v xml:space="preserve">35.6 </v>
      </c>
      <c r="H2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15.1</v>
      </c>
      <c r="I2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91.7</v>
      </c>
      <c r="J29" t="s">
        <v>111</v>
      </c>
      <c r="K29" t="s">
        <v>2506</v>
      </c>
      <c r="L2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15.1</v>
      </c>
      <c r="M2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91.6</v>
      </c>
    </row>
    <row r="30" spans="1:13" x14ac:dyDescent="0.35">
      <c r="A30" t="s">
        <v>112</v>
      </c>
      <c r="B30" t="s">
        <v>113</v>
      </c>
      <c r="C30" s="1" t="str">
        <f t="shared" si="1"/>
        <v xml:space="preserve">33.6 </v>
      </c>
      <c r="D3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16.7</v>
      </c>
      <c r="E3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62.7</v>
      </c>
      <c r="F30" t="s">
        <v>114</v>
      </c>
      <c r="G30" s="1" t="str">
        <f t="shared" si="0"/>
        <v xml:space="preserve">31.6 </v>
      </c>
      <c r="H3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15.7</v>
      </c>
      <c r="I3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60.8</v>
      </c>
      <c r="J30" t="s">
        <v>115</v>
      </c>
      <c r="K30" t="s">
        <v>2507</v>
      </c>
      <c r="L3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16.0</v>
      </c>
      <c r="M3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61.1</v>
      </c>
    </row>
    <row r="31" spans="1:13" x14ac:dyDescent="0.35">
      <c r="A31" t="s">
        <v>116</v>
      </c>
      <c r="B31" t="s">
        <v>117</v>
      </c>
      <c r="C31" s="1" t="str">
        <f t="shared" si="1"/>
        <v xml:space="preserve">21.5 </v>
      </c>
      <c r="D3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13.7</v>
      </c>
      <c r="E3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33.9</v>
      </c>
      <c r="F31" t="s">
        <v>118</v>
      </c>
      <c r="G31" s="1" t="str">
        <f t="shared" si="0"/>
        <v xml:space="preserve">24.9 </v>
      </c>
      <c r="H3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14.6</v>
      </c>
      <c r="I3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40.3</v>
      </c>
      <c r="J31" t="s">
        <v>119</v>
      </c>
      <c r="K31" t="s">
        <v>2508</v>
      </c>
      <c r="L3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14.4</v>
      </c>
      <c r="M3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38.0</v>
      </c>
    </row>
    <row r="32" spans="1:13" x14ac:dyDescent="0.35">
      <c r="A32" t="s">
        <v>120</v>
      </c>
      <c r="B32" t="s">
        <v>121</v>
      </c>
      <c r="C32" s="1" t="str">
        <f t="shared" si="1"/>
        <v xml:space="preserve">65.1 </v>
      </c>
      <c r="D3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40.3</v>
      </c>
      <c r="E3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114.8</v>
      </c>
      <c r="F32" t="s">
        <v>122</v>
      </c>
      <c r="G32" s="1" t="str">
        <f t="shared" si="0"/>
        <v xml:space="preserve">65.4 </v>
      </c>
      <c r="H3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43.7</v>
      </c>
      <c r="I3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106.4</v>
      </c>
      <c r="J32" t="s">
        <v>123</v>
      </c>
      <c r="K32" t="s">
        <v>2509</v>
      </c>
      <c r="L3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43.0</v>
      </c>
      <c r="M3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113.4</v>
      </c>
    </row>
    <row r="33" spans="1:13" x14ac:dyDescent="0.35">
      <c r="A33" t="s">
        <v>124</v>
      </c>
      <c r="B33" t="s">
        <v>125</v>
      </c>
      <c r="C33" s="1" t="str">
        <f t="shared" si="1"/>
        <v xml:space="preserve">5.3 </v>
      </c>
      <c r="D3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5.2</v>
      </c>
      <c r="E3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5.7</v>
      </c>
      <c r="F33" t="s">
        <v>126</v>
      </c>
      <c r="G33" s="1" t="str">
        <f t="shared" si="0"/>
        <v xml:space="preserve">6.7 </v>
      </c>
      <c r="H3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6.5</v>
      </c>
      <c r="I3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6.9</v>
      </c>
      <c r="J33" t="s">
        <v>127</v>
      </c>
      <c r="K33" t="s">
        <v>2510</v>
      </c>
      <c r="L3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6.3</v>
      </c>
      <c r="M3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6.7</v>
      </c>
    </row>
    <row r="34" spans="1:13" x14ac:dyDescent="0.35">
      <c r="A34" t="s">
        <v>128</v>
      </c>
      <c r="B34" t="s">
        <v>129</v>
      </c>
      <c r="C34" s="1" t="str">
        <f t="shared" ref="C34:C65" si="2">IFERROR(LEFT(B34, FIND("[", B34) - 1), 0)</f>
        <v xml:space="preserve">49.0 </v>
      </c>
      <c r="D3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26.3</v>
      </c>
      <c r="E3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120.9</v>
      </c>
      <c r="F34" t="s">
        <v>130</v>
      </c>
      <c r="G34" s="1" t="str">
        <f t="shared" ref="G34:G65" si="3">IFERROR(LEFT(F34, FIND("[", F34) - 1),0)</f>
        <v xml:space="preserve">51.2 </v>
      </c>
      <c r="H3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21.3</v>
      </c>
      <c r="I3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130.4</v>
      </c>
      <c r="J34" t="s">
        <v>131</v>
      </c>
      <c r="K34" t="s">
        <v>2511</v>
      </c>
      <c r="L3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25.0</v>
      </c>
      <c r="M3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120.6</v>
      </c>
    </row>
    <row r="35" spans="1:13" x14ac:dyDescent="0.35">
      <c r="A35" t="s">
        <v>132</v>
      </c>
      <c r="B35" t="s">
        <v>133</v>
      </c>
      <c r="C35" s="1" t="str">
        <f t="shared" si="2"/>
        <v xml:space="preserve">53.6 </v>
      </c>
      <c r="D3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23.6</v>
      </c>
      <c r="E3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134.7</v>
      </c>
      <c r="F35" t="s">
        <v>134</v>
      </c>
      <c r="G35" s="1" t="str">
        <f t="shared" si="3"/>
        <v xml:space="preserve">50.8 </v>
      </c>
      <c r="H3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20.3</v>
      </c>
      <c r="I3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135.2</v>
      </c>
      <c r="J35" t="s">
        <v>135</v>
      </c>
      <c r="K35" t="s">
        <v>2512</v>
      </c>
      <c r="L3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23.3</v>
      </c>
      <c r="M3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132.4</v>
      </c>
    </row>
    <row r="36" spans="1:13" x14ac:dyDescent="0.35">
      <c r="A36" t="s">
        <v>136</v>
      </c>
      <c r="B36" t="s">
        <v>137</v>
      </c>
      <c r="C36" s="1" t="str">
        <f t="shared" si="2"/>
        <v xml:space="preserve">17.8 </v>
      </c>
      <c r="D3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16.6</v>
      </c>
      <c r="E3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19.8</v>
      </c>
      <c r="F36" t="s">
        <v>138</v>
      </c>
      <c r="G36" s="1" t="str">
        <f t="shared" si="3"/>
        <v xml:space="preserve">23.1 </v>
      </c>
      <c r="H3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21.4</v>
      </c>
      <c r="I3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24.0</v>
      </c>
      <c r="J36" t="s">
        <v>139</v>
      </c>
      <c r="K36" t="s">
        <v>2513</v>
      </c>
      <c r="L3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19.5</v>
      </c>
      <c r="M3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22.0</v>
      </c>
    </row>
    <row r="37" spans="1:13" x14ac:dyDescent="0.35">
      <c r="A37" t="s">
        <v>140</v>
      </c>
      <c r="B37" t="s">
        <v>141</v>
      </c>
      <c r="C37" s="1" t="str">
        <f t="shared" si="2"/>
        <v xml:space="preserve">35.7 </v>
      </c>
      <c r="D3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36.5</v>
      </c>
      <c r="E3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40.4</v>
      </c>
      <c r="F37" t="s">
        <v>142</v>
      </c>
      <c r="G37" s="1" t="str">
        <f t="shared" si="3"/>
        <v xml:space="preserve">51.0 </v>
      </c>
      <c r="H3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51.0</v>
      </c>
      <c r="I3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55.3</v>
      </c>
      <c r="J37" t="s">
        <v>143</v>
      </c>
      <c r="K37" t="s">
        <v>2514</v>
      </c>
      <c r="L3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49.7</v>
      </c>
      <c r="M3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53.8</v>
      </c>
    </row>
    <row r="38" spans="1:13" x14ac:dyDescent="0.35">
      <c r="A38" t="s">
        <v>144</v>
      </c>
      <c r="B38" t="s">
        <v>145</v>
      </c>
      <c r="C38" s="1" t="str">
        <f t="shared" si="2"/>
        <v xml:space="preserve">13.4 </v>
      </c>
      <c r="D3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10.2</v>
      </c>
      <c r="E3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22.0</v>
      </c>
      <c r="F38" t="s">
        <v>146</v>
      </c>
      <c r="G38" s="1" t="str">
        <f t="shared" si="3"/>
        <v xml:space="preserve">17.2 </v>
      </c>
      <c r="H3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12.9</v>
      </c>
      <c r="I3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25.5</v>
      </c>
      <c r="J38" t="s">
        <v>147</v>
      </c>
      <c r="K38" t="s">
        <v>2515</v>
      </c>
      <c r="L3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11.6</v>
      </c>
      <c r="M3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23.4</v>
      </c>
    </row>
    <row r="39" spans="1:13" x14ac:dyDescent="0.35">
      <c r="A39" t="s">
        <v>148</v>
      </c>
      <c r="B39" t="s">
        <v>149</v>
      </c>
      <c r="C39" s="1" t="str">
        <f t="shared" si="2"/>
        <v xml:space="preserve">18.4 </v>
      </c>
      <c r="D3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8.9</v>
      </c>
      <c r="E3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38.4</v>
      </c>
      <c r="F39" t="s">
        <v>150</v>
      </c>
      <c r="G39" s="1" t="str">
        <f t="shared" si="3"/>
        <v xml:space="preserve">18.6 </v>
      </c>
      <c r="H3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9.3</v>
      </c>
      <c r="I3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38.8</v>
      </c>
      <c r="J39" t="s">
        <v>151</v>
      </c>
      <c r="K39" t="s">
        <v>2516</v>
      </c>
      <c r="L3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9.2</v>
      </c>
      <c r="M3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38.7</v>
      </c>
    </row>
    <row r="40" spans="1:13" x14ac:dyDescent="0.35">
      <c r="A40" t="s">
        <v>152</v>
      </c>
      <c r="B40" t="s">
        <v>153</v>
      </c>
      <c r="C40" s="1" t="str">
        <f t="shared" si="2"/>
        <v xml:space="preserve">41.4 </v>
      </c>
      <c r="D4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20.1</v>
      </c>
      <c r="E4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95.1</v>
      </c>
      <c r="F40" t="s">
        <v>154</v>
      </c>
      <c r="G40" s="1" t="str">
        <f t="shared" si="3"/>
        <v xml:space="preserve">36.4 </v>
      </c>
      <c r="H4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14.4</v>
      </c>
      <c r="I4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114.4</v>
      </c>
      <c r="J40" t="s">
        <v>155</v>
      </c>
      <c r="K40" t="s">
        <v>2517</v>
      </c>
      <c r="L4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18.2</v>
      </c>
      <c r="M4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94.7</v>
      </c>
    </row>
    <row r="41" spans="1:13" x14ac:dyDescent="0.35">
      <c r="A41" t="s">
        <v>156</v>
      </c>
      <c r="B41" t="s">
        <v>157</v>
      </c>
      <c r="C41" s="1" t="str">
        <f t="shared" si="2"/>
        <v xml:space="preserve">12.0 </v>
      </c>
      <c r="D4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6.7</v>
      </c>
      <c r="E4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19.2</v>
      </c>
      <c r="F41" t="s">
        <v>158</v>
      </c>
      <c r="G41" s="1">
        <f t="shared" si="3"/>
        <v>0</v>
      </c>
      <c r="H41" s="1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0</v>
      </c>
      <c r="I41" s="1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0</v>
      </c>
      <c r="J41" t="s">
        <v>157</v>
      </c>
      <c r="K41" t="s">
        <v>2518</v>
      </c>
      <c r="L4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6.7</v>
      </c>
      <c r="M4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19.2</v>
      </c>
    </row>
    <row r="42" spans="1:13" x14ac:dyDescent="0.35">
      <c r="A42" t="s">
        <v>159</v>
      </c>
      <c r="B42" t="s">
        <v>160</v>
      </c>
      <c r="C42" s="1" t="str">
        <f t="shared" si="2"/>
        <v xml:space="preserve">12.6 </v>
      </c>
      <c r="D4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10.6</v>
      </c>
      <c r="E4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15.9</v>
      </c>
      <c r="F42" t="s">
        <v>161</v>
      </c>
      <c r="G42" s="1" t="str">
        <f t="shared" si="3"/>
        <v xml:space="preserve">16.7 </v>
      </c>
      <c r="H4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14.7</v>
      </c>
      <c r="I4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19.0</v>
      </c>
      <c r="J42" t="s">
        <v>162</v>
      </c>
      <c r="K42" t="s">
        <v>2519</v>
      </c>
      <c r="L4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13.7</v>
      </c>
      <c r="M4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18.2</v>
      </c>
    </row>
    <row r="43" spans="1:13" x14ac:dyDescent="0.35">
      <c r="A43" t="s">
        <v>163</v>
      </c>
      <c r="B43" t="s">
        <v>164</v>
      </c>
      <c r="C43" s="1" t="str">
        <f t="shared" si="2"/>
        <v xml:space="preserve">23.5 </v>
      </c>
      <c r="D4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14.7</v>
      </c>
      <c r="E4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50.4</v>
      </c>
      <c r="F43" t="s">
        <v>165</v>
      </c>
      <c r="G43" s="1" t="str">
        <f t="shared" si="3"/>
        <v xml:space="preserve">23.9 </v>
      </c>
      <c r="H4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14.2</v>
      </c>
      <c r="I4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48.4</v>
      </c>
      <c r="J43" t="s">
        <v>166</v>
      </c>
      <c r="K43" t="s">
        <v>2520</v>
      </c>
      <c r="L4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14.5</v>
      </c>
      <c r="M4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49.6</v>
      </c>
    </row>
    <row r="44" spans="1:13" x14ac:dyDescent="0.35">
      <c r="A44" t="s">
        <v>167</v>
      </c>
      <c r="B44" t="s">
        <v>168</v>
      </c>
      <c r="C44" s="1" t="str">
        <f t="shared" si="2"/>
        <v xml:space="preserve">15.8 </v>
      </c>
      <c r="D4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15.0</v>
      </c>
      <c r="E4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18.1</v>
      </c>
      <c r="F44" t="s">
        <v>169</v>
      </c>
      <c r="G44" s="1" t="str">
        <f t="shared" si="3"/>
        <v xml:space="preserve">17.6 </v>
      </c>
      <c r="H4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16.2</v>
      </c>
      <c r="I4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19.3</v>
      </c>
      <c r="J44" t="s">
        <v>170</v>
      </c>
      <c r="K44" t="s">
        <v>2521</v>
      </c>
      <c r="L4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15.8</v>
      </c>
      <c r="M4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18.8</v>
      </c>
    </row>
    <row r="45" spans="1:13" x14ac:dyDescent="0.35">
      <c r="A45" t="s">
        <v>171</v>
      </c>
      <c r="B45" t="s">
        <v>172</v>
      </c>
      <c r="C45" s="1" t="str">
        <f t="shared" si="2"/>
        <v xml:space="preserve">15.8 </v>
      </c>
      <c r="D4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10.1</v>
      </c>
      <c r="E4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27.7</v>
      </c>
      <c r="F45" t="s">
        <v>173</v>
      </c>
      <c r="G45" s="1" t="str">
        <f t="shared" si="3"/>
        <v xml:space="preserve">21.6 </v>
      </c>
      <c r="H4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14.9</v>
      </c>
      <c r="I4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30.9</v>
      </c>
      <c r="J45" t="s">
        <v>174</v>
      </c>
      <c r="K45" t="s">
        <v>2522</v>
      </c>
      <c r="L4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12.7</v>
      </c>
      <c r="M4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28.6</v>
      </c>
    </row>
    <row r="46" spans="1:13" x14ac:dyDescent="0.35">
      <c r="A46" t="s">
        <v>175</v>
      </c>
      <c r="B46" t="s">
        <v>176</v>
      </c>
      <c r="C46" s="1" t="str">
        <f t="shared" si="2"/>
        <v xml:space="preserve">15.9 </v>
      </c>
      <c r="D4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13.4</v>
      </c>
      <c r="E4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19.3</v>
      </c>
      <c r="F46" t="s">
        <v>177</v>
      </c>
      <c r="G46" s="1" t="str">
        <f t="shared" si="3"/>
        <v xml:space="preserve">17.1 </v>
      </c>
      <c r="H4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15.9</v>
      </c>
      <c r="I4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19.4</v>
      </c>
      <c r="J46" t="s">
        <v>178</v>
      </c>
      <c r="K46" t="s">
        <v>2523</v>
      </c>
      <c r="L4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15.2</v>
      </c>
      <c r="M4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19.4</v>
      </c>
    </row>
    <row r="47" spans="1:13" x14ac:dyDescent="0.35">
      <c r="A47" t="s">
        <v>179</v>
      </c>
      <c r="B47" t="s">
        <v>180</v>
      </c>
      <c r="C47" s="1" t="str">
        <f t="shared" si="2"/>
        <v xml:space="preserve">13.6 </v>
      </c>
      <c r="D4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13.3</v>
      </c>
      <c r="E4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14.5</v>
      </c>
      <c r="F47" t="s">
        <v>181</v>
      </c>
      <c r="G47" s="1" t="str">
        <f t="shared" si="3"/>
        <v xml:space="preserve">15.6 </v>
      </c>
      <c r="H4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16.2</v>
      </c>
      <c r="I4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17.0</v>
      </c>
      <c r="J47" t="s">
        <v>182</v>
      </c>
      <c r="K47" t="s">
        <v>2524</v>
      </c>
      <c r="L4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15.6</v>
      </c>
      <c r="M4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16.4</v>
      </c>
    </row>
    <row r="48" spans="1:13" x14ac:dyDescent="0.35">
      <c r="A48" t="s">
        <v>183</v>
      </c>
      <c r="B48" t="s">
        <v>184</v>
      </c>
      <c r="C48" s="1" t="str">
        <f t="shared" si="2"/>
        <v xml:space="preserve">29.0 </v>
      </c>
      <c r="D4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23.3</v>
      </c>
      <c r="E4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39.7</v>
      </c>
      <c r="F48" t="s">
        <v>185</v>
      </c>
      <c r="G48" s="1" t="str">
        <f t="shared" si="3"/>
        <v xml:space="preserve">31.0 </v>
      </c>
      <c r="H4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23.7</v>
      </c>
      <c r="I4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45.2</v>
      </c>
      <c r="J48" t="s">
        <v>186</v>
      </c>
      <c r="K48" t="s">
        <v>2525</v>
      </c>
      <c r="L4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23.6</v>
      </c>
      <c r="M4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43.4</v>
      </c>
    </row>
    <row r="49" spans="1:13" x14ac:dyDescent="0.35">
      <c r="A49" t="s">
        <v>187</v>
      </c>
      <c r="B49" t="s">
        <v>188</v>
      </c>
      <c r="C49" s="1" t="str">
        <f t="shared" si="2"/>
        <v xml:space="preserve">37.8 </v>
      </c>
      <c r="D4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22.9</v>
      </c>
      <c r="E4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72.0</v>
      </c>
      <c r="F49" t="s">
        <v>189</v>
      </c>
      <c r="G49" s="1" t="str">
        <f t="shared" si="3"/>
        <v xml:space="preserve">37.4 </v>
      </c>
      <c r="H4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22.6</v>
      </c>
      <c r="I4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78.7</v>
      </c>
      <c r="J49" t="s">
        <v>190</v>
      </c>
      <c r="K49" t="s">
        <v>2526</v>
      </c>
      <c r="L4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22.7</v>
      </c>
      <c r="M4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74.0</v>
      </c>
    </row>
    <row r="50" spans="1:13" x14ac:dyDescent="0.35">
      <c r="A50" t="s">
        <v>191</v>
      </c>
      <c r="B50" t="s">
        <v>192</v>
      </c>
      <c r="C50" s="1" t="str">
        <f t="shared" si="2"/>
        <v xml:space="preserve">9.5 </v>
      </c>
      <c r="D5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8.3</v>
      </c>
      <c r="E5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11.1</v>
      </c>
      <c r="F50" t="s">
        <v>193</v>
      </c>
      <c r="G50" s="1" t="str">
        <f t="shared" si="3"/>
        <v xml:space="preserve">10.3 </v>
      </c>
      <c r="H5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9.5</v>
      </c>
      <c r="I5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11.4</v>
      </c>
      <c r="J50" t="s">
        <v>194</v>
      </c>
      <c r="K50" t="s">
        <v>2527</v>
      </c>
      <c r="L5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9.3</v>
      </c>
      <c r="M5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11.3</v>
      </c>
    </row>
    <row r="51" spans="1:13" x14ac:dyDescent="0.35">
      <c r="A51" t="s">
        <v>195</v>
      </c>
      <c r="B51" t="s">
        <v>196</v>
      </c>
      <c r="C51" s="1" t="str">
        <f t="shared" si="2"/>
        <v xml:space="preserve">40.1 </v>
      </c>
      <c r="D5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17.1</v>
      </c>
      <c r="E5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109.0</v>
      </c>
      <c r="F51" t="s">
        <v>197</v>
      </c>
      <c r="G51" s="1" t="str">
        <f t="shared" si="3"/>
        <v xml:space="preserve">41.0 </v>
      </c>
      <c r="H5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15.7</v>
      </c>
      <c r="I5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110.2</v>
      </c>
      <c r="J51" t="s">
        <v>198</v>
      </c>
      <c r="K51" t="s">
        <v>2528</v>
      </c>
      <c r="L5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16.1</v>
      </c>
      <c r="M5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111.5</v>
      </c>
    </row>
    <row r="52" spans="1:13" x14ac:dyDescent="0.35">
      <c r="A52" t="s">
        <v>199</v>
      </c>
      <c r="B52" t="s">
        <v>200</v>
      </c>
      <c r="C52" s="1" t="str">
        <f t="shared" si="2"/>
        <v xml:space="preserve">16.9 </v>
      </c>
      <c r="D5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9.9</v>
      </c>
      <c r="E5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32.0</v>
      </c>
      <c r="F52" t="s">
        <v>201</v>
      </c>
      <c r="G52" s="1" t="str">
        <f t="shared" si="3"/>
        <v xml:space="preserve">18.8 </v>
      </c>
      <c r="H5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11.4</v>
      </c>
      <c r="I5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35.8</v>
      </c>
      <c r="J52" t="s">
        <v>202</v>
      </c>
      <c r="K52" t="s">
        <v>2490</v>
      </c>
      <c r="L5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10.8</v>
      </c>
      <c r="M5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34.4</v>
      </c>
    </row>
    <row r="53" spans="1:13" x14ac:dyDescent="0.35">
      <c r="A53" t="s">
        <v>203</v>
      </c>
      <c r="B53" t="s">
        <v>204</v>
      </c>
      <c r="C53" s="1" t="str">
        <f t="shared" si="2"/>
        <v xml:space="preserve">11.3 </v>
      </c>
      <c r="D5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5.8</v>
      </c>
      <c r="E5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22.1</v>
      </c>
      <c r="F53" t="s">
        <v>205</v>
      </c>
      <c r="G53" s="1" t="str">
        <f t="shared" si="3"/>
        <v xml:space="preserve">13.3 </v>
      </c>
      <c r="H5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6.5</v>
      </c>
      <c r="I5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28.0</v>
      </c>
      <c r="J53" t="s">
        <v>206</v>
      </c>
      <c r="K53" t="s">
        <v>2496</v>
      </c>
      <c r="L5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6.4</v>
      </c>
      <c r="M5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26.7</v>
      </c>
    </row>
    <row r="54" spans="1:13" x14ac:dyDescent="0.35">
      <c r="A54" t="s">
        <v>207</v>
      </c>
      <c r="B54" t="s">
        <v>208</v>
      </c>
      <c r="C54" s="1" t="str">
        <f t="shared" si="2"/>
        <v xml:space="preserve">14.1 </v>
      </c>
      <c r="D5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10.9</v>
      </c>
      <c r="E5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19.1</v>
      </c>
      <c r="F54" t="s">
        <v>209</v>
      </c>
      <c r="G54" s="1" t="str">
        <f t="shared" si="3"/>
        <v xml:space="preserve">15.5 </v>
      </c>
      <c r="H5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13.1</v>
      </c>
      <c r="I5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19.3</v>
      </c>
      <c r="J54" t="s">
        <v>210</v>
      </c>
      <c r="K54" t="s">
        <v>2529</v>
      </c>
      <c r="L5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12.2</v>
      </c>
      <c r="M5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19.2</v>
      </c>
    </row>
    <row r="55" spans="1:13" x14ac:dyDescent="0.35">
      <c r="A55" t="s">
        <v>211</v>
      </c>
      <c r="B55" t="s">
        <v>212</v>
      </c>
      <c r="C55" s="1" t="str">
        <f t="shared" si="2"/>
        <v xml:space="preserve">69.4 </v>
      </c>
      <c r="D5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49.3</v>
      </c>
      <c r="E5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122.2</v>
      </c>
      <c r="F55" t="s">
        <v>213</v>
      </c>
      <c r="G55" s="1" t="str">
        <f t="shared" si="3"/>
        <v xml:space="preserve">79.6 </v>
      </c>
      <c r="H5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53.8</v>
      </c>
      <c r="I5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138.3</v>
      </c>
      <c r="J55" t="s">
        <v>214</v>
      </c>
      <c r="K55" t="s">
        <v>2530</v>
      </c>
      <c r="L5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53.9</v>
      </c>
      <c r="M5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137.2</v>
      </c>
    </row>
    <row r="56" spans="1:13" x14ac:dyDescent="0.35">
      <c r="A56" t="s">
        <v>215</v>
      </c>
      <c r="B56" t="s">
        <v>216</v>
      </c>
      <c r="C56" s="1" t="str">
        <f t="shared" si="2"/>
        <v xml:space="preserve">20.7 </v>
      </c>
      <c r="D5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14.1</v>
      </c>
      <c r="E5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31.0</v>
      </c>
      <c r="F56" t="s">
        <v>217</v>
      </c>
      <c r="G56" s="1" t="str">
        <f t="shared" si="3"/>
        <v xml:space="preserve">23.8 </v>
      </c>
      <c r="H5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16.3</v>
      </c>
      <c r="I5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36.9</v>
      </c>
      <c r="J56" t="s">
        <v>218</v>
      </c>
      <c r="K56" t="s">
        <v>2531</v>
      </c>
      <c r="L5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16.1</v>
      </c>
      <c r="M5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36.3</v>
      </c>
    </row>
    <row r="57" spans="1:13" x14ac:dyDescent="0.35">
      <c r="A57" t="s">
        <v>219</v>
      </c>
      <c r="B57" t="s">
        <v>220</v>
      </c>
      <c r="C57" s="1" t="str">
        <f t="shared" si="2"/>
        <v xml:space="preserve">45.5 </v>
      </c>
      <c r="D5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21.8</v>
      </c>
      <c r="E5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106.7</v>
      </c>
      <c r="F57" t="s">
        <v>221</v>
      </c>
      <c r="G57" s="1" t="str">
        <f t="shared" si="3"/>
        <v xml:space="preserve">49.1 </v>
      </c>
      <c r="H5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22.9</v>
      </c>
      <c r="I5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123.5</v>
      </c>
      <c r="J57" t="s">
        <v>222</v>
      </c>
      <c r="K57" t="s">
        <v>2532</v>
      </c>
      <c r="L5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21.9</v>
      </c>
      <c r="M5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108.0</v>
      </c>
    </row>
    <row r="58" spans="1:13" x14ac:dyDescent="0.35">
      <c r="A58" t="s">
        <v>223</v>
      </c>
      <c r="B58" t="s">
        <v>224</v>
      </c>
      <c r="C58" s="1" t="str">
        <f t="shared" si="2"/>
        <v xml:space="preserve">42.9 </v>
      </c>
      <c r="D5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19.3</v>
      </c>
      <c r="E5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100.8</v>
      </c>
      <c r="F58" t="s">
        <v>225</v>
      </c>
      <c r="G58" s="1" t="str">
        <f t="shared" si="3"/>
        <v xml:space="preserve">41.1 </v>
      </c>
      <c r="H5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16.5</v>
      </c>
      <c r="I5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97.4</v>
      </c>
      <c r="J58" t="s">
        <v>226</v>
      </c>
      <c r="K58" t="s">
        <v>2533</v>
      </c>
      <c r="L5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18.2</v>
      </c>
      <c r="M5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100.9</v>
      </c>
    </row>
    <row r="59" spans="1:13" x14ac:dyDescent="0.35">
      <c r="A59" t="s">
        <v>227</v>
      </c>
      <c r="B59" t="s">
        <v>228</v>
      </c>
      <c r="C59" s="1" t="str">
        <f t="shared" si="2"/>
        <v xml:space="preserve">6.2 </v>
      </c>
      <c r="D5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5.4</v>
      </c>
      <c r="E5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7.4</v>
      </c>
      <c r="F59" t="s">
        <v>229</v>
      </c>
      <c r="G59" s="1" t="str">
        <f t="shared" si="3"/>
        <v xml:space="preserve">7.0 </v>
      </c>
      <c r="H5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6.3</v>
      </c>
      <c r="I5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7.9</v>
      </c>
      <c r="J59" t="s">
        <v>230</v>
      </c>
      <c r="K59" t="s">
        <v>2534</v>
      </c>
      <c r="L5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6.1</v>
      </c>
      <c r="M5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7.7</v>
      </c>
    </row>
    <row r="60" spans="1:13" x14ac:dyDescent="0.35">
      <c r="A60" t="s">
        <v>231</v>
      </c>
      <c r="B60" t="s">
        <v>232</v>
      </c>
      <c r="C60" s="1" t="str">
        <f t="shared" si="2"/>
        <v xml:space="preserve">16.4 </v>
      </c>
      <c r="D6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10.4</v>
      </c>
      <c r="E6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25.4</v>
      </c>
      <c r="F60" t="s">
        <v>233</v>
      </c>
      <c r="G60" s="1" t="str">
        <f t="shared" si="3"/>
        <v xml:space="preserve">16.2 </v>
      </c>
      <c r="H6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10.2</v>
      </c>
      <c r="I6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25.9</v>
      </c>
      <c r="J60" t="s">
        <v>234</v>
      </c>
      <c r="K60" t="s">
        <v>2535</v>
      </c>
      <c r="L6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10.3</v>
      </c>
      <c r="M6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25.6</v>
      </c>
    </row>
    <row r="61" spans="1:13" x14ac:dyDescent="0.35">
      <c r="A61" t="s">
        <v>235</v>
      </c>
      <c r="B61" t="s">
        <v>236</v>
      </c>
      <c r="C61" s="1" t="str">
        <f t="shared" si="2"/>
        <v xml:space="preserve">34.9 </v>
      </c>
      <c r="D6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23.2</v>
      </c>
      <c r="E6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59.0</v>
      </c>
      <c r="F61" t="s">
        <v>237</v>
      </c>
      <c r="G61" s="1" t="str">
        <f t="shared" si="3"/>
        <v xml:space="preserve">34.0 </v>
      </c>
      <c r="H6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22.1</v>
      </c>
      <c r="I6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57.8</v>
      </c>
      <c r="J61" t="s">
        <v>238</v>
      </c>
      <c r="K61" t="s">
        <v>2536</v>
      </c>
      <c r="L6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22.7</v>
      </c>
      <c r="M6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58.2</v>
      </c>
    </row>
    <row r="62" spans="1:13" x14ac:dyDescent="0.35">
      <c r="A62" t="s">
        <v>239</v>
      </c>
      <c r="B62" t="s">
        <v>240</v>
      </c>
      <c r="C62" s="1" t="str">
        <f t="shared" si="2"/>
        <v xml:space="preserve">9.7 </v>
      </c>
      <c r="D6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4.7</v>
      </c>
      <c r="E6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19.4</v>
      </c>
      <c r="F62" t="s">
        <v>241</v>
      </c>
      <c r="G62" s="1" t="str">
        <f t="shared" si="3"/>
        <v xml:space="preserve">10.5 </v>
      </c>
      <c r="H6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4.7</v>
      </c>
      <c r="I6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24.5</v>
      </c>
      <c r="J62" t="s">
        <v>242</v>
      </c>
      <c r="K62" t="s">
        <v>2537</v>
      </c>
      <c r="L6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4.7</v>
      </c>
      <c r="M6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22.1</v>
      </c>
    </row>
    <row r="63" spans="1:13" x14ac:dyDescent="0.35">
      <c r="A63" t="s">
        <v>243</v>
      </c>
      <c r="B63" t="s">
        <v>244</v>
      </c>
      <c r="C63" s="1" t="str">
        <f t="shared" si="2"/>
        <v xml:space="preserve">5.5 </v>
      </c>
      <c r="D6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5.0</v>
      </c>
      <c r="E6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5.9</v>
      </c>
      <c r="F63" t="s">
        <v>245</v>
      </c>
      <c r="G63" s="1" t="str">
        <f t="shared" si="3"/>
        <v xml:space="preserve">6.5 </v>
      </c>
      <c r="H6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6.1</v>
      </c>
      <c r="I6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7.0</v>
      </c>
      <c r="J63" t="s">
        <v>246</v>
      </c>
      <c r="K63" t="s">
        <v>2538</v>
      </c>
      <c r="L6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5.5</v>
      </c>
      <c r="M6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6.2</v>
      </c>
    </row>
    <row r="64" spans="1:13" x14ac:dyDescent="0.35">
      <c r="A64" t="s">
        <v>247</v>
      </c>
      <c r="B64" t="s">
        <v>248</v>
      </c>
      <c r="C64" s="1" t="str">
        <f t="shared" si="2"/>
        <v xml:space="preserve">9.9 </v>
      </c>
      <c r="D6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9.7</v>
      </c>
      <c r="E6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10.3</v>
      </c>
      <c r="F64" t="s">
        <v>249</v>
      </c>
      <c r="G64" s="1" t="str">
        <f t="shared" si="3"/>
        <v xml:space="preserve">12.4 </v>
      </c>
      <c r="H6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12.3</v>
      </c>
      <c r="I6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12.8</v>
      </c>
      <c r="J64" t="s">
        <v>250</v>
      </c>
      <c r="K64" t="s">
        <v>2539</v>
      </c>
      <c r="L6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11.7</v>
      </c>
      <c r="M6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12.1</v>
      </c>
    </row>
    <row r="65" spans="1:13" x14ac:dyDescent="0.35">
      <c r="A65" t="s">
        <v>251</v>
      </c>
      <c r="B65" t="s">
        <v>252</v>
      </c>
      <c r="C65" s="1" t="str">
        <f t="shared" si="2"/>
        <v xml:space="preserve">38.8 </v>
      </c>
      <c r="D6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20.4</v>
      </c>
      <c r="E6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91.3</v>
      </c>
      <c r="F65" t="s">
        <v>253</v>
      </c>
      <c r="G65" s="1" t="str">
        <f t="shared" si="3"/>
        <v xml:space="preserve">37.8 </v>
      </c>
      <c r="H6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16.7</v>
      </c>
      <c r="I6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85.3</v>
      </c>
      <c r="J65" t="s">
        <v>254</v>
      </c>
      <c r="K65" t="s">
        <v>2540</v>
      </c>
      <c r="L6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19.9</v>
      </c>
      <c r="M6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85.1</v>
      </c>
    </row>
    <row r="66" spans="1:13" x14ac:dyDescent="0.35">
      <c r="A66" t="s">
        <v>255</v>
      </c>
      <c r="B66" t="s">
        <v>256</v>
      </c>
      <c r="C66" s="1" t="str">
        <f t="shared" ref="C66:C97" si="4">IFERROR(LEFT(B66, FIND("[", B66) - 1), 0)</f>
        <v xml:space="preserve">31.7 </v>
      </c>
      <c r="D6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16.1</v>
      </c>
      <c r="E6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73.5</v>
      </c>
      <c r="F66" t="s">
        <v>257</v>
      </c>
      <c r="G66" s="1" t="str">
        <f t="shared" ref="G66:G97" si="5">IFERROR(LEFT(F66, FIND("[", F66) - 1),0)</f>
        <v xml:space="preserve">32.3 </v>
      </c>
      <c r="H6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17.1</v>
      </c>
      <c r="I6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61.1</v>
      </c>
      <c r="J66" t="s">
        <v>258</v>
      </c>
      <c r="K66" t="s">
        <v>2541</v>
      </c>
      <c r="L6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17.5</v>
      </c>
      <c r="M6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61.8</v>
      </c>
    </row>
    <row r="67" spans="1:13" x14ac:dyDescent="0.35">
      <c r="A67" t="s">
        <v>259</v>
      </c>
      <c r="B67" t="s">
        <v>260</v>
      </c>
      <c r="C67" s="1" t="str">
        <f t="shared" si="4"/>
        <v xml:space="preserve">17.9 </v>
      </c>
      <c r="D6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13.3</v>
      </c>
      <c r="E6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25.3</v>
      </c>
      <c r="F67" t="s">
        <v>261</v>
      </c>
      <c r="G67" s="1" t="str">
        <f t="shared" si="5"/>
        <v xml:space="preserve">24.0 </v>
      </c>
      <c r="H6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18.4</v>
      </c>
      <c r="I6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32.1</v>
      </c>
      <c r="J67" t="s">
        <v>262</v>
      </c>
      <c r="K67" t="s">
        <v>2497</v>
      </c>
      <c r="L6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16.6</v>
      </c>
      <c r="M6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29.1</v>
      </c>
    </row>
    <row r="68" spans="1:13" x14ac:dyDescent="0.35">
      <c r="A68" t="s">
        <v>263</v>
      </c>
      <c r="B68" t="s">
        <v>264</v>
      </c>
      <c r="C68" s="1" t="str">
        <f t="shared" si="4"/>
        <v xml:space="preserve">10.5 </v>
      </c>
      <c r="D6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10.3</v>
      </c>
      <c r="E6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10.9</v>
      </c>
      <c r="F68" t="s">
        <v>265</v>
      </c>
      <c r="G68" s="1" t="str">
        <f t="shared" si="5"/>
        <v xml:space="preserve">11.9 </v>
      </c>
      <c r="H6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12.0</v>
      </c>
      <c r="I6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12.4</v>
      </c>
      <c r="J68" t="s">
        <v>266</v>
      </c>
      <c r="K68" t="s">
        <v>2542</v>
      </c>
      <c r="L6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11.7</v>
      </c>
      <c r="M6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12.2</v>
      </c>
    </row>
    <row r="69" spans="1:13" x14ac:dyDescent="0.35">
      <c r="A69" t="s">
        <v>267</v>
      </c>
      <c r="B69" t="s">
        <v>268</v>
      </c>
      <c r="C69" s="1" t="str">
        <f t="shared" si="4"/>
        <v xml:space="preserve">34.0 </v>
      </c>
      <c r="D6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20.1</v>
      </c>
      <c r="E6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78.0</v>
      </c>
      <c r="F69" t="s">
        <v>269</v>
      </c>
      <c r="G69" s="1" t="str">
        <f t="shared" si="5"/>
        <v xml:space="preserve">31.1 </v>
      </c>
      <c r="H6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17.7</v>
      </c>
      <c r="I6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64.7</v>
      </c>
      <c r="J69" t="s">
        <v>270</v>
      </c>
      <c r="K69" t="s">
        <v>2543</v>
      </c>
      <c r="L6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18.5</v>
      </c>
      <c r="M6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66.8</v>
      </c>
    </row>
    <row r="70" spans="1:13" x14ac:dyDescent="0.35">
      <c r="A70" t="s">
        <v>271</v>
      </c>
      <c r="B70" t="s">
        <v>272</v>
      </c>
      <c r="C70" s="1" t="str">
        <f t="shared" si="4"/>
        <v xml:space="preserve">13.5 </v>
      </c>
      <c r="D7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12.1</v>
      </c>
      <c r="E7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17.5</v>
      </c>
      <c r="F70" t="s">
        <v>273</v>
      </c>
      <c r="G70" s="1" t="str">
        <f t="shared" si="5"/>
        <v xml:space="preserve">16.4 </v>
      </c>
      <c r="H7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15.4</v>
      </c>
      <c r="I7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19.0</v>
      </c>
      <c r="J70" t="s">
        <v>274</v>
      </c>
      <c r="K70" t="s">
        <v>2544</v>
      </c>
      <c r="L7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14.6</v>
      </c>
      <c r="M7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18.6</v>
      </c>
    </row>
    <row r="71" spans="1:13" x14ac:dyDescent="0.35">
      <c r="A71" t="s">
        <v>275</v>
      </c>
      <c r="B71" t="s">
        <v>276</v>
      </c>
      <c r="C71" s="1" t="str">
        <f t="shared" si="4"/>
        <v xml:space="preserve">20.4 </v>
      </c>
      <c r="D7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10.3</v>
      </c>
      <c r="E7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41.3</v>
      </c>
      <c r="F71" t="s">
        <v>277</v>
      </c>
      <c r="G71" s="1" t="str">
        <f t="shared" si="5"/>
        <v xml:space="preserve">21.8 </v>
      </c>
      <c r="H7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10.7</v>
      </c>
      <c r="I7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44.4</v>
      </c>
      <c r="J71" t="s">
        <v>278</v>
      </c>
      <c r="K71" t="s">
        <v>2545</v>
      </c>
      <c r="L7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10.7</v>
      </c>
      <c r="M7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43.8</v>
      </c>
    </row>
    <row r="72" spans="1:13" x14ac:dyDescent="0.35">
      <c r="A72" t="s">
        <v>279</v>
      </c>
      <c r="B72" t="s">
        <v>280</v>
      </c>
      <c r="C72" s="1" t="str">
        <f t="shared" si="4"/>
        <v xml:space="preserve">21.0 </v>
      </c>
      <c r="D7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14.6</v>
      </c>
      <c r="E7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30.4</v>
      </c>
      <c r="F72" t="s">
        <v>281</v>
      </c>
      <c r="G72" s="1" t="str">
        <f t="shared" si="5"/>
        <v xml:space="preserve">24.2 </v>
      </c>
      <c r="H7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18.5</v>
      </c>
      <c r="I7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31.7</v>
      </c>
      <c r="J72" t="s">
        <v>282</v>
      </c>
      <c r="K72" t="s">
        <v>2546</v>
      </c>
      <c r="L7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17.8</v>
      </c>
      <c r="M7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30.9</v>
      </c>
    </row>
    <row r="73" spans="1:13" x14ac:dyDescent="0.35">
      <c r="A73" t="s">
        <v>283</v>
      </c>
      <c r="B73" t="s">
        <v>284</v>
      </c>
      <c r="C73" s="1" t="str">
        <f t="shared" si="4"/>
        <v xml:space="preserve">22.6 </v>
      </c>
      <c r="D7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13.0</v>
      </c>
      <c r="E7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50.2</v>
      </c>
      <c r="F73" t="s">
        <v>285</v>
      </c>
      <c r="G73" s="1" t="str">
        <f t="shared" si="5"/>
        <v xml:space="preserve">22.2 </v>
      </c>
      <c r="H7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12.5</v>
      </c>
      <c r="I7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46.4</v>
      </c>
      <c r="J73" t="s">
        <v>286</v>
      </c>
      <c r="K73" t="s">
        <v>2547</v>
      </c>
      <c r="L7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12.3</v>
      </c>
      <c r="M7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47.4</v>
      </c>
    </row>
    <row r="74" spans="1:13" x14ac:dyDescent="0.35">
      <c r="A74" t="s">
        <v>287</v>
      </c>
      <c r="B74" t="s">
        <v>288</v>
      </c>
      <c r="C74" s="1" t="str">
        <f t="shared" si="4"/>
        <v xml:space="preserve">27.6 </v>
      </c>
      <c r="D7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14.4</v>
      </c>
      <c r="E7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65.6</v>
      </c>
      <c r="F74" t="s">
        <v>289</v>
      </c>
      <c r="G74" s="1" t="str">
        <f t="shared" si="5"/>
        <v xml:space="preserve">26.5 </v>
      </c>
      <c r="H7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13.1</v>
      </c>
      <c r="I7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67.9</v>
      </c>
      <c r="J74" t="s">
        <v>290</v>
      </c>
      <c r="K74" t="s">
        <v>2548</v>
      </c>
      <c r="L7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14.3</v>
      </c>
      <c r="M7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62.1</v>
      </c>
    </row>
    <row r="75" spans="1:13" x14ac:dyDescent="0.35">
      <c r="A75" t="s">
        <v>291</v>
      </c>
      <c r="B75" t="s">
        <v>292</v>
      </c>
      <c r="C75" s="1" t="str">
        <f t="shared" si="4"/>
        <v xml:space="preserve">17.4 </v>
      </c>
      <c r="D7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8.2</v>
      </c>
      <c r="E7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37.4</v>
      </c>
      <c r="F75" t="s">
        <v>293</v>
      </c>
      <c r="G75" s="1" t="str">
        <f t="shared" si="5"/>
        <v xml:space="preserve">21.6 </v>
      </c>
      <c r="H7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9.2</v>
      </c>
      <c r="I7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47.2</v>
      </c>
      <c r="J75" t="s">
        <v>294</v>
      </c>
      <c r="K75" t="s">
        <v>2549</v>
      </c>
      <c r="L7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9.3</v>
      </c>
      <c r="M7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43.6</v>
      </c>
    </row>
    <row r="76" spans="1:13" x14ac:dyDescent="0.35">
      <c r="A76" t="s">
        <v>295</v>
      </c>
      <c r="B76" t="s">
        <v>296</v>
      </c>
      <c r="C76" s="1" t="str">
        <f t="shared" si="4"/>
        <v xml:space="preserve">13.3 </v>
      </c>
      <c r="D7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6.8</v>
      </c>
      <c r="E7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26.9</v>
      </c>
      <c r="F76" t="s">
        <v>297</v>
      </c>
      <c r="G76" s="1" t="str">
        <f t="shared" si="5"/>
        <v xml:space="preserve">14.7 </v>
      </c>
      <c r="H7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7.6</v>
      </c>
      <c r="I7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31.5</v>
      </c>
      <c r="J76" t="s">
        <v>298</v>
      </c>
      <c r="K76" t="s">
        <v>2550</v>
      </c>
      <c r="L7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7.6</v>
      </c>
      <c r="M7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31.2</v>
      </c>
    </row>
    <row r="77" spans="1:13" x14ac:dyDescent="0.35">
      <c r="A77" t="s">
        <v>299</v>
      </c>
      <c r="B77" t="s">
        <v>300</v>
      </c>
      <c r="C77" s="1" t="str">
        <f t="shared" si="4"/>
        <v xml:space="preserve">18.9 </v>
      </c>
      <c r="D7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14.3</v>
      </c>
      <c r="E7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26.0</v>
      </c>
      <c r="F77" t="s">
        <v>301</v>
      </c>
      <c r="G77" s="1" t="str">
        <f t="shared" si="5"/>
        <v xml:space="preserve">21.5 </v>
      </c>
      <c r="H7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15.2</v>
      </c>
      <c r="I7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32.3</v>
      </c>
      <c r="J77" t="s">
        <v>302</v>
      </c>
      <c r="K77" t="s">
        <v>2551</v>
      </c>
      <c r="L7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14.6</v>
      </c>
      <c r="M7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28.9</v>
      </c>
    </row>
    <row r="78" spans="1:13" x14ac:dyDescent="0.35">
      <c r="A78" t="s">
        <v>303</v>
      </c>
      <c r="B78" t="s">
        <v>304</v>
      </c>
      <c r="C78" s="1" t="str">
        <f t="shared" si="4"/>
        <v xml:space="preserve">14.4 </v>
      </c>
      <c r="D7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13.4</v>
      </c>
      <c r="E7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15.8</v>
      </c>
      <c r="F78" t="s">
        <v>305</v>
      </c>
      <c r="G78" s="1" t="str">
        <f t="shared" si="5"/>
        <v xml:space="preserve">16.3 </v>
      </c>
      <c r="H7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15.5</v>
      </c>
      <c r="I7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17.5</v>
      </c>
      <c r="J78" t="s">
        <v>306</v>
      </c>
      <c r="K78" t="s">
        <v>2552</v>
      </c>
      <c r="L7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14.9</v>
      </c>
      <c r="M7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17.0</v>
      </c>
    </row>
    <row r="79" spans="1:13" x14ac:dyDescent="0.35">
      <c r="A79" t="s">
        <v>307</v>
      </c>
      <c r="B79" t="s">
        <v>308</v>
      </c>
      <c r="C79" s="1" t="str">
        <f t="shared" si="4"/>
        <v xml:space="preserve">6.0 </v>
      </c>
      <c r="D7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5.9</v>
      </c>
      <c r="E7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8.1</v>
      </c>
      <c r="F79" t="s">
        <v>309</v>
      </c>
      <c r="G79" s="1" t="str">
        <f t="shared" si="5"/>
        <v xml:space="preserve">5.9 </v>
      </c>
      <c r="H7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5.3</v>
      </c>
      <c r="I7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6.9</v>
      </c>
      <c r="J79" t="s">
        <v>310</v>
      </c>
      <c r="K79" t="s">
        <v>2538</v>
      </c>
      <c r="L7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5.8</v>
      </c>
      <c r="M7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7.6</v>
      </c>
    </row>
    <row r="80" spans="1:13" x14ac:dyDescent="0.35">
      <c r="A80" t="s">
        <v>311</v>
      </c>
      <c r="B80" t="s">
        <v>312</v>
      </c>
      <c r="C80" s="1" t="str">
        <f t="shared" si="4"/>
        <v xml:space="preserve">55.9 </v>
      </c>
      <c r="D8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65.9</v>
      </c>
      <c r="E8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80.4</v>
      </c>
      <c r="F80" t="s">
        <v>313</v>
      </c>
      <c r="G80" s="1" t="str">
        <f t="shared" si="5"/>
        <v xml:space="preserve">68.0 </v>
      </c>
      <c r="H8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81.5</v>
      </c>
      <c r="I8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100.4</v>
      </c>
      <c r="J80" t="s">
        <v>314</v>
      </c>
      <c r="K80" t="s">
        <v>2553</v>
      </c>
      <c r="L8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78.6</v>
      </c>
      <c r="M8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96.6</v>
      </c>
    </row>
    <row r="81" spans="1:13" x14ac:dyDescent="0.35">
      <c r="A81" t="s">
        <v>315</v>
      </c>
      <c r="B81" t="s">
        <v>316</v>
      </c>
      <c r="C81" s="1" t="str">
        <f t="shared" si="4"/>
        <v xml:space="preserve">13.2 </v>
      </c>
      <c r="D8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10.6</v>
      </c>
      <c r="E8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18.9</v>
      </c>
      <c r="F81" t="s">
        <v>317</v>
      </c>
      <c r="G81" s="1" t="str">
        <f t="shared" si="5"/>
        <v xml:space="preserve">16.4 </v>
      </c>
      <c r="H8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14.1</v>
      </c>
      <c r="I8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21.2</v>
      </c>
      <c r="J81" t="s">
        <v>318</v>
      </c>
      <c r="K81" t="s">
        <v>2552</v>
      </c>
      <c r="L8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13.5</v>
      </c>
      <c r="M8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20.2</v>
      </c>
    </row>
    <row r="82" spans="1:13" x14ac:dyDescent="0.35">
      <c r="A82" t="s">
        <v>319</v>
      </c>
      <c r="B82" t="s">
        <v>320</v>
      </c>
      <c r="C82" s="1" t="str">
        <f t="shared" si="4"/>
        <v xml:space="preserve">35.6 </v>
      </c>
      <c r="D8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33.0</v>
      </c>
      <c r="E8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46.6</v>
      </c>
      <c r="F82" t="s">
        <v>321</v>
      </c>
      <c r="G82" s="1" t="str">
        <f t="shared" si="5"/>
        <v xml:space="preserve">34.4 </v>
      </c>
      <c r="H8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30.9</v>
      </c>
      <c r="I8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41.3</v>
      </c>
      <c r="J82" t="s">
        <v>322</v>
      </c>
      <c r="K82" t="s">
        <v>2554</v>
      </c>
      <c r="L8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32.9</v>
      </c>
      <c r="M8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44.8</v>
      </c>
    </row>
    <row r="83" spans="1:13" x14ac:dyDescent="0.35">
      <c r="A83" t="s">
        <v>323</v>
      </c>
      <c r="B83" t="s">
        <v>324</v>
      </c>
      <c r="C83" s="1" t="str">
        <f t="shared" si="4"/>
        <v xml:space="preserve">54.8 </v>
      </c>
      <c r="D8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38.9</v>
      </c>
      <c r="E8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87.2</v>
      </c>
      <c r="F83" t="s">
        <v>325</v>
      </c>
      <c r="G83" s="1" t="str">
        <f t="shared" si="5"/>
        <v xml:space="preserve">60.1 </v>
      </c>
      <c r="H8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44.1</v>
      </c>
      <c r="I8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91.9</v>
      </c>
      <c r="J83" t="s">
        <v>326</v>
      </c>
      <c r="K83" t="s">
        <v>2555</v>
      </c>
      <c r="L8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42.2</v>
      </c>
      <c r="M8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87.6</v>
      </c>
    </row>
    <row r="84" spans="1:13" x14ac:dyDescent="0.35">
      <c r="A84" t="s">
        <v>327</v>
      </c>
      <c r="B84" t="s">
        <v>328</v>
      </c>
      <c r="C84" s="1" t="str">
        <f t="shared" si="4"/>
        <v xml:space="preserve">7.6 </v>
      </c>
      <c r="D8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6.9</v>
      </c>
      <c r="E8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8.5</v>
      </c>
      <c r="F84" t="s">
        <v>329</v>
      </c>
      <c r="G84" s="1" t="str">
        <f t="shared" si="5"/>
        <v xml:space="preserve">8.7 </v>
      </c>
      <c r="H8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8.1</v>
      </c>
      <c r="I8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9.3</v>
      </c>
      <c r="J84" t="s">
        <v>330</v>
      </c>
      <c r="K84" t="s">
        <v>2556</v>
      </c>
      <c r="L8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7.8</v>
      </c>
      <c r="M8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9.0</v>
      </c>
    </row>
    <row r="85" spans="1:13" x14ac:dyDescent="0.35">
      <c r="A85" t="s">
        <v>331</v>
      </c>
      <c r="B85" t="s">
        <v>332</v>
      </c>
      <c r="C85" s="1" t="str">
        <f t="shared" si="4"/>
        <v xml:space="preserve">21.1 </v>
      </c>
      <c r="D8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16.8</v>
      </c>
      <c r="E8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26.7</v>
      </c>
      <c r="F85" t="s">
        <v>333</v>
      </c>
      <c r="G85" s="1" t="str">
        <f t="shared" si="5"/>
        <v xml:space="preserve">19.4 </v>
      </c>
      <c r="H8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18.1</v>
      </c>
      <c r="I8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20.1</v>
      </c>
      <c r="J85" t="s">
        <v>334</v>
      </c>
      <c r="K85" t="s">
        <v>2557</v>
      </c>
      <c r="L8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18.2</v>
      </c>
      <c r="M8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20.3</v>
      </c>
    </row>
    <row r="86" spans="1:13" x14ac:dyDescent="0.35">
      <c r="A86" t="s">
        <v>335</v>
      </c>
      <c r="B86" t="s">
        <v>336</v>
      </c>
      <c r="C86" s="1" t="str">
        <f t="shared" si="4"/>
        <v xml:space="preserve">11.1 </v>
      </c>
      <c r="D8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11.7</v>
      </c>
      <c r="E8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12.3</v>
      </c>
      <c r="F86" t="s">
        <v>337</v>
      </c>
      <c r="G86" s="1" t="str">
        <f t="shared" si="5"/>
        <v xml:space="preserve">15.7 </v>
      </c>
      <c r="H8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16.5</v>
      </c>
      <c r="I8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17.0</v>
      </c>
      <c r="J86" t="s">
        <v>338</v>
      </c>
      <c r="K86" t="s">
        <v>2558</v>
      </c>
      <c r="L8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16.0</v>
      </c>
      <c r="M8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16.6</v>
      </c>
    </row>
    <row r="87" spans="1:13" x14ac:dyDescent="0.35">
      <c r="A87" t="s">
        <v>339</v>
      </c>
      <c r="B87" t="s">
        <v>340</v>
      </c>
      <c r="C87" s="1" t="str">
        <f t="shared" si="4"/>
        <v xml:space="preserve">12.5 </v>
      </c>
      <c r="D8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9.7</v>
      </c>
      <c r="E8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16.2</v>
      </c>
      <c r="F87" t="s">
        <v>341</v>
      </c>
      <c r="G87" s="1" t="str">
        <f t="shared" si="5"/>
        <v xml:space="preserve">13.6 </v>
      </c>
      <c r="H8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11.2</v>
      </c>
      <c r="I8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17.6</v>
      </c>
      <c r="J87" t="s">
        <v>342</v>
      </c>
      <c r="K87" t="s">
        <v>2559</v>
      </c>
      <c r="L8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10.7</v>
      </c>
      <c r="M8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17.2</v>
      </c>
    </row>
    <row r="88" spans="1:13" x14ac:dyDescent="0.35">
      <c r="A88" t="s">
        <v>343</v>
      </c>
      <c r="B88" t="s">
        <v>344</v>
      </c>
      <c r="C88" s="1" t="str">
        <f t="shared" si="4"/>
        <v xml:space="preserve">9.3 </v>
      </c>
      <c r="D8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8.4</v>
      </c>
      <c r="E8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10.6</v>
      </c>
      <c r="F88" t="s">
        <v>345</v>
      </c>
      <c r="G88" s="1" t="str">
        <f t="shared" si="5"/>
        <v xml:space="preserve">11.8 </v>
      </c>
      <c r="H8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11.1</v>
      </c>
      <c r="I8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12.9</v>
      </c>
      <c r="J88" t="s">
        <v>346</v>
      </c>
      <c r="K88" t="s">
        <v>2560</v>
      </c>
      <c r="L8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10.7</v>
      </c>
      <c r="M8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12.5</v>
      </c>
    </row>
    <row r="89" spans="1:13" x14ac:dyDescent="0.35">
      <c r="A89" t="s">
        <v>347</v>
      </c>
      <c r="B89" t="s">
        <v>348</v>
      </c>
      <c r="C89" s="1" t="str">
        <f t="shared" si="4"/>
        <v xml:space="preserve">38.0 </v>
      </c>
      <c r="D8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27.9</v>
      </c>
      <c r="E8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64.2</v>
      </c>
      <c r="F89" t="s">
        <v>349</v>
      </c>
      <c r="G89" s="1" t="str">
        <f t="shared" si="5"/>
        <v xml:space="preserve">31.7 </v>
      </c>
      <c r="H8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27.6</v>
      </c>
      <c r="I8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36.9</v>
      </c>
      <c r="J89" t="s">
        <v>350</v>
      </c>
      <c r="K89" t="s">
        <v>2561</v>
      </c>
      <c r="L8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28.3</v>
      </c>
      <c r="M8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38.6</v>
      </c>
    </row>
    <row r="90" spans="1:13" x14ac:dyDescent="0.35">
      <c r="A90" t="s">
        <v>351</v>
      </c>
      <c r="B90" t="s">
        <v>352</v>
      </c>
      <c r="C90" s="1" t="str">
        <f t="shared" si="4"/>
        <v xml:space="preserve">10.4 </v>
      </c>
      <c r="D9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7.0</v>
      </c>
      <c r="E9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19.9</v>
      </c>
      <c r="F90" t="s">
        <v>353</v>
      </c>
      <c r="G90" s="1" t="str">
        <f t="shared" si="5"/>
        <v xml:space="preserve">14.5 </v>
      </c>
      <c r="H9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9.8</v>
      </c>
      <c r="I9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25.8</v>
      </c>
      <c r="J90" t="s">
        <v>354</v>
      </c>
      <c r="K90" t="s">
        <v>2562</v>
      </c>
      <c r="L9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7.7</v>
      </c>
      <c r="M9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20.5</v>
      </c>
    </row>
    <row r="91" spans="1:13" x14ac:dyDescent="0.35">
      <c r="A91" t="s">
        <v>355</v>
      </c>
      <c r="B91" t="s">
        <v>356</v>
      </c>
      <c r="C91" s="1" t="str">
        <f t="shared" si="4"/>
        <v xml:space="preserve">26.1 </v>
      </c>
      <c r="D9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18.0</v>
      </c>
      <c r="E9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42.2</v>
      </c>
      <c r="F91" t="s">
        <v>357</v>
      </c>
      <c r="G91" s="1" t="str">
        <f t="shared" si="5"/>
        <v xml:space="preserve">25.8 </v>
      </c>
      <c r="H9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17.3</v>
      </c>
      <c r="I9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44.9</v>
      </c>
      <c r="J91" t="s">
        <v>358</v>
      </c>
      <c r="K91" t="s">
        <v>2563</v>
      </c>
      <c r="L9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17.8</v>
      </c>
      <c r="M9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44.1</v>
      </c>
    </row>
    <row r="92" spans="1:13" x14ac:dyDescent="0.35">
      <c r="A92" t="s">
        <v>359</v>
      </c>
      <c r="B92" t="s">
        <v>360</v>
      </c>
      <c r="C92" s="1" t="str">
        <f t="shared" si="4"/>
        <v xml:space="preserve">10.4 </v>
      </c>
      <c r="D9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4.7</v>
      </c>
      <c r="E9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23.5</v>
      </c>
      <c r="F92" t="s">
        <v>361</v>
      </c>
      <c r="G92" s="1" t="str">
        <f t="shared" si="5"/>
        <v xml:space="preserve">10.9 </v>
      </c>
      <c r="H9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4.7</v>
      </c>
      <c r="I9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26.7</v>
      </c>
      <c r="J92" t="s">
        <v>362</v>
      </c>
      <c r="K92" t="s">
        <v>2564</v>
      </c>
      <c r="L9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4.7</v>
      </c>
      <c r="M9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24.1</v>
      </c>
    </row>
    <row r="93" spans="1:13" x14ac:dyDescent="0.35">
      <c r="A93" t="s">
        <v>363</v>
      </c>
      <c r="B93" t="s">
        <v>364</v>
      </c>
      <c r="C93" s="1" t="str">
        <f t="shared" si="4"/>
        <v xml:space="preserve">52.5 </v>
      </c>
      <c r="D9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41.0</v>
      </c>
      <c r="E9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71.1</v>
      </c>
      <c r="F93" t="s">
        <v>365</v>
      </c>
      <c r="G93" s="1" t="str">
        <f t="shared" si="5"/>
        <v xml:space="preserve">58.9 </v>
      </c>
      <c r="H9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51.6</v>
      </c>
      <c r="I9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74.3</v>
      </c>
      <c r="J93" t="s">
        <v>366</v>
      </c>
      <c r="K93" t="s">
        <v>2565</v>
      </c>
      <c r="L9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49.7</v>
      </c>
      <c r="M9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72.1</v>
      </c>
    </row>
    <row r="94" spans="1:13" x14ac:dyDescent="0.35">
      <c r="A94" t="s">
        <v>367</v>
      </c>
      <c r="B94" t="s">
        <v>368</v>
      </c>
      <c r="C94" s="1" t="str">
        <f t="shared" si="4"/>
        <v xml:space="preserve">18.7 </v>
      </c>
      <c r="D9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13.0</v>
      </c>
      <c r="E9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34.7</v>
      </c>
      <c r="F94" t="s">
        <v>369</v>
      </c>
      <c r="G94" s="1" t="str">
        <f t="shared" si="5"/>
        <v xml:space="preserve">17.4 </v>
      </c>
      <c r="H9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12.4</v>
      </c>
      <c r="I9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36.8</v>
      </c>
      <c r="J94" t="s">
        <v>370</v>
      </c>
      <c r="K94" t="s">
        <v>2495</v>
      </c>
      <c r="L9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12.8</v>
      </c>
      <c r="M9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35.2</v>
      </c>
    </row>
    <row r="95" spans="1:13" x14ac:dyDescent="0.35">
      <c r="A95" t="s">
        <v>371</v>
      </c>
      <c r="B95" t="s">
        <v>372</v>
      </c>
      <c r="C95" s="1" t="str">
        <f t="shared" si="4"/>
        <v xml:space="preserve">23.7 </v>
      </c>
      <c r="D9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18.4</v>
      </c>
      <c r="E9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33.0</v>
      </c>
      <c r="F95" t="s">
        <v>373</v>
      </c>
      <c r="G95" s="1" t="str">
        <f t="shared" si="5"/>
        <v xml:space="preserve">25.5 </v>
      </c>
      <c r="H9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19.3</v>
      </c>
      <c r="I9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37.4</v>
      </c>
      <c r="J95" t="s">
        <v>374</v>
      </c>
      <c r="K95" t="s">
        <v>2566</v>
      </c>
      <c r="L9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19.1</v>
      </c>
      <c r="M9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35.0</v>
      </c>
    </row>
    <row r="96" spans="1:13" x14ac:dyDescent="0.35">
      <c r="A96" t="s">
        <v>375</v>
      </c>
      <c r="B96" t="s">
        <v>376</v>
      </c>
      <c r="C96" s="1" t="str">
        <f t="shared" si="4"/>
        <v xml:space="preserve">10.8 </v>
      </c>
      <c r="D9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9.3</v>
      </c>
      <c r="E9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13.0</v>
      </c>
      <c r="F96" t="s">
        <v>377</v>
      </c>
      <c r="G96" s="1" t="str">
        <f t="shared" si="5"/>
        <v xml:space="preserve">14.4 </v>
      </c>
      <c r="H9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13.5</v>
      </c>
      <c r="I9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17.2</v>
      </c>
      <c r="J96" t="s">
        <v>378</v>
      </c>
      <c r="K96" t="s">
        <v>2567</v>
      </c>
      <c r="L9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11.9</v>
      </c>
      <c r="M9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15.4</v>
      </c>
    </row>
    <row r="97" spans="1:13" x14ac:dyDescent="0.35">
      <c r="A97" t="s">
        <v>379</v>
      </c>
      <c r="B97" t="s">
        <v>380</v>
      </c>
      <c r="C97" s="1" t="str">
        <f t="shared" si="4"/>
        <v xml:space="preserve">29.7 </v>
      </c>
      <c r="D9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21.2</v>
      </c>
      <c r="E9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41.6</v>
      </c>
      <c r="F97" t="s">
        <v>381</v>
      </c>
      <c r="G97" s="1" t="str">
        <f t="shared" si="5"/>
        <v xml:space="preserve">30.7 </v>
      </c>
      <c r="H9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23.6</v>
      </c>
      <c r="I9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39.4</v>
      </c>
      <c r="J97" t="s">
        <v>381</v>
      </c>
      <c r="K97" t="s">
        <v>2568</v>
      </c>
      <c r="L9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23.6</v>
      </c>
      <c r="M9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39.4</v>
      </c>
    </row>
    <row r="98" spans="1:13" x14ac:dyDescent="0.35">
      <c r="A98" t="s">
        <v>382</v>
      </c>
      <c r="B98" t="s">
        <v>383</v>
      </c>
      <c r="C98" s="1" t="str">
        <f t="shared" ref="C98:C129" si="6">IFERROR(LEFT(B98, FIND("[", B98) - 1), 0)</f>
        <v xml:space="preserve">27.3 </v>
      </c>
      <c r="D9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17.1</v>
      </c>
      <c r="E9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43.1</v>
      </c>
      <c r="F98" t="s">
        <v>384</v>
      </c>
      <c r="G98" s="1" t="str">
        <f t="shared" ref="G98:G129" si="7">IFERROR(LEFT(F98, FIND("[", F98) - 1),0)</f>
        <v xml:space="preserve">28.1 </v>
      </c>
      <c r="H9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16.9</v>
      </c>
      <c r="I9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43.3</v>
      </c>
      <c r="J98" t="s">
        <v>385</v>
      </c>
      <c r="K98" t="s">
        <v>2569</v>
      </c>
      <c r="L9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16.8</v>
      </c>
      <c r="M9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43.4</v>
      </c>
    </row>
    <row r="99" spans="1:13" x14ac:dyDescent="0.35">
      <c r="A99" t="s">
        <v>386</v>
      </c>
      <c r="B99" t="s">
        <v>387</v>
      </c>
      <c r="C99" s="1" t="str">
        <f t="shared" si="6"/>
        <v xml:space="preserve">17.4 </v>
      </c>
      <c r="D9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11.3</v>
      </c>
      <c r="E9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28.6</v>
      </c>
      <c r="F99" t="s">
        <v>388</v>
      </c>
      <c r="G99" s="1" t="str">
        <f t="shared" si="7"/>
        <v xml:space="preserve">17.0 </v>
      </c>
      <c r="H9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10.4</v>
      </c>
      <c r="I9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29.6</v>
      </c>
      <c r="J99" t="s">
        <v>389</v>
      </c>
      <c r="K99" t="s">
        <v>2570</v>
      </c>
      <c r="L9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11.2</v>
      </c>
      <c r="M9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28.2</v>
      </c>
    </row>
    <row r="100" spans="1:13" x14ac:dyDescent="0.35">
      <c r="A100" t="s">
        <v>390</v>
      </c>
      <c r="B100" t="s">
        <v>391</v>
      </c>
      <c r="C100" s="1" t="str">
        <f t="shared" si="6"/>
        <v xml:space="preserve">44.9 </v>
      </c>
      <c r="D10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28.2</v>
      </c>
      <c r="E10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100.0</v>
      </c>
      <c r="F100" t="s">
        <v>392</v>
      </c>
      <c r="G100" s="1" t="str">
        <f t="shared" si="7"/>
        <v xml:space="preserve">41.7 </v>
      </c>
      <c r="H10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19.2</v>
      </c>
      <c r="I10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93.5</v>
      </c>
      <c r="J100" t="s">
        <v>393</v>
      </c>
      <c r="K100" t="s">
        <v>2571</v>
      </c>
      <c r="L10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27.4</v>
      </c>
      <c r="M10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97.7</v>
      </c>
    </row>
    <row r="101" spans="1:13" x14ac:dyDescent="0.35">
      <c r="A101" t="s">
        <v>394</v>
      </c>
      <c r="B101" t="s">
        <v>395</v>
      </c>
      <c r="C101" s="1" t="str">
        <f t="shared" si="6"/>
        <v xml:space="preserve">10.9 </v>
      </c>
      <c r="D10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9.8</v>
      </c>
      <c r="E10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12.2</v>
      </c>
      <c r="F101" t="s">
        <v>396</v>
      </c>
      <c r="G101" s="1" t="str">
        <f t="shared" si="7"/>
        <v xml:space="preserve">12.3 </v>
      </c>
      <c r="H10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11.5</v>
      </c>
      <c r="I10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13.9</v>
      </c>
      <c r="J101" t="s">
        <v>397</v>
      </c>
      <c r="K101" t="s">
        <v>2502</v>
      </c>
      <c r="L10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10.6</v>
      </c>
      <c r="M10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12.9</v>
      </c>
    </row>
    <row r="102" spans="1:13" x14ac:dyDescent="0.35">
      <c r="A102" t="s">
        <v>398</v>
      </c>
      <c r="B102" t="s">
        <v>399</v>
      </c>
      <c r="C102" s="1" t="str">
        <f t="shared" si="6"/>
        <v xml:space="preserve">8.8 </v>
      </c>
      <c r="D10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7.9</v>
      </c>
      <c r="E10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10.0</v>
      </c>
      <c r="F102" t="s">
        <v>400</v>
      </c>
      <c r="G102" s="1" t="str">
        <f t="shared" si="7"/>
        <v xml:space="preserve">10.4 </v>
      </c>
      <c r="H10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9.8</v>
      </c>
      <c r="I10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11.1</v>
      </c>
      <c r="J102" t="s">
        <v>401</v>
      </c>
      <c r="K102" t="s">
        <v>2537</v>
      </c>
      <c r="L10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9.5</v>
      </c>
      <c r="M10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10.9</v>
      </c>
    </row>
    <row r="103" spans="1:13" x14ac:dyDescent="0.35">
      <c r="A103" t="s">
        <v>402</v>
      </c>
      <c r="B103" t="s">
        <v>403</v>
      </c>
      <c r="C103" s="1" t="str">
        <f t="shared" si="6"/>
        <v xml:space="preserve">20.7 </v>
      </c>
      <c r="D10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12.9</v>
      </c>
      <c r="E10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36.1</v>
      </c>
      <c r="F103" t="s">
        <v>404</v>
      </c>
      <c r="G103" s="1" t="str">
        <f t="shared" si="7"/>
        <v xml:space="preserve">22.5 </v>
      </c>
      <c r="H10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14.6</v>
      </c>
      <c r="I10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35.8</v>
      </c>
      <c r="J103" t="s">
        <v>405</v>
      </c>
      <c r="K103" t="s">
        <v>2572</v>
      </c>
      <c r="L10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13.7</v>
      </c>
      <c r="M10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36.0</v>
      </c>
    </row>
    <row r="104" spans="1:13" x14ac:dyDescent="0.35">
      <c r="A104" t="s">
        <v>406</v>
      </c>
      <c r="B104" t="s">
        <v>407</v>
      </c>
      <c r="C104" s="1" t="str">
        <f t="shared" si="6"/>
        <v xml:space="preserve">23.3 </v>
      </c>
      <c r="D10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11.8</v>
      </c>
      <c r="E10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43.5</v>
      </c>
      <c r="F104" t="s">
        <v>408</v>
      </c>
      <c r="G104" s="1" t="str">
        <f t="shared" si="7"/>
        <v xml:space="preserve">21.9 </v>
      </c>
      <c r="H10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11.8</v>
      </c>
      <c r="I10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40.5</v>
      </c>
      <c r="J104" t="s">
        <v>409</v>
      </c>
      <c r="K104" t="s">
        <v>2573</v>
      </c>
      <c r="L10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12.1</v>
      </c>
      <c r="M10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40.3</v>
      </c>
    </row>
    <row r="105" spans="1:13" x14ac:dyDescent="0.35">
      <c r="A105" t="s">
        <v>410</v>
      </c>
      <c r="B105" t="s">
        <v>411</v>
      </c>
      <c r="C105" s="1" t="str">
        <f t="shared" si="6"/>
        <v xml:space="preserve">11.6 </v>
      </c>
      <c r="D10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9.8</v>
      </c>
      <c r="E10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15.1</v>
      </c>
      <c r="F105" t="s">
        <v>412</v>
      </c>
      <c r="G105" s="1" t="str">
        <f t="shared" si="7"/>
        <v xml:space="preserve">17.3 </v>
      </c>
      <c r="H10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14.7</v>
      </c>
      <c r="I10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20.9</v>
      </c>
      <c r="J105" t="s">
        <v>413</v>
      </c>
      <c r="K105" t="s">
        <v>2574</v>
      </c>
      <c r="L10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13.6</v>
      </c>
      <c r="M10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19.2</v>
      </c>
    </row>
    <row r="106" spans="1:13" x14ac:dyDescent="0.35">
      <c r="A106" t="s">
        <v>414</v>
      </c>
      <c r="B106" t="s">
        <v>415</v>
      </c>
      <c r="C106" s="1" t="str">
        <f t="shared" si="6"/>
        <v xml:space="preserve">7.6 </v>
      </c>
      <c r="D10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5.8</v>
      </c>
      <c r="E10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10.4</v>
      </c>
      <c r="F106" t="s">
        <v>416</v>
      </c>
      <c r="G106" s="1" t="str">
        <f t="shared" si="7"/>
        <v xml:space="preserve">7.7 </v>
      </c>
      <c r="H10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6.1</v>
      </c>
      <c r="I10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10.0</v>
      </c>
      <c r="J106" t="s">
        <v>417</v>
      </c>
      <c r="K106" t="s">
        <v>2575</v>
      </c>
      <c r="L10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6.1</v>
      </c>
      <c r="M10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9.9</v>
      </c>
    </row>
    <row r="107" spans="1:13" x14ac:dyDescent="0.35">
      <c r="A107" t="s">
        <v>418</v>
      </c>
      <c r="B107" t="s">
        <v>419</v>
      </c>
      <c r="C107" s="1" t="str">
        <f t="shared" si="6"/>
        <v xml:space="preserve">32.7 </v>
      </c>
      <c r="D10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19.0</v>
      </c>
      <c r="E10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84.9</v>
      </c>
      <c r="F107" t="s">
        <v>420</v>
      </c>
      <c r="G107" s="1" t="str">
        <f t="shared" si="7"/>
        <v xml:space="preserve">29.0 </v>
      </c>
      <c r="H10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15.0</v>
      </c>
      <c r="I10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77.4</v>
      </c>
      <c r="J107" t="s">
        <v>421</v>
      </c>
      <c r="K107" t="s">
        <v>2576</v>
      </c>
      <c r="L10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17.4</v>
      </c>
      <c r="M10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79.7</v>
      </c>
    </row>
    <row r="108" spans="1:13" x14ac:dyDescent="0.35">
      <c r="A108" t="s">
        <v>422</v>
      </c>
      <c r="B108" t="s">
        <v>423</v>
      </c>
      <c r="C108" s="1" t="str">
        <f t="shared" si="6"/>
        <v xml:space="preserve">10.1 </v>
      </c>
      <c r="D10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9.0</v>
      </c>
      <c r="E10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11.2</v>
      </c>
      <c r="F108" t="s">
        <v>424</v>
      </c>
      <c r="G108" s="1" t="str">
        <f t="shared" si="7"/>
        <v xml:space="preserve">14.0 </v>
      </c>
      <c r="H10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12.4</v>
      </c>
      <c r="I10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15.2</v>
      </c>
      <c r="J108" t="s">
        <v>424</v>
      </c>
      <c r="K108" t="s">
        <v>2577</v>
      </c>
      <c r="L10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12.4</v>
      </c>
      <c r="M10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15.2</v>
      </c>
    </row>
    <row r="109" spans="1:13" x14ac:dyDescent="0.35">
      <c r="A109" t="s">
        <v>425</v>
      </c>
      <c r="B109" t="s">
        <v>426</v>
      </c>
      <c r="C109" s="1" t="str">
        <f t="shared" si="6"/>
        <v xml:space="preserve">9.4 </v>
      </c>
      <c r="D10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4.5</v>
      </c>
      <c r="E10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21.8</v>
      </c>
      <c r="F109" t="s">
        <v>158</v>
      </c>
      <c r="G109" s="1">
        <f t="shared" si="7"/>
        <v>0</v>
      </c>
      <c r="H109" s="1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0</v>
      </c>
      <c r="I109" s="1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0</v>
      </c>
      <c r="J109" t="s">
        <v>426</v>
      </c>
      <c r="K109" t="s">
        <v>2578</v>
      </c>
      <c r="L10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4.5</v>
      </c>
      <c r="M10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21.8</v>
      </c>
    </row>
    <row r="110" spans="1:13" x14ac:dyDescent="0.35">
      <c r="A110" t="s">
        <v>427</v>
      </c>
      <c r="B110" t="s">
        <v>428</v>
      </c>
      <c r="C110" s="1" t="str">
        <f t="shared" si="6"/>
        <v xml:space="preserve">40.0 </v>
      </c>
      <c r="D11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18.1</v>
      </c>
      <c r="E11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101.7</v>
      </c>
      <c r="F110" t="s">
        <v>429</v>
      </c>
      <c r="G110" s="1" t="str">
        <f t="shared" si="7"/>
        <v xml:space="preserve">41.7 </v>
      </c>
      <c r="H11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18.8</v>
      </c>
      <c r="I11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101.7</v>
      </c>
      <c r="J110" t="s">
        <v>430</v>
      </c>
      <c r="K110" t="s">
        <v>2579</v>
      </c>
      <c r="L11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18.6</v>
      </c>
      <c r="M11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92.2</v>
      </c>
    </row>
    <row r="111" spans="1:13" x14ac:dyDescent="0.35">
      <c r="A111" t="s">
        <v>431</v>
      </c>
      <c r="B111" t="s">
        <v>432</v>
      </c>
      <c r="C111" s="1" t="str">
        <f t="shared" si="6"/>
        <v xml:space="preserve">14.9 </v>
      </c>
      <c r="D11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8.3</v>
      </c>
      <c r="E11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29.5</v>
      </c>
      <c r="F111" t="s">
        <v>433</v>
      </c>
      <c r="G111" s="1" t="str">
        <f t="shared" si="7"/>
        <v xml:space="preserve">13.5 </v>
      </c>
      <c r="H11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8.0</v>
      </c>
      <c r="I11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26.3</v>
      </c>
      <c r="J111" t="s">
        <v>434</v>
      </c>
      <c r="K111" t="s">
        <v>2580</v>
      </c>
      <c r="L11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8.1</v>
      </c>
      <c r="M11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26.4</v>
      </c>
    </row>
    <row r="112" spans="1:13" x14ac:dyDescent="0.35">
      <c r="A112" t="s">
        <v>435</v>
      </c>
      <c r="B112" t="s">
        <v>436</v>
      </c>
      <c r="C112" s="1" t="str">
        <f t="shared" si="6"/>
        <v xml:space="preserve">14.4 </v>
      </c>
      <c r="D11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11.4</v>
      </c>
      <c r="E11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20.8</v>
      </c>
      <c r="F112" t="s">
        <v>437</v>
      </c>
      <c r="G112" s="1" t="str">
        <f t="shared" si="7"/>
        <v xml:space="preserve">20.9 </v>
      </c>
      <c r="H11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17.3</v>
      </c>
      <c r="I11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28.3</v>
      </c>
      <c r="J112" t="s">
        <v>438</v>
      </c>
      <c r="K112" t="s">
        <v>2551</v>
      </c>
      <c r="L11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16.7</v>
      </c>
      <c r="M11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27.2</v>
      </c>
    </row>
    <row r="113" spans="1:13" x14ac:dyDescent="0.35">
      <c r="A113" t="s">
        <v>439</v>
      </c>
      <c r="B113" t="s">
        <v>440</v>
      </c>
      <c r="C113" s="1" t="str">
        <f t="shared" si="6"/>
        <v xml:space="preserve">10.1 </v>
      </c>
      <c r="D11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4.6</v>
      </c>
      <c r="E11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23.9</v>
      </c>
      <c r="F113" t="s">
        <v>441</v>
      </c>
      <c r="G113" s="1" t="str">
        <f t="shared" si="7"/>
        <v xml:space="preserve">10.5 </v>
      </c>
      <c r="H11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4.3</v>
      </c>
      <c r="I11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26.0</v>
      </c>
      <c r="J113" t="s">
        <v>442</v>
      </c>
      <c r="K113" t="s">
        <v>2537</v>
      </c>
      <c r="L11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4.5</v>
      </c>
      <c r="M11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24.9</v>
      </c>
    </row>
    <row r="114" spans="1:13" x14ac:dyDescent="0.35">
      <c r="A114" t="s">
        <v>443</v>
      </c>
      <c r="B114" t="s">
        <v>158</v>
      </c>
      <c r="C114" s="1">
        <f t="shared" si="6"/>
        <v>0</v>
      </c>
      <c r="D114" s="1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0</v>
      </c>
      <c r="E114" s="1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0</v>
      </c>
      <c r="F114" t="s">
        <v>444</v>
      </c>
      <c r="G114" s="1" t="str">
        <f t="shared" si="7"/>
        <v xml:space="preserve">12.2 </v>
      </c>
      <c r="H11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9.7</v>
      </c>
      <c r="I11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15.3</v>
      </c>
      <c r="J114" t="s">
        <v>444</v>
      </c>
      <c r="K114" t="s">
        <v>2581</v>
      </c>
      <c r="L11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9.7</v>
      </c>
      <c r="M11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15.3</v>
      </c>
    </row>
    <row r="115" spans="1:13" x14ac:dyDescent="0.35">
      <c r="A115" t="s">
        <v>445</v>
      </c>
      <c r="B115" t="s">
        <v>446</v>
      </c>
      <c r="C115" s="1" t="str">
        <f t="shared" si="6"/>
        <v xml:space="preserve">36.9 </v>
      </c>
      <c r="D11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26.5</v>
      </c>
      <c r="E11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47.3</v>
      </c>
      <c r="F115" t="s">
        <v>447</v>
      </c>
      <c r="G115" s="1" t="str">
        <f t="shared" si="7"/>
        <v xml:space="preserve">49.5 </v>
      </c>
      <c r="H11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35.0</v>
      </c>
      <c r="I11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64.5</v>
      </c>
      <c r="J115" t="s">
        <v>448</v>
      </c>
      <c r="K115" t="s">
        <v>2528</v>
      </c>
      <c r="L11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28.8</v>
      </c>
      <c r="M11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52.1</v>
      </c>
    </row>
    <row r="116" spans="1:13" x14ac:dyDescent="0.35">
      <c r="A116" t="s">
        <v>449</v>
      </c>
      <c r="B116" t="s">
        <v>450</v>
      </c>
      <c r="C116" s="1" t="str">
        <f t="shared" si="6"/>
        <v xml:space="preserve">20.6 </v>
      </c>
      <c r="D11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18.5</v>
      </c>
      <c r="E11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24.1</v>
      </c>
      <c r="F116" t="s">
        <v>451</v>
      </c>
      <c r="G116" s="1" t="str">
        <f t="shared" si="7"/>
        <v xml:space="preserve">19.3 </v>
      </c>
      <c r="H11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18.3</v>
      </c>
      <c r="I11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22.7</v>
      </c>
      <c r="J116" t="s">
        <v>452</v>
      </c>
      <c r="K116" t="s">
        <v>2500</v>
      </c>
      <c r="L11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18.5</v>
      </c>
      <c r="M11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23.7</v>
      </c>
    </row>
    <row r="117" spans="1:13" x14ac:dyDescent="0.35">
      <c r="A117" t="s">
        <v>453</v>
      </c>
      <c r="B117" t="s">
        <v>454</v>
      </c>
      <c r="C117" s="1" t="str">
        <f t="shared" si="6"/>
        <v xml:space="preserve">30.4 </v>
      </c>
      <c r="D11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21.8</v>
      </c>
      <c r="E11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48.7</v>
      </c>
      <c r="F117" t="s">
        <v>455</v>
      </c>
      <c r="G117" s="1" t="str">
        <f t="shared" si="7"/>
        <v xml:space="preserve">31.1 </v>
      </c>
      <c r="H11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24.3</v>
      </c>
      <c r="I11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44.2</v>
      </c>
      <c r="J117" t="s">
        <v>456</v>
      </c>
      <c r="K117" t="s">
        <v>2582</v>
      </c>
      <c r="L11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24.0</v>
      </c>
      <c r="M11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44.9</v>
      </c>
    </row>
    <row r="118" spans="1:13" x14ac:dyDescent="0.35">
      <c r="A118" t="s">
        <v>457</v>
      </c>
      <c r="B118" t="s">
        <v>458</v>
      </c>
      <c r="C118" s="1" t="str">
        <f t="shared" si="6"/>
        <v xml:space="preserve">20.1 </v>
      </c>
      <c r="D11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12.5</v>
      </c>
      <c r="E11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34.1</v>
      </c>
      <c r="F118" t="s">
        <v>459</v>
      </c>
      <c r="G118" s="1" t="str">
        <f t="shared" si="7"/>
        <v xml:space="preserve">18.4 </v>
      </c>
      <c r="H11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12.1</v>
      </c>
      <c r="I11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31.1</v>
      </c>
      <c r="J118" t="s">
        <v>460</v>
      </c>
      <c r="K118" t="s">
        <v>2583</v>
      </c>
      <c r="L11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12.5</v>
      </c>
      <c r="M11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33.1</v>
      </c>
    </row>
    <row r="119" spans="1:13" x14ac:dyDescent="0.35">
      <c r="A119" t="s">
        <v>461</v>
      </c>
      <c r="B119" t="s">
        <v>462</v>
      </c>
      <c r="C119" s="1" t="str">
        <f t="shared" si="6"/>
        <v xml:space="preserve">34.8 </v>
      </c>
      <c r="D11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31.8</v>
      </c>
      <c r="E11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40.1</v>
      </c>
      <c r="F119" t="s">
        <v>463</v>
      </c>
      <c r="G119" s="1" t="str">
        <f t="shared" si="7"/>
        <v xml:space="preserve">34.6 </v>
      </c>
      <c r="H11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30.8</v>
      </c>
      <c r="I11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43.8</v>
      </c>
      <c r="J119" t="s">
        <v>464</v>
      </c>
      <c r="K119" t="s">
        <v>2584</v>
      </c>
      <c r="L11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31.4</v>
      </c>
      <c r="M11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41.2</v>
      </c>
    </row>
    <row r="120" spans="1:13" x14ac:dyDescent="0.35">
      <c r="A120" t="s">
        <v>465</v>
      </c>
      <c r="B120" t="s">
        <v>466</v>
      </c>
      <c r="C120" s="1" t="str">
        <f t="shared" si="6"/>
        <v xml:space="preserve">24.0 </v>
      </c>
      <c r="D12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12.5</v>
      </c>
      <c r="E12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49.6</v>
      </c>
      <c r="F120" t="s">
        <v>467</v>
      </c>
      <c r="G120" s="1" t="str">
        <f t="shared" si="7"/>
        <v xml:space="preserve">21.0 </v>
      </c>
      <c r="H12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11.4</v>
      </c>
      <c r="I12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46.3</v>
      </c>
      <c r="J120" t="s">
        <v>468</v>
      </c>
      <c r="K120" t="s">
        <v>2585</v>
      </c>
      <c r="L12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12.2</v>
      </c>
      <c r="M12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46.3</v>
      </c>
    </row>
    <row r="121" spans="1:13" x14ac:dyDescent="0.35">
      <c r="A121" t="s">
        <v>469</v>
      </c>
      <c r="B121" t="s">
        <v>470</v>
      </c>
      <c r="C121" s="1" t="str">
        <f t="shared" si="6"/>
        <v xml:space="preserve">10.0 </v>
      </c>
      <c r="D12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6.6</v>
      </c>
      <c r="E12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14.0</v>
      </c>
      <c r="F121" t="s">
        <v>471</v>
      </c>
      <c r="G121" s="1" t="str">
        <f t="shared" si="7"/>
        <v xml:space="preserve">12.5 </v>
      </c>
      <c r="H12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8.0</v>
      </c>
      <c r="I12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18.4</v>
      </c>
      <c r="J121" t="s">
        <v>471</v>
      </c>
      <c r="K121" t="s">
        <v>2586</v>
      </c>
      <c r="L12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8.0</v>
      </c>
      <c r="M12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18.4</v>
      </c>
    </row>
    <row r="122" spans="1:13" x14ac:dyDescent="0.35">
      <c r="A122" t="s">
        <v>472</v>
      </c>
      <c r="B122" t="s">
        <v>473</v>
      </c>
      <c r="C122" s="1" t="str">
        <f t="shared" si="6"/>
        <v xml:space="preserve">68.3 </v>
      </c>
      <c r="D12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51.1</v>
      </c>
      <c r="E12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106.2</v>
      </c>
      <c r="F122" t="s">
        <v>474</v>
      </c>
      <c r="G122" s="1" t="str">
        <f t="shared" si="7"/>
        <v xml:space="preserve">99.5 </v>
      </c>
      <c r="H12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75.5</v>
      </c>
      <c r="I12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146.6</v>
      </c>
      <c r="J122" t="s">
        <v>475</v>
      </c>
      <c r="K122" t="s">
        <v>2587</v>
      </c>
      <c r="L12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71.0</v>
      </c>
      <c r="M12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139.8</v>
      </c>
    </row>
    <row r="123" spans="1:13" x14ac:dyDescent="0.35">
      <c r="A123" t="s">
        <v>476</v>
      </c>
      <c r="B123" t="s">
        <v>477</v>
      </c>
      <c r="C123" s="1" t="str">
        <f t="shared" si="6"/>
        <v xml:space="preserve">11.0 </v>
      </c>
      <c r="D12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10.1</v>
      </c>
      <c r="E12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11.9</v>
      </c>
      <c r="F123" t="s">
        <v>478</v>
      </c>
      <c r="G123" s="1" t="str">
        <f t="shared" si="7"/>
        <v xml:space="preserve">12.1 </v>
      </c>
      <c r="H12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11.6</v>
      </c>
      <c r="I12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12.6</v>
      </c>
      <c r="J123" t="s">
        <v>479</v>
      </c>
      <c r="K123" t="s">
        <v>2588</v>
      </c>
      <c r="L12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11.5</v>
      </c>
      <c r="M12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12.6</v>
      </c>
    </row>
    <row r="124" spans="1:13" x14ac:dyDescent="0.35">
      <c r="A124" t="s">
        <v>480</v>
      </c>
      <c r="B124" t="s">
        <v>481</v>
      </c>
      <c r="C124" s="1" t="str">
        <f t="shared" si="6"/>
        <v xml:space="preserve">5.2 </v>
      </c>
      <c r="D12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4.9</v>
      </c>
      <c r="E12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6.0</v>
      </c>
      <c r="F124" t="s">
        <v>482</v>
      </c>
      <c r="G124" s="1" t="str">
        <f t="shared" si="7"/>
        <v xml:space="preserve">5.8 </v>
      </c>
      <c r="H12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5.7</v>
      </c>
      <c r="I12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6.6</v>
      </c>
      <c r="J124" t="s">
        <v>483</v>
      </c>
      <c r="K124" t="s">
        <v>2589</v>
      </c>
      <c r="L12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5.6</v>
      </c>
      <c r="M12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6.5</v>
      </c>
    </row>
    <row r="125" spans="1:13" x14ac:dyDescent="0.35">
      <c r="A125" t="s">
        <v>484</v>
      </c>
      <c r="B125" t="s">
        <v>485</v>
      </c>
      <c r="C125" s="1" t="str">
        <f t="shared" si="6"/>
        <v xml:space="preserve">14.6 </v>
      </c>
      <c r="D12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9.4</v>
      </c>
      <c r="E12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22.8</v>
      </c>
      <c r="F125" t="s">
        <v>486</v>
      </c>
      <c r="G125" s="1" t="str">
        <f t="shared" si="7"/>
        <v xml:space="preserve">19.0 </v>
      </c>
      <c r="H12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12.8</v>
      </c>
      <c r="I12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28.7</v>
      </c>
      <c r="J125" t="s">
        <v>487</v>
      </c>
      <c r="K125" t="s">
        <v>2590</v>
      </c>
      <c r="L12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11.3</v>
      </c>
      <c r="M12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25.2</v>
      </c>
    </row>
    <row r="126" spans="1:13" x14ac:dyDescent="0.35">
      <c r="A126" t="s">
        <v>488</v>
      </c>
      <c r="B126" t="s">
        <v>489</v>
      </c>
      <c r="C126" s="1" t="str">
        <f t="shared" si="6"/>
        <v xml:space="preserve">69.7 </v>
      </c>
      <c r="D12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35.5</v>
      </c>
      <c r="E12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237.2</v>
      </c>
      <c r="F126" t="s">
        <v>490</v>
      </c>
      <c r="G126" s="1" t="str">
        <f t="shared" si="7"/>
        <v xml:space="preserve">73.0 </v>
      </c>
      <c r="H12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34.2</v>
      </c>
      <c r="I12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279.9</v>
      </c>
      <c r="J126" t="s">
        <v>491</v>
      </c>
      <c r="K126" t="s">
        <v>2591</v>
      </c>
      <c r="L12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35.9</v>
      </c>
      <c r="M12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250.7</v>
      </c>
    </row>
    <row r="127" spans="1:13" x14ac:dyDescent="0.35">
      <c r="A127" t="s">
        <v>492</v>
      </c>
      <c r="B127" t="s">
        <v>493</v>
      </c>
      <c r="C127" s="1" t="str">
        <f t="shared" si="6"/>
        <v xml:space="preserve">56.5 </v>
      </c>
      <c r="D12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43.0</v>
      </c>
      <c r="E12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140.8</v>
      </c>
      <c r="F127" t="s">
        <v>494</v>
      </c>
      <c r="G127" s="1" t="str">
        <f t="shared" si="7"/>
        <v xml:space="preserve">46.3 </v>
      </c>
      <c r="H12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40.1</v>
      </c>
      <c r="I12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123.4</v>
      </c>
      <c r="J127" t="s">
        <v>495</v>
      </c>
      <c r="K127" t="s">
        <v>2592</v>
      </c>
      <c r="L12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41.1</v>
      </c>
      <c r="M12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125.8</v>
      </c>
    </row>
    <row r="128" spans="1:13" x14ac:dyDescent="0.35">
      <c r="A128" t="s">
        <v>496</v>
      </c>
      <c r="B128" t="s">
        <v>497</v>
      </c>
      <c r="C128" s="1" t="str">
        <f t="shared" si="6"/>
        <v xml:space="preserve">11.5 </v>
      </c>
      <c r="D12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7.4</v>
      </c>
      <c r="E12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17.7</v>
      </c>
      <c r="F128" t="s">
        <v>158</v>
      </c>
      <c r="G128" s="1">
        <f t="shared" si="7"/>
        <v>0</v>
      </c>
      <c r="H128" s="1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0</v>
      </c>
      <c r="I128" s="1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0</v>
      </c>
      <c r="J128" t="s">
        <v>497</v>
      </c>
      <c r="K128" t="s">
        <v>2502</v>
      </c>
      <c r="L12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7.4</v>
      </c>
      <c r="M12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17.7</v>
      </c>
    </row>
    <row r="129" spans="1:13" x14ac:dyDescent="0.35">
      <c r="A129" t="s">
        <v>498</v>
      </c>
      <c r="B129" t="s">
        <v>499</v>
      </c>
      <c r="C129" s="1" t="str">
        <f t="shared" si="6"/>
        <v xml:space="preserve">6.4 </v>
      </c>
      <c r="D12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6.0</v>
      </c>
      <c r="E12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7.0</v>
      </c>
      <c r="F129" t="s">
        <v>500</v>
      </c>
      <c r="G129" s="1" t="str">
        <f t="shared" si="7"/>
        <v xml:space="preserve">7.8 </v>
      </c>
      <c r="H12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7.2</v>
      </c>
      <c r="I12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8.2</v>
      </c>
      <c r="J129" t="s">
        <v>501</v>
      </c>
      <c r="K129" t="s">
        <v>2593</v>
      </c>
      <c r="L12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6.5</v>
      </c>
      <c r="M12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7.5</v>
      </c>
    </row>
    <row r="130" spans="1:13" x14ac:dyDescent="0.35">
      <c r="A130" t="s">
        <v>502</v>
      </c>
      <c r="B130" t="s">
        <v>503</v>
      </c>
      <c r="C130" s="1" t="str">
        <f t="shared" ref="C130:C161" si="8">IFERROR(LEFT(B130, FIND("[", B130) - 1), 0)</f>
        <v xml:space="preserve">40.0 </v>
      </c>
      <c r="D13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28.4</v>
      </c>
      <c r="E13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68.0</v>
      </c>
      <c r="F130" t="s">
        <v>504</v>
      </c>
      <c r="G130" s="1" t="str">
        <f t="shared" ref="G130:G161" si="9">IFERROR(LEFT(F130, FIND("[", F130) - 1),0)</f>
        <v xml:space="preserve">36.2 </v>
      </c>
      <c r="H13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23.6</v>
      </c>
      <c r="I13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56.9</v>
      </c>
      <c r="J130" t="s">
        <v>505</v>
      </c>
      <c r="K130" t="s">
        <v>2594</v>
      </c>
      <c r="L13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27.6</v>
      </c>
      <c r="M13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63.1</v>
      </c>
    </row>
    <row r="131" spans="1:13" x14ac:dyDescent="0.35">
      <c r="A131" t="s">
        <v>506</v>
      </c>
      <c r="B131" t="s">
        <v>507</v>
      </c>
      <c r="C131" s="1" t="str">
        <f t="shared" si="8"/>
        <v xml:space="preserve">52.0 </v>
      </c>
      <c r="D13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41.8</v>
      </c>
      <c r="E13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77.9</v>
      </c>
      <c r="F131" t="s">
        <v>508</v>
      </c>
      <c r="G131" s="1" t="str">
        <f t="shared" si="9"/>
        <v xml:space="preserve">56.2 </v>
      </c>
      <c r="H13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47.8</v>
      </c>
      <c r="I13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76.7</v>
      </c>
      <c r="J131" t="s">
        <v>509</v>
      </c>
      <c r="K131" t="s">
        <v>2595</v>
      </c>
      <c r="L13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46.7</v>
      </c>
      <c r="M13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75.7</v>
      </c>
    </row>
    <row r="132" spans="1:13" x14ac:dyDescent="0.35">
      <c r="A132" t="s">
        <v>510</v>
      </c>
      <c r="B132" t="s">
        <v>511</v>
      </c>
      <c r="C132" s="1" t="str">
        <f t="shared" si="8"/>
        <v xml:space="preserve">12.0 </v>
      </c>
      <c r="D13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7.1</v>
      </c>
      <c r="E13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19.5</v>
      </c>
      <c r="F132" t="s">
        <v>512</v>
      </c>
      <c r="G132" s="1" t="str">
        <f t="shared" si="9"/>
        <v xml:space="preserve">12.4 </v>
      </c>
      <c r="H13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7.3</v>
      </c>
      <c r="I13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20.4</v>
      </c>
      <c r="J132" t="s">
        <v>513</v>
      </c>
      <c r="K132" t="s">
        <v>2581</v>
      </c>
      <c r="L13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7.1</v>
      </c>
      <c r="M13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19.8</v>
      </c>
    </row>
    <row r="133" spans="1:13" x14ac:dyDescent="0.35">
      <c r="A133" t="s">
        <v>514</v>
      </c>
      <c r="B133" t="s">
        <v>515</v>
      </c>
      <c r="C133" s="1" t="str">
        <f t="shared" si="8"/>
        <v xml:space="preserve">9.4 </v>
      </c>
      <c r="D13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7.1</v>
      </c>
      <c r="E13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14.2</v>
      </c>
      <c r="F133" t="s">
        <v>516</v>
      </c>
      <c r="G133" s="1" t="str">
        <f t="shared" si="9"/>
        <v xml:space="preserve">12.0 </v>
      </c>
      <c r="H13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9.2</v>
      </c>
      <c r="I13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16.5</v>
      </c>
      <c r="J133" t="s">
        <v>517</v>
      </c>
      <c r="K133" t="s">
        <v>2596</v>
      </c>
      <c r="L13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8.6</v>
      </c>
      <c r="M13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15.2</v>
      </c>
    </row>
    <row r="134" spans="1:13" x14ac:dyDescent="0.35">
      <c r="A134" t="s">
        <v>518</v>
      </c>
      <c r="B134" t="s">
        <v>519</v>
      </c>
      <c r="C134" s="1" t="str">
        <f t="shared" si="8"/>
        <v xml:space="preserve">10.8 </v>
      </c>
      <c r="D13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4.4</v>
      </c>
      <c r="E13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29.1</v>
      </c>
      <c r="F134" t="s">
        <v>520</v>
      </c>
      <c r="G134" s="1" t="str">
        <f t="shared" si="9"/>
        <v xml:space="preserve">11.5 </v>
      </c>
      <c r="H13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4.4</v>
      </c>
      <c r="I13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34.2</v>
      </c>
      <c r="J134" t="s">
        <v>521</v>
      </c>
      <c r="K134" t="s">
        <v>2597</v>
      </c>
      <c r="L13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4.4</v>
      </c>
      <c r="M13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30.8</v>
      </c>
    </row>
    <row r="135" spans="1:13" x14ac:dyDescent="0.35">
      <c r="A135" t="s">
        <v>522</v>
      </c>
      <c r="B135" t="s">
        <v>523</v>
      </c>
      <c r="C135" s="1" t="str">
        <f t="shared" si="8"/>
        <v xml:space="preserve">10.2 </v>
      </c>
      <c r="D13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6.8</v>
      </c>
      <c r="E13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17.1</v>
      </c>
      <c r="F135" t="s">
        <v>524</v>
      </c>
      <c r="G135" s="1" t="str">
        <f t="shared" si="9"/>
        <v xml:space="preserve">11.7 </v>
      </c>
      <c r="H13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8.3</v>
      </c>
      <c r="I13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16.8</v>
      </c>
      <c r="J135" t="s">
        <v>525</v>
      </c>
      <c r="K135" t="s">
        <v>2596</v>
      </c>
      <c r="L13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7.6</v>
      </c>
      <c r="M13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16.5</v>
      </c>
    </row>
    <row r="136" spans="1:13" x14ac:dyDescent="0.35">
      <c r="A136" t="s">
        <v>526</v>
      </c>
      <c r="B136" t="s">
        <v>527</v>
      </c>
      <c r="C136" s="1" t="str">
        <f t="shared" si="8"/>
        <v xml:space="preserve">18.4 </v>
      </c>
      <c r="D13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13.3</v>
      </c>
      <c r="E13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29.5</v>
      </c>
      <c r="F136" t="s">
        <v>528</v>
      </c>
      <c r="G136" s="1" t="str">
        <f t="shared" si="9"/>
        <v xml:space="preserve">29.0 </v>
      </c>
      <c r="H13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25.5</v>
      </c>
      <c r="I13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35.1</v>
      </c>
      <c r="J136" t="s">
        <v>529</v>
      </c>
      <c r="K136" t="s">
        <v>2598</v>
      </c>
      <c r="L13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20.3</v>
      </c>
      <c r="M13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32.8</v>
      </c>
    </row>
    <row r="137" spans="1:13" x14ac:dyDescent="0.35">
      <c r="A137" t="s">
        <v>530</v>
      </c>
      <c r="B137" t="s">
        <v>531</v>
      </c>
      <c r="C137" s="1" t="str">
        <f t="shared" si="8"/>
        <v xml:space="preserve">14.0 </v>
      </c>
      <c r="D13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11.4</v>
      </c>
      <c r="E13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17.9</v>
      </c>
      <c r="F137" t="s">
        <v>532</v>
      </c>
      <c r="G137" s="1" t="str">
        <f t="shared" si="9"/>
        <v xml:space="preserve">18.7 </v>
      </c>
      <c r="H13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15.3</v>
      </c>
      <c r="I13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21.9</v>
      </c>
      <c r="J137" t="s">
        <v>533</v>
      </c>
      <c r="K137" t="s">
        <v>2522</v>
      </c>
      <c r="L13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15.1</v>
      </c>
      <c r="M13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21.4</v>
      </c>
    </row>
    <row r="138" spans="1:13" x14ac:dyDescent="0.35">
      <c r="A138" t="s">
        <v>534</v>
      </c>
      <c r="B138" t="s">
        <v>535</v>
      </c>
      <c r="C138" s="1" t="str">
        <f t="shared" si="8"/>
        <v xml:space="preserve">18.0 </v>
      </c>
      <c r="D13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17.5</v>
      </c>
      <c r="E13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18.8</v>
      </c>
      <c r="F138" t="s">
        <v>536</v>
      </c>
      <c r="G138" s="1" t="str">
        <f t="shared" si="9"/>
        <v xml:space="preserve">21.5 </v>
      </c>
      <c r="H13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21.4</v>
      </c>
      <c r="I13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22.4</v>
      </c>
      <c r="J138" t="s">
        <v>537</v>
      </c>
      <c r="K138" t="s">
        <v>2549</v>
      </c>
      <c r="L13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20.4</v>
      </c>
      <c r="M13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21.4</v>
      </c>
    </row>
    <row r="139" spans="1:13" x14ac:dyDescent="0.35">
      <c r="A139" t="s">
        <v>538</v>
      </c>
      <c r="B139" t="s">
        <v>539</v>
      </c>
      <c r="C139" s="1" t="str">
        <f t="shared" si="8"/>
        <v xml:space="preserve">7.1 </v>
      </c>
      <c r="D13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6.5</v>
      </c>
      <c r="E13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7.4</v>
      </c>
      <c r="F139" t="s">
        <v>540</v>
      </c>
      <c r="G139" s="1" t="str">
        <f t="shared" si="9"/>
        <v xml:space="preserve">8.1 </v>
      </c>
      <c r="H13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7.9</v>
      </c>
      <c r="I13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8.4</v>
      </c>
      <c r="J139" t="s">
        <v>541</v>
      </c>
      <c r="K139" t="s">
        <v>2599</v>
      </c>
      <c r="L13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7.7</v>
      </c>
      <c r="M13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8.2</v>
      </c>
    </row>
    <row r="140" spans="1:13" x14ac:dyDescent="0.35">
      <c r="A140" t="s">
        <v>542</v>
      </c>
      <c r="B140" t="s">
        <v>543</v>
      </c>
      <c r="C140" s="1" t="str">
        <f t="shared" si="8"/>
        <v xml:space="preserve">81.3 </v>
      </c>
      <c r="D14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56.3</v>
      </c>
      <c r="E14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112.1</v>
      </c>
      <c r="F140" t="s">
        <v>544</v>
      </c>
      <c r="G140" s="1" t="str">
        <f t="shared" si="9"/>
        <v xml:space="preserve">91.7 </v>
      </c>
      <c r="H14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69.6</v>
      </c>
      <c r="I14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120.9</v>
      </c>
      <c r="J140" t="s">
        <v>545</v>
      </c>
      <c r="K140" t="s">
        <v>2600</v>
      </c>
      <c r="L14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68.3</v>
      </c>
      <c r="M14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118.8</v>
      </c>
    </row>
    <row r="141" spans="1:13" x14ac:dyDescent="0.35">
      <c r="A141" t="s">
        <v>546</v>
      </c>
      <c r="B141" t="s">
        <v>547</v>
      </c>
      <c r="C141" s="1" t="str">
        <f t="shared" si="8"/>
        <v xml:space="preserve">23.7 </v>
      </c>
      <c r="D14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21.8</v>
      </c>
      <c r="E14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25.8</v>
      </c>
      <c r="F141" t="s">
        <v>548</v>
      </c>
      <c r="G141" s="1" t="str">
        <f t="shared" si="9"/>
        <v xml:space="preserve">24.7 </v>
      </c>
      <c r="H14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23.4</v>
      </c>
      <c r="I14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26.5</v>
      </c>
      <c r="J141" t="s">
        <v>549</v>
      </c>
      <c r="K141" t="s">
        <v>2601</v>
      </c>
      <c r="L14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23.4</v>
      </c>
      <c r="M14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26.3</v>
      </c>
    </row>
    <row r="142" spans="1:13" x14ac:dyDescent="0.35">
      <c r="A142" t="s">
        <v>550</v>
      </c>
      <c r="B142" t="s">
        <v>551</v>
      </c>
      <c r="C142" s="1" t="str">
        <f t="shared" si="8"/>
        <v xml:space="preserve">15.2 </v>
      </c>
      <c r="D14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11.1</v>
      </c>
      <c r="E14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21.0</v>
      </c>
      <c r="F142" t="s">
        <v>552</v>
      </c>
      <c r="G142" s="1" t="str">
        <f t="shared" si="9"/>
        <v xml:space="preserve">16.5 </v>
      </c>
      <c r="H14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11.3</v>
      </c>
      <c r="I14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23.1</v>
      </c>
      <c r="J142" t="s">
        <v>553</v>
      </c>
      <c r="K142" t="s">
        <v>2574</v>
      </c>
      <c r="L14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11.2</v>
      </c>
      <c r="M14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22.3</v>
      </c>
    </row>
    <row r="143" spans="1:13" x14ac:dyDescent="0.35">
      <c r="A143" t="s">
        <v>554</v>
      </c>
      <c r="B143" t="s">
        <v>555</v>
      </c>
      <c r="C143" s="1" t="str">
        <f t="shared" si="8"/>
        <v xml:space="preserve">12.7 </v>
      </c>
      <c r="D14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12.3</v>
      </c>
      <c r="E14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13.7</v>
      </c>
      <c r="F143" t="s">
        <v>556</v>
      </c>
      <c r="G143" s="1" t="str">
        <f t="shared" si="9"/>
        <v xml:space="preserve">15.4 </v>
      </c>
      <c r="H14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14.7</v>
      </c>
      <c r="I14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16.4</v>
      </c>
      <c r="J143" t="s">
        <v>557</v>
      </c>
      <c r="K143" t="s">
        <v>2602</v>
      </c>
      <c r="L14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13.8</v>
      </c>
      <c r="M14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15.4</v>
      </c>
    </row>
    <row r="144" spans="1:13" x14ac:dyDescent="0.35">
      <c r="A144" t="s">
        <v>558</v>
      </c>
      <c r="B144" t="s">
        <v>559</v>
      </c>
      <c r="C144" s="1" t="str">
        <f t="shared" si="8"/>
        <v xml:space="preserve">12.2 </v>
      </c>
      <c r="D14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9.7</v>
      </c>
      <c r="E14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23.4</v>
      </c>
      <c r="F144" t="s">
        <v>560</v>
      </c>
      <c r="G144" s="1" t="str">
        <f t="shared" si="9"/>
        <v xml:space="preserve">14.7 </v>
      </c>
      <c r="H14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11.6</v>
      </c>
      <c r="I14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25.7</v>
      </c>
      <c r="J144" t="s">
        <v>561</v>
      </c>
      <c r="K144" t="s">
        <v>2603</v>
      </c>
      <c r="L14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10.8</v>
      </c>
      <c r="M14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24.7</v>
      </c>
    </row>
    <row r="145" spans="1:13" x14ac:dyDescent="0.35">
      <c r="A145" t="s">
        <v>562</v>
      </c>
      <c r="B145" t="s">
        <v>563</v>
      </c>
      <c r="C145" s="1" t="str">
        <f t="shared" si="8"/>
        <v xml:space="preserve">44.0 </v>
      </c>
      <c r="D14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18.8</v>
      </c>
      <c r="E14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103.0</v>
      </c>
      <c r="F145" t="s">
        <v>564</v>
      </c>
      <c r="G145" s="1" t="str">
        <f t="shared" si="9"/>
        <v xml:space="preserve">40.7 </v>
      </c>
      <c r="H14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16.1</v>
      </c>
      <c r="I14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97.1</v>
      </c>
      <c r="J145" t="s">
        <v>565</v>
      </c>
      <c r="K145" t="s">
        <v>2604</v>
      </c>
      <c r="L14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16.1</v>
      </c>
      <c r="M14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97.0</v>
      </c>
    </row>
    <row r="146" spans="1:13" x14ac:dyDescent="0.35">
      <c r="A146" t="s">
        <v>566</v>
      </c>
      <c r="B146" t="s">
        <v>567</v>
      </c>
      <c r="C146" s="1" t="str">
        <f t="shared" si="8"/>
        <v xml:space="preserve">12.3 </v>
      </c>
      <c r="D14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8.1</v>
      </c>
      <c r="E14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19.3</v>
      </c>
      <c r="F146" t="s">
        <v>568</v>
      </c>
      <c r="G146" s="1" t="str">
        <f t="shared" si="9"/>
        <v xml:space="preserve">12.3 </v>
      </c>
      <c r="H14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8.2</v>
      </c>
      <c r="I14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19.6</v>
      </c>
      <c r="J146" t="s">
        <v>569</v>
      </c>
      <c r="K146" t="s">
        <v>2605</v>
      </c>
      <c r="L14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8.2</v>
      </c>
      <c r="M14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19.5</v>
      </c>
    </row>
    <row r="147" spans="1:13" x14ac:dyDescent="0.35">
      <c r="A147" t="s">
        <v>570</v>
      </c>
      <c r="B147" t="s">
        <v>571</v>
      </c>
      <c r="C147" s="1" t="str">
        <f t="shared" si="8"/>
        <v xml:space="preserve">19.0 </v>
      </c>
      <c r="D14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10.6</v>
      </c>
      <c r="E14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34.7</v>
      </c>
      <c r="F147" t="s">
        <v>572</v>
      </c>
      <c r="G147" s="1" t="str">
        <f t="shared" si="9"/>
        <v xml:space="preserve">21.2 </v>
      </c>
      <c r="H14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12.5</v>
      </c>
      <c r="I14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40.2</v>
      </c>
      <c r="J147" t="s">
        <v>573</v>
      </c>
      <c r="K147" t="s">
        <v>2497</v>
      </c>
      <c r="L14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12.4</v>
      </c>
      <c r="M14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40.1</v>
      </c>
    </row>
    <row r="148" spans="1:13" x14ac:dyDescent="0.35">
      <c r="A148" t="s">
        <v>574</v>
      </c>
      <c r="B148" t="s">
        <v>575</v>
      </c>
      <c r="C148" s="1" t="str">
        <f t="shared" si="8"/>
        <v xml:space="preserve">19.7 </v>
      </c>
      <c r="D14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10.5</v>
      </c>
      <c r="E14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39.2</v>
      </c>
      <c r="F148" t="s">
        <v>576</v>
      </c>
      <c r="G148" s="1" t="str">
        <f t="shared" si="9"/>
        <v xml:space="preserve">21.4 </v>
      </c>
      <c r="H14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11.5</v>
      </c>
      <c r="I14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43.8</v>
      </c>
      <c r="J148" t="s">
        <v>577</v>
      </c>
      <c r="K148" t="s">
        <v>2497</v>
      </c>
      <c r="L14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11.4</v>
      </c>
      <c r="M14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43.2</v>
      </c>
    </row>
    <row r="149" spans="1:13" x14ac:dyDescent="0.35">
      <c r="A149" t="s">
        <v>578</v>
      </c>
      <c r="B149" t="s">
        <v>579</v>
      </c>
      <c r="C149" s="1" t="str">
        <f t="shared" si="8"/>
        <v xml:space="preserve">10.2 </v>
      </c>
      <c r="D14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4.1</v>
      </c>
      <c r="E14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24.4</v>
      </c>
      <c r="F149" t="s">
        <v>580</v>
      </c>
      <c r="G149" s="1" t="str">
        <f t="shared" si="9"/>
        <v xml:space="preserve">10.9 </v>
      </c>
      <c r="H14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4.2</v>
      </c>
      <c r="I14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27.0</v>
      </c>
      <c r="J149" t="s">
        <v>581</v>
      </c>
      <c r="K149" t="s">
        <v>2606</v>
      </c>
      <c r="L14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4.1</v>
      </c>
      <c r="M14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26.0</v>
      </c>
    </row>
    <row r="150" spans="1:13" x14ac:dyDescent="0.35">
      <c r="A150" t="s">
        <v>582</v>
      </c>
      <c r="B150" t="s">
        <v>158</v>
      </c>
      <c r="C150" s="1">
        <f t="shared" si="8"/>
        <v>0</v>
      </c>
      <c r="D150" s="1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0</v>
      </c>
      <c r="E150" s="1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0</v>
      </c>
      <c r="F150" t="s">
        <v>583</v>
      </c>
      <c r="G150" s="1" t="str">
        <f t="shared" si="9"/>
        <v xml:space="preserve">13.4 </v>
      </c>
      <c r="H15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8.9</v>
      </c>
      <c r="I15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21.8</v>
      </c>
      <c r="J150" t="s">
        <v>583</v>
      </c>
      <c r="K150" t="s">
        <v>2607</v>
      </c>
      <c r="L15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8.9</v>
      </c>
      <c r="M15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21.8</v>
      </c>
    </row>
    <row r="151" spans="1:13" x14ac:dyDescent="0.35">
      <c r="A151" t="s">
        <v>584</v>
      </c>
      <c r="B151" t="s">
        <v>585</v>
      </c>
      <c r="C151" s="1" t="str">
        <f t="shared" si="8"/>
        <v xml:space="preserve">26.3 </v>
      </c>
      <c r="D15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14.6</v>
      </c>
      <c r="E15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53.1</v>
      </c>
      <c r="F151" t="s">
        <v>586</v>
      </c>
      <c r="G151" s="1" t="str">
        <f t="shared" si="9"/>
        <v xml:space="preserve">25.2 </v>
      </c>
      <c r="H15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13.8</v>
      </c>
      <c r="I15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50.9</v>
      </c>
      <c r="J151" t="s">
        <v>587</v>
      </c>
      <c r="K151" t="s">
        <v>2608</v>
      </c>
      <c r="L15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14.3</v>
      </c>
      <c r="M15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52.1</v>
      </c>
    </row>
    <row r="152" spans="1:13" x14ac:dyDescent="0.35">
      <c r="A152" t="s">
        <v>588</v>
      </c>
      <c r="B152" t="s">
        <v>589</v>
      </c>
      <c r="C152" s="1" t="str">
        <f t="shared" si="8"/>
        <v xml:space="preserve">75.1 </v>
      </c>
      <c r="D15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57.0</v>
      </c>
      <c r="E15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124.7</v>
      </c>
      <c r="F152" t="s">
        <v>590</v>
      </c>
      <c r="G152" s="1" t="str">
        <f t="shared" si="9"/>
        <v xml:space="preserve">86.7 </v>
      </c>
      <c r="H15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64.2</v>
      </c>
      <c r="I15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133.6</v>
      </c>
      <c r="J152" t="s">
        <v>591</v>
      </c>
      <c r="K152" t="s">
        <v>2609</v>
      </c>
      <c r="L15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58.6</v>
      </c>
      <c r="M15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127.6</v>
      </c>
    </row>
    <row r="153" spans="1:13" x14ac:dyDescent="0.35">
      <c r="A153" t="s">
        <v>592</v>
      </c>
      <c r="B153" t="s">
        <v>593</v>
      </c>
      <c r="C153" s="1" t="str">
        <f t="shared" si="8"/>
        <v xml:space="preserve">35.2 </v>
      </c>
      <c r="D15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20.1</v>
      </c>
      <c r="E15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73.5</v>
      </c>
      <c r="F153" t="s">
        <v>594</v>
      </c>
      <c r="G153" s="1" t="str">
        <f t="shared" si="9"/>
        <v xml:space="preserve">39.7 </v>
      </c>
      <c r="H15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27.1</v>
      </c>
      <c r="I15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63.3</v>
      </c>
      <c r="J153" t="s">
        <v>595</v>
      </c>
      <c r="K153" t="s">
        <v>2610</v>
      </c>
      <c r="L15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24.5</v>
      </c>
      <c r="M15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67.8</v>
      </c>
    </row>
    <row r="154" spans="1:13" x14ac:dyDescent="0.35">
      <c r="A154" t="s">
        <v>596</v>
      </c>
      <c r="B154" t="s">
        <v>597</v>
      </c>
      <c r="C154" s="1" t="str">
        <f t="shared" si="8"/>
        <v xml:space="preserve">23.0 </v>
      </c>
      <c r="D15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20.6</v>
      </c>
      <c r="E15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26.6</v>
      </c>
      <c r="F154" t="s">
        <v>598</v>
      </c>
      <c r="G154" s="1" t="str">
        <f t="shared" si="9"/>
        <v xml:space="preserve">24.7 </v>
      </c>
      <c r="H15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22.9</v>
      </c>
      <c r="I15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28.1</v>
      </c>
      <c r="J154" t="s">
        <v>599</v>
      </c>
      <c r="K154" t="s">
        <v>2598</v>
      </c>
      <c r="L15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22.2</v>
      </c>
      <c r="M15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27.7</v>
      </c>
    </row>
    <row r="155" spans="1:13" x14ac:dyDescent="0.35">
      <c r="A155" t="s">
        <v>600</v>
      </c>
      <c r="B155" t="s">
        <v>601</v>
      </c>
      <c r="C155" s="1" t="str">
        <f t="shared" si="8"/>
        <v xml:space="preserve">19.0 </v>
      </c>
      <c r="D15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10.1</v>
      </c>
      <c r="E15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38.2</v>
      </c>
      <c r="F155" t="s">
        <v>602</v>
      </c>
      <c r="G155" s="1" t="str">
        <f t="shared" si="9"/>
        <v xml:space="preserve">18.6 </v>
      </c>
      <c r="H15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10.5</v>
      </c>
      <c r="I15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37.4</v>
      </c>
      <c r="J155" t="s">
        <v>603</v>
      </c>
      <c r="K155" t="s">
        <v>2611</v>
      </c>
      <c r="L15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10.5</v>
      </c>
      <c r="M15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37.8</v>
      </c>
    </row>
    <row r="156" spans="1:13" x14ac:dyDescent="0.35">
      <c r="A156" t="s">
        <v>604</v>
      </c>
      <c r="B156" t="s">
        <v>605</v>
      </c>
      <c r="C156" s="1" t="str">
        <f t="shared" si="8"/>
        <v xml:space="preserve">20.7 </v>
      </c>
      <c r="D15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10.3</v>
      </c>
      <c r="E15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45.3</v>
      </c>
      <c r="F156" t="s">
        <v>606</v>
      </c>
      <c r="G156" s="1" t="str">
        <f t="shared" si="9"/>
        <v xml:space="preserve">20.6 </v>
      </c>
      <c r="H15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11.3</v>
      </c>
      <c r="I15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40.5</v>
      </c>
      <c r="J156" t="s">
        <v>607</v>
      </c>
      <c r="K156" t="s">
        <v>2612</v>
      </c>
      <c r="L15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11.1</v>
      </c>
      <c r="M15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42.5</v>
      </c>
    </row>
    <row r="157" spans="1:13" x14ac:dyDescent="0.35">
      <c r="A157" t="s">
        <v>608</v>
      </c>
      <c r="B157" t="s">
        <v>609</v>
      </c>
      <c r="C157" s="1" t="str">
        <f t="shared" si="8"/>
        <v xml:space="preserve">12.7 </v>
      </c>
      <c r="D15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8.8</v>
      </c>
      <c r="E15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18.4</v>
      </c>
      <c r="F157" t="s">
        <v>610</v>
      </c>
      <c r="G157" s="1" t="str">
        <f t="shared" si="9"/>
        <v xml:space="preserve">18.3 </v>
      </c>
      <c r="H15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13.7</v>
      </c>
      <c r="I15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24.6</v>
      </c>
      <c r="J157" t="s">
        <v>610</v>
      </c>
      <c r="K157" t="s">
        <v>2613</v>
      </c>
      <c r="L15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13.7</v>
      </c>
      <c r="M15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24.6</v>
      </c>
    </row>
    <row r="158" spans="1:13" x14ac:dyDescent="0.35">
      <c r="A158" t="s">
        <v>611</v>
      </c>
      <c r="B158" t="s">
        <v>612</v>
      </c>
      <c r="C158" s="1" t="str">
        <f t="shared" si="8"/>
        <v xml:space="preserve">16.4 </v>
      </c>
      <c r="D15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15.6</v>
      </c>
      <c r="E15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17.8</v>
      </c>
      <c r="F158" t="s">
        <v>613</v>
      </c>
      <c r="G158" s="1" t="str">
        <f t="shared" si="9"/>
        <v xml:space="preserve">18.0 </v>
      </c>
      <c r="H15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17.4</v>
      </c>
      <c r="I15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19.3</v>
      </c>
      <c r="J158" t="s">
        <v>614</v>
      </c>
      <c r="K158" t="s">
        <v>2614</v>
      </c>
      <c r="L15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16.9</v>
      </c>
      <c r="M15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18.8</v>
      </c>
    </row>
    <row r="159" spans="1:13" x14ac:dyDescent="0.35">
      <c r="A159" t="s">
        <v>615</v>
      </c>
      <c r="B159" t="s">
        <v>616</v>
      </c>
      <c r="C159" s="1" t="str">
        <f t="shared" si="8"/>
        <v xml:space="preserve">14.7 </v>
      </c>
      <c r="D15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13.4</v>
      </c>
      <c r="E15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16.1</v>
      </c>
      <c r="F159" t="s">
        <v>617</v>
      </c>
      <c r="G159" s="1" t="str">
        <f t="shared" si="9"/>
        <v xml:space="preserve">16.4 </v>
      </c>
      <c r="H15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15.7</v>
      </c>
      <c r="I15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17.5</v>
      </c>
      <c r="J159" t="s">
        <v>618</v>
      </c>
      <c r="K159" t="s">
        <v>2615</v>
      </c>
      <c r="L15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15.1</v>
      </c>
      <c r="M15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17.0</v>
      </c>
    </row>
    <row r="160" spans="1:13" x14ac:dyDescent="0.35">
      <c r="A160" t="s">
        <v>619</v>
      </c>
      <c r="B160" t="s">
        <v>620</v>
      </c>
      <c r="C160" s="1" t="str">
        <f t="shared" si="8"/>
        <v xml:space="preserve">10.6 </v>
      </c>
      <c r="D16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4.6</v>
      </c>
      <c r="E16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27.3</v>
      </c>
      <c r="F160" t="s">
        <v>621</v>
      </c>
      <c r="G160" s="1" t="str">
        <f t="shared" si="9"/>
        <v xml:space="preserve">11.5 </v>
      </c>
      <c r="H16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4.2</v>
      </c>
      <c r="I16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37.9</v>
      </c>
      <c r="J160" t="s">
        <v>622</v>
      </c>
      <c r="K160" t="s">
        <v>2616</v>
      </c>
      <c r="L16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4.6</v>
      </c>
      <c r="M16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27.8</v>
      </c>
    </row>
    <row r="161" spans="1:13" x14ac:dyDescent="0.35">
      <c r="A161" t="s">
        <v>623</v>
      </c>
      <c r="B161" t="s">
        <v>624</v>
      </c>
      <c r="C161" s="1" t="str">
        <f t="shared" si="8"/>
        <v xml:space="preserve">29.9 </v>
      </c>
      <c r="D16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18.5</v>
      </c>
      <c r="E16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57.7</v>
      </c>
      <c r="F161" t="s">
        <v>625</v>
      </c>
      <c r="G161" s="1" t="str">
        <f t="shared" si="9"/>
        <v xml:space="preserve">28.0 </v>
      </c>
      <c r="H16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16.1</v>
      </c>
      <c r="I16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52.0</v>
      </c>
      <c r="J161" t="s">
        <v>626</v>
      </c>
      <c r="K161" t="s">
        <v>2617</v>
      </c>
      <c r="L16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18.0</v>
      </c>
      <c r="M16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56.1</v>
      </c>
    </row>
    <row r="162" spans="1:13" x14ac:dyDescent="0.35">
      <c r="A162" t="s">
        <v>627</v>
      </c>
      <c r="B162" t="s">
        <v>628</v>
      </c>
      <c r="C162" s="1" t="str">
        <f t="shared" ref="C162:C193" si="10">IFERROR(LEFT(B162, FIND("[", B162) - 1), 0)</f>
        <v xml:space="preserve">20.9 </v>
      </c>
      <c r="D16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14.5</v>
      </c>
      <c r="E16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31.1</v>
      </c>
      <c r="F162" t="s">
        <v>629</v>
      </c>
      <c r="G162" s="1" t="str">
        <f t="shared" ref="G162:G193" si="11">IFERROR(LEFT(F162, FIND("[", F162) - 1),0)</f>
        <v xml:space="preserve">24.3 </v>
      </c>
      <c r="H16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18.8</v>
      </c>
      <c r="I16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34.2</v>
      </c>
      <c r="J162" t="s">
        <v>630</v>
      </c>
      <c r="K162" t="s">
        <v>2546</v>
      </c>
      <c r="L16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18.0</v>
      </c>
      <c r="M16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33.3</v>
      </c>
    </row>
    <row r="163" spans="1:13" x14ac:dyDescent="0.35">
      <c r="A163" t="s">
        <v>631</v>
      </c>
      <c r="B163" t="s">
        <v>632</v>
      </c>
      <c r="C163" s="1" t="str">
        <f t="shared" si="10"/>
        <v xml:space="preserve">41.1 </v>
      </c>
      <c r="D16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21.7</v>
      </c>
      <c r="E16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88.4</v>
      </c>
      <c r="F163" t="s">
        <v>633</v>
      </c>
      <c r="G163" s="1" t="str">
        <f t="shared" si="11"/>
        <v xml:space="preserve">40.9 </v>
      </c>
      <c r="H16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21.5</v>
      </c>
      <c r="I16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86.6</v>
      </c>
      <c r="J163" t="s">
        <v>634</v>
      </c>
      <c r="K163" t="s">
        <v>2618</v>
      </c>
      <c r="L16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21.7</v>
      </c>
      <c r="M16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87.9</v>
      </c>
    </row>
    <row r="164" spans="1:13" x14ac:dyDescent="0.35">
      <c r="A164" t="s">
        <v>635</v>
      </c>
      <c r="B164" t="s">
        <v>636</v>
      </c>
      <c r="C164" s="1" t="str">
        <f t="shared" si="10"/>
        <v xml:space="preserve">8.3 </v>
      </c>
      <c r="D16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8.3</v>
      </c>
      <c r="E16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8.9</v>
      </c>
      <c r="F164" t="s">
        <v>637</v>
      </c>
      <c r="G164" s="1" t="str">
        <f t="shared" si="11"/>
        <v xml:space="preserve">9.8 </v>
      </c>
      <c r="H16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9.8</v>
      </c>
      <c r="I16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10.2</v>
      </c>
      <c r="J164" t="s">
        <v>638</v>
      </c>
      <c r="K164" t="s">
        <v>2619</v>
      </c>
      <c r="L16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9.5</v>
      </c>
      <c r="M16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9.9</v>
      </c>
    </row>
    <row r="165" spans="1:13" x14ac:dyDescent="0.35">
      <c r="A165" t="s">
        <v>639</v>
      </c>
      <c r="B165" t="s">
        <v>640</v>
      </c>
      <c r="C165" s="1" t="str">
        <f t="shared" si="10"/>
        <v xml:space="preserve">17.3 </v>
      </c>
      <c r="D16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9.9</v>
      </c>
      <c r="E16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24.8</v>
      </c>
      <c r="F165" t="s">
        <v>641</v>
      </c>
      <c r="G165" s="1" t="str">
        <f t="shared" si="11"/>
        <v xml:space="preserve">15.1 </v>
      </c>
      <c r="H16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9.6</v>
      </c>
      <c r="I16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19.8</v>
      </c>
      <c r="J165" t="s">
        <v>642</v>
      </c>
      <c r="K165" t="s">
        <v>2515</v>
      </c>
      <c r="L16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9.7</v>
      </c>
      <c r="M16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19.9</v>
      </c>
    </row>
    <row r="166" spans="1:13" x14ac:dyDescent="0.35">
      <c r="A166" t="s">
        <v>643</v>
      </c>
      <c r="B166" t="s">
        <v>644</v>
      </c>
      <c r="C166" s="1" t="str">
        <f t="shared" si="10"/>
        <v xml:space="preserve">48.3 </v>
      </c>
      <c r="D16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26.0</v>
      </c>
      <c r="E16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107.5</v>
      </c>
      <c r="F166" t="s">
        <v>645</v>
      </c>
      <c r="G166" s="1" t="str">
        <f t="shared" si="11"/>
        <v xml:space="preserve">46.8 </v>
      </c>
      <c r="H16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22.8</v>
      </c>
      <c r="I16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120.2</v>
      </c>
      <c r="J166" t="s">
        <v>646</v>
      </c>
      <c r="K166" t="s">
        <v>2620</v>
      </c>
      <c r="L16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25.1</v>
      </c>
      <c r="M16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113.4</v>
      </c>
    </row>
    <row r="167" spans="1:13" x14ac:dyDescent="0.35">
      <c r="A167" t="s">
        <v>647</v>
      </c>
      <c r="B167" t="s">
        <v>648</v>
      </c>
      <c r="C167" s="1" t="str">
        <f t="shared" si="10"/>
        <v xml:space="preserve">19.4 </v>
      </c>
      <c r="D16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9.1</v>
      </c>
      <c r="E16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39.1</v>
      </c>
      <c r="F167" t="s">
        <v>649</v>
      </c>
      <c r="G167" s="1" t="str">
        <f t="shared" si="11"/>
        <v xml:space="preserve">25.8 </v>
      </c>
      <c r="H16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13.2</v>
      </c>
      <c r="I16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51.0</v>
      </c>
      <c r="J167" t="s">
        <v>650</v>
      </c>
      <c r="K167" t="s">
        <v>2546</v>
      </c>
      <c r="L16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11.7</v>
      </c>
      <c r="M16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46.1</v>
      </c>
    </row>
    <row r="168" spans="1:13" x14ac:dyDescent="0.35">
      <c r="A168" t="s">
        <v>651</v>
      </c>
      <c r="B168" t="s">
        <v>652</v>
      </c>
      <c r="C168" s="1" t="str">
        <f t="shared" si="10"/>
        <v xml:space="preserve">5.4 </v>
      </c>
      <c r="D16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5.1</v>
      </c>
      <c r="E16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5.9</v>
      </c>
      <c r="F168" t="s">
        <v>653</v>
      </c>
      <c r="G168" s="1" t="str">
        <f t="shared" si="11"/>
        <v xml:space="preserve">6.1 </v>
      </c>
      <c r="H16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6.1</v>
      </c>
      <c r="I16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6.9</v>
      </c>
      <c r="J168" t="s">
        <v>654</v>
      </c>
      <c r="K168" t="s">
        <v>2538</v>
      </c>
      <c r="L16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5.8</v>
      </c>
      <c r="M16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6.5</v>
      </c>
    </row>
    <row r="169" spans="1:13" x14ac:dyDescent="0.35">
      <c r="A169" t="s">
        <v>655</v>
      </c>
      <c r="B169" t="s">
        <v>656</v>
      </c>
      <c r="C169" s="1" t="str">
        <f t="shared" si="10"/>
        <v xml:space="preserve">8.6 </v>
      </c>
      <c r="D16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8.2</v>
      </c>
      <c r="E16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9.1</v>
      </c>
      <c r="F169" t="s">
        <v>657</v>
      </c>
      <c r="G169" s="1" t="str">
        <f t="shared" si="11"/>
        <v xml:space="preserve">10.4 </v>
      </c>
      <c r="H16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10.2</v>
      </c>
      <c r="I16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10.8</v>
      </c>
      <c r="J169" t="s">
        <v>658</v>
      </c>
      <c r="K169" t="s">
        <v>2537</v>
      </c>
      <c r="L16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10.0</v>
      </c>
      <c r="M16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10.6</v>
      </c>
    </row>
    <row r="170" spans="1:13" x14ac:dyDescent="0.35">
      <c r="A170" t="s">
        <v>659</v>
      </c>
      <c r="B170" t="s">
        <v>660</v>
      </c>
      <c r="C170" s="1" t="str">
        <f t="shared" si="10"/>
        <v xml:space="preserve">49.2 </v>
      </c>
      <c r="D17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33.2</v>
      </c>
      <c r="E17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79.9</v>
      </c>
      <c r="F170" t="s">
        <v>661</v>
      </c>
      <c r="G170" s="1" t="str">
        <f t="shared" si="11"/>
        <v xml:space="preserve">37.4 </v>
      </c>
      <c r="H17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30.9</v>
      </c>
      <c r="I17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53.3</v>
      </c>
      <c r="J170" t="s">
        <v>662</v>
      </c>
      <c r="K170" t="s">
        <v>2621</v>
      </c>
      <c r="L17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32.4</v>
      </c>
      <c r="M17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58.9</v>
      </c>
    </row>
    <row r="171" spans="1:13" x14ac:dyDescent="0.35">
      <c r="A171" t="s">
        <v>663</v>
      </c>
      <c r="B171" t="s">
        <v>664</v>
      </c>
      <c r="C171" s="1" t="str">
        <f t="shared" si="10"/>
        <v xml:space="preserve">37.8 </v>
      </c>
      <c r="D17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18.7</v>
      </c>
      <c r="E17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77.8</v>
      </c>
      <c r="F171" t="s">
        <v>665</v>
      </c>
      <c r="G171" s="1" t="str">
        <f t="shared" si="11"/>
        <v xml:space="preserve">42.8 </v>
      </c>
      <c r="H17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21.2</v>
      </c>
      <c r="I17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91.8</v>
      </c>
      <c r="J171" t="s">
        <v>666</v>
      </c>
      <c r="K171" t="s">
        <v>2622</v>
      </c>
      <c r="L17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19.9</v>
      </c>
      <c r="M17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84.7</v>
      </c>
    </row>
    <row r="172" spans="1:13" x14ac:dyDescent="0.35">
      <c r="A172" t="s">
        <v>667</v>
      </c>
      <c r="B172" t="s">
        <v>668</v>
      </c>
      <c r="C172" s="1" t="str">
        <f t="shared" si="10"/>
        <v xml:space="preserve">25.2 </v>
      </c>
      <c r="D17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21.0</v>
      </c>
      <c r="E17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30.4</v>
      </c>
      <c r="F172" t="s">
        <v>669</v>
      </c>
      <c r="G172" s="1" t="str">
        <f t="shared" si="11"/>
        <v xml:space="preserve">26.6 </v>
      </c>
      <c r="H17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24.0</v>
      </c>
      <c r="I17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28.8</v>
      </c>
      <c r="J172" t="s">
        <v>670</v>
      </c>
      <c r="K172" t="s">
        <v>2623</v>
      </c>
      <c r="L17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23.2</v>
      </c>
      <c r="M17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29.2</v>
      </c>
    </row>
    <row r="173" spans="1:13" x14ac:dyDescent="0.35">
      <c r="A173" t="s">
        <v>671</v>
      </c>
      <c r="B173" t="s">
        <v>672</v>
      </c>
      <c r="C173" s="1" t="str">
        <f t="shared" si="10"/>
        <v xml:space="preserve">24.6 </v>
      </c>
      <c r="D17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22.9</v>
      </c>
      <c r="E17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28.5</v>
      </c>
      <c r="F173" t="s">
        <v>673</v>
      </c>
      <c r="G173" s="1" t="str">
        <f t="shared" si="11"/>
        <v xml:space="preserve">33.0 </v>
      </c>
      <c r="H17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30.8</v>
      </c>
      <c r="I17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36.7</v>
      </c>
      <c r="J173" t="s">
        <v>674</v>
      </c>
      <c r="K173" t="s">
        <v>2624</v>
      </c>
      <c r="L17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27.1</v>
      </c>
      <c r="M17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32.4</v>
      </c>
    </row>
    <row r="174" spans="1:13" x14ac:dyDescent="0.35">
      <c r="A174" t="s">
        <v>675</v>
      </c>
      <c r="B174" t="s">
        <v>676</v>
      </c>
      <c r="C174" s="1" t="str">
        <f t="shared" si="10"/>
        <v xml:space="preserve">17.2 </v>
      </c>
      <c r="D17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8.1</v>
      </c>
      <c r="E17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40.4</v>
      </c>
      <c r="F174" t="s">
        <v>677</v>
      </c>
      <c r="G174" s="1" t="str">
        <f t="shared" si="11"/>
        <v xml:space="preserve">18.2 </v>
      </c>
      <c r="H17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8.3</v>
      </c>
      <c r="I17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41.6</v>
      </c>
      <c r="J174" t="s">
        <v>678</v>
      </c>
      <c r="K174" t="s">
        <v>2482</v>
      </c>
      <c r="L17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8.2</v>
      </c>
      <c r="M17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39.4</v>
      </c>
    </row>
    <row r="175" spans="1:13" x14ac:dyDescent="0.35">
      <c r="A175" t="s">
        <v>679</v>
      </c>
      <c r="B175" t="s">
        <v>680</v>
      </c>
      <c r="C175" s="1" t="str">
        <f t="shared" si="10"/>
        <v xml:space="preserve">35.1 </v>
      </c>
      <c r="D17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20.4</v>
      </c>
      <c r="E17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82.8</v>
      </c>
      <c r="F175" t="s">
        <v>681</v>
      </c>
      <c r="G175" s="1" t="str">
        <f t="shared" si="11"/>
        <v xml:space="preserve">31.2 </v>
      </c>
      <c r="H17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18.3</v>
      </c>
      <c r="I17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60.5</v>
      </c>
      <c r="J175" t="s">
        <v>682</v>
      </c>
      <c r="K175" t="s">
        <v>2625</v>
      </c>
      <c r="L17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19.7</v>
      </c>
      <c r="M17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65.2</v>
      </c>
    </row>
    <row r="176" spans="1:13" x14ac:dyDescent="0.35">
      <c r="A176" t="s">
        <v>683</v>
      </c>
      <c r="B176" t="s">
        <v>684</v>
      </c>
      <c r="C176" s="1" t="str">
        <f t="shared" si="10"/>
        <v xml:space="preserve">9.9 </v>
      </c>
      <c r="D17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5.2</v>
      </c>
      <c r="E17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20.9</v>
      </c>
      <c r="F176" t="s">
        <v>685</v>
      </c>
      <c r="G176" s="1" t="str">
        <f t="shared" si="11"/>
        <v xml:space="preserve">10.2 </v>
      </c>
      <c r="H17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4.8</v>
      </c>
      <c r="I17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23.1</v>
      </c>
      <c r="J176" t="s">
        <v>686</v>
      </c>
      <c r="K176" t="s">
        <v>2527</v>
      </c>
      <c r="L17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5.0</v>
      </c>
      <c r="M17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21.9</v>
      </c>
    </row>
    <row r="177" spans="1:13" x14ac:dyDescent="0.35">
      <c r="A177" t="s">
        <v>687</v>
      </c>
      <c r="B177" t="s">
        <v>688</v>
      </c>
      <c r="C177" s="1" t="str">
        <f t="shared" si="10"/>
        <v xml:space="preserve">20.9 </v>
      </c>
      <c r="D17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10.2</v>
      </c>
      <c r="E17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45.3</v>
      </c>
      <c r="F177" t="s">
        <v>689</v>
      </c>
      <c r="G177" s="1" t="str">
        <f t="shared" si="11"/>
        <v xml:space="preserve">22.4 </v>
      </c>
      <c r="H17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10.5</v>
      </c>
      <c r="I17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49.0</v>
      </c>
      <c r="J177" t="s">
        <v>690</v>
      </c>
      <c r="K177" t="s">
        <v>2626</v>
      </c>
      <c r="L17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10.5</v>
      </c>
      <c r="M17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48.0</v>
      </c>
    </row>
    <row r="178" spans="1:13" x14ac:dyDescent="0.35">
      <c r="A178" t="s">
        <v>691</v>
      </c>
      <c r="B178" t="s">
        <v>692</v>
      </c>
      <c r="C178" s="1" t="str">
        <f t="shared" si="10"/>
        <v xml:space="preserve">35.5 </v>
      </c>
      <c r="D17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25.2</v>
      </c>
      <c r="E17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65.8</v>
      </c>
      <c r="F178" t="s">
        <v>693</v>
      </c>
      <c r="G178" s="1" t="str">
        <f t="shared" si="11"/>
        <v xml:space="preserve">35.7 </v>
      </c>
      <c r="H17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26.2</v>
      </c>
      <c r="I17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52.5</v>
      </c>
      <c r="J178" t="s">
        <v>694</v>
      </c>
      <c r="K178" t="s">
        <v>2627</v>
      </c>
      <c r="L17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26.2</v>
      </c>
      <c r="M17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58.7</v>
      </c>
    </row>
    <row r="179" spans="1:13" x14ac:dyDescent="0.35">
      <c r="A179" t="s">
        <v>695</v>
      </c>
      <c r="B179" t="s">
        <v>696</v>
      </c>
      <c r="C179" s="1" t="str">
        <f t="shared" si="10"/>
        <v xml:space="preserve">43.2 </v>
      </c>
      <c r="D17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36.9</v>
      </c>
      <c r="E17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52.8</v>
      </c>
      <c r="F179" t="s">
        <v>697</v>
      </c>
      <c r="G179" s="1" t="str">
        <f t="shared" si="11"/>
        <v xml:space="preserve">41.2 </v>
      </c>
      <c r="H17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36.6</v>
      </c>
      <c r="I17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50.5</v>
      </c>
      <c r="J179" t="s">
        <v>698</v>
      </c>
      <c r="K179" t="s">
        <v>2628</v>
      </c>
      <c r="L17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36.6</v>
      </c>
      <c r="M17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51.0</v>
      </c>
    </row>
    <row r="180" spans="1:13" x14ac:dyDescent="0.35">
      <c r="A180" t="s">
        <v>699</v>
      </c>
      <c r="B180" t="s">
        <v>700</v>
      </c>
      <c r="C180" s="1" t="str">
        <f t="shared" si="10"/>
        <v xml:space="preserve">18.0 </v>
      </c>
      <c r="D18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11.0</v>
      </c>
      <c r="E18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37.5</v>
      </c>
      <c r="F180" t="s">
        <v>701</v>
      </c>
      <c r="G180" s="1" t="str">
        <f t="shared" si="11"/>
        <v xml:space="preserve">24.2 </v>
      </c>
      <c r="H18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12.6</v>
      </c>
      <c r="I18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46.3</v>
      </c>
      <c r="J180" t="s">
        <v>702</v>
      </c>
      <c r="K180" t="s">
        <v>2629</v>
      </c>
      <c r="L18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11.6</v>
      </c>
      <c r="M18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38.0</v>
      </c>
    </row>
    <row r="181" spans="1:13" x14ac:dyDescent="0.35">
      <c r="A181" t="s">
        <v>703</v>
      </c>
      <c r="B181" t="s">
        <v>704</v>
      </c>
      <c r="C181" s="1" t="str">
        <f t="shared" si="10"/>
        <v xml:space="preserve">11.4 </v>
      </c>
      <c r="D18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7.3</v>
      </c>
      <c r="E18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16.6</v>
      </c>
      <c r="F181" t="s">
        <v>158</v>
      </c>
      <c r="G181" s="1">
        <f t="shared" si="11"/>
        <v>0</v>
      </c>
      <c r="H181" s="1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0</v>
      </c>
      <c r="I181" s="1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0</v>
      </c>
      <c r="J181" t="s">
        <v>704</v>
      </c>
      <c r="K181" t="s">
        <v>2560</v>
      </c>
      <c r="L18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7.3</v>
      </c>
      <c r="M18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16.6</v>
      </c>
    </row>
    <row r="182" spans="1:13" x14ac:dyDescent="0.35">
      <c r="A182" t="s">
        <v>705</v>
      </c>
      <c r="B182" t="s">
        <v>706</v>
      </c>
      <c r="C182" s="1" t="str">
        <f t="shared" si="10"/>
        <v xml:space="preserve">47.1 </v>
      </c>
      <c r="D18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26.4</v>
      </c>
      <c r="E18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87.0</v>
      </c>
      <c r="F182" t="s">
        <v>707</v>
      </c>
      <c r="G182" s="1" t="str">
        <f t="shared" si="11"/>
        <v xml:space="preserve">48.7 </v>
      </c>
      <c r="H18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28.2</v>
      </c>
      <c r="I18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78.5</v>
      </c>
      <c r="J182" t="s">
        <v>708</v>
      </c>
      <c r="K182" t="s">
        <v>2630</v>
      </c>
      <c r="L18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27.9</v>
      </c>
      <c r="M18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79.6</v>
      </c>
    </row>
    <row r="183" spans="1:13" x14ac:dyDescent="0.35">
      <c r="A183" t="s">
        <v>709</v>
      </c>
      <c r="B183" t="s">
        <v>710</v>
      </c>
      <c r="C183" s="1" t="str">
        <f t="shared" si="10"/>
        <v xml:space="preserve">16.7 </v>
      </c>
      <c r="D18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11.2</v>
      </c>
      <c r="E18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27.9</v>
      </c>
      <c r="F183" t="s">
        <v>711</v>
      </c>
      <c r="G183" s="1" t="str">
        <f t="shared" si="11"/>
        <v xml:space="preserve">19.4 </v>
      </c>
      <c r="H18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12.2</v>
      </c>
      <c r="I18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37.3</v>
      </c>
      <c r="J183" t="s">
        <v>712</v>
      </c>
      <c r="K183" t="s">
        <v>2613</v>
      </c>
      <c r="L18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11.8</v>
      </c>
      <c r="M18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33.8</v>
      </c>
    </row>
    <row r="184" spans="1:13" x14ac:dyDescent="0.35">
      <c r="A184" t="s">
        <v>713</v>
      </c>
      <c r="B184" t="s">
        <v>714</v>
      </c>
      <c r="C184" s="1" t="str">
        <f t="shared" si="10"/>
        <v xml:space="preserve">40.2 </v>
      </c>
      <c r="D18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29.9</v>
      </c>
      <c r="E18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57.1</v>
      </c>
      <c r="F184" t="s">
        <v>715</v>
      </c>
      <c r="G184" s="1" t="str">
        <f t="shared" si="11"/>
        <v xml:space="preserve">37.2 </v>
      </c>
      <c r="H18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22.2</v>
      </c>
      <c r="I18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62.2</v>
      </c>
      <c r="J184" t="s">
        <v>716</v>
      </c>
      <c r="K184" t="s">
        <v>2621</v>
      </c>
      <c r="L18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28.6</v>
      </c>
      <c r="M18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58.1</v>
      </c>
    </row>
    <row r="185" spans="1:13" x14ac:dyDescent="0.35">
      <c r="A185" t="s">
        <v>717</v>
      </c>
      <c r="B185" t="s">
        <v>718</v>
      </c>
      <c r="C185" s="1" t="str">
        <f t="shared" si="10"/>
        <v xml:space="preserve">8.4 </v>
      </c>
      <c r="D18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8.0</v>
      </c>
      <c r="E18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8.9</v>
      </c>
      <c r="F185" t="s">
        <v>719</v>
      </c>
      <c r="G185" s="1" t="str">
        <f t="shared" si="11"/>
        <v xml:space="preserve">10.6 </v>
      </c>
      <c r="H18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10.3</v>
      </c>
      <c r="I18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11.0</v>
      </c>
      <c r="J185" t="s">
        <v>720</v>
      </c>
      <c r="K185" t="s">
        <v>2564</v>
      </c>
      <c r="L18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10.2</v>
      </c>
      <c r="M18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10.9</v>
      </c>
    </row>
    <row r="186" spans="1:13" x14ac:dyDescent="0.35">
      <c r="A186" t="s">
        <v>721</v>
      </c>
      <c r="B186" t="s">
        <v>722</v>
      </c>
      <c r="C186" s="1" t="str">
        <f t="shared" si="10"/>
        <v xml:space="preserve">26.4 </v>
      </c>
      <c r="D186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17.6</v>
      </c>
      <c r="E186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49.1</v>
      </c>
      <c r="F186" t="s">
        <v>723</v>
      </c>
      <c r="G186" s="1" t="str">
        <f t="shared" si="11"/>
        <v xml:space="preserve">25.1 </v>
      </c>
      <c r="H186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18.3</v>
      </c>
      <c r="I186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46.6</v>
      </c>
      <c r="J186" t="s">
        <v>724</v>
      </c>
      <c r="K186" t="s">
        <v>2631</v>
      </c>
      <c r="L186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18.6</v>
      </c>
      <c r="M186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47.8</v>
      </c>
    </row>
    <row r="187" spans="1:13" x14ac:dyDescent="0.35">
      <c r="A187" t="s">
        <v>725</v>
      </c>
      <c r="B187" t="s">
        <v>726</v>
      </c>
      <c r="C187" s="1" t="str">
        <f t="shared" si="10"/>
        <v xml:space="preserve">6.7 </v>
      </c>
      <c r="D187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6.4</v>
      </c>
      <c r="E187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6.7</v>
      </c>
      <c r="F187" t="s">
        <v>727</v>
      </c>
      <c r="G187" s="1" t="str">
        <f t="shared" si="11"/>
        <v xml:space="preserve">7.6 </v>
      </c>
      <c r="H187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7.4</v>
      </c>
      <c r="I187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7.7</v>
      </c>
      <c r="J187" t="s">
        <v>728</v>
      </c>
      <c r="K187" t="s">
        <v>2632</v>
      </c>
      <c r="L187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7.3</v>
      </c>
      <c r="M187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7.5</v>
      </c>
    </row>
    <row r="188" spans="1:13" x14ac:dyDescent="0.35">
      <c r="A188" t="s">
        <v>729</v>
      </c>
      <c r="B188" t="s">
        <v>730</v>
      </c>
      <c r="C188" s="1" t="str">
        <f t="shared" si="10"/>
        <v xml:space="preserve">8.0 </v>
      </c>
      <c r="D188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5.8</v>
      </c>
      <c r="E188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11.8</v>
      </c>
      <c r="F188" t="s">
        <v>731</v>
      </c>
      <c r="G188" s="1" t="str">
        <f t="shared" si="11"/>
        <v xml:space="preserve">8.7 </v>
      </c>
      <c r="H188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7.0</v>
      </c>
      <c r="I188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11.4</v>
      </c>
      <c r="J188" t="s">
        <v>732</v>
      </c>
      <c r="K188" t="s">
        <v>2633</v>
      </c>
      <c r="L188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7.0</v>
      </c>
      <c r="M188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11.4</v>
      </c>
    </row>
    <row r="189" spans="1:13" x14ac:dyDescent="0.35">
      <c r="A189" t="s">
        <v>733</v>
      </c>
      <c r="B189" t="s">
        <v>734</v>
      </c>
      <c r="C189" s="1" t="str">
        <f t="shared" si="10"/>
        <v xml:space="preserve">22.3 </v>
      </c>
      <c r="D189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11.9</v>
      </c>
      <c r="E189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44.3</v>
      </c>
      <c r="F189" t="s">
        <v>735</v>
      </c>
      <c r="G189" s="1" t="str">
        <f t="shared" si="11"/>
        <v xml:space="preserve">28.9 </v>
      </c>
      <c r="H189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14.7</v>
      </c>
      <c r="I189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59.0</v>
      </c>
      <c r="J189" t="s">
        <v>736</v>
      </c>
      <c r="K189" t="s">
        <v>2634</v>
      </c>
      <c r="L189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13.2</v>
      </c>
      <c r="M189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51.5</v>
      </c>
    </row>
    <row r="190" spans="1:13" x14ac:dyDescent="0.35">
      <c r="A190" t="s">
        <v>737</v>
      </c>
      <c r="B190" t="s">
        <v>738</v>
      </c>
      <c r="C190" s="1" t="str">
        <f t="shared" si="10"/>
        <v xml:space="preserve">10.1 </v>
      </c>
      <c r="D190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4.3</v>
      </c>
      <c r="E190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25.5</v>
      </c>
      <c r="F190" t="s">
        <v>739</v>
      </c>
      <c r="G190" s="1" t="str">
        <f t="shared" si="11"/>
        <v xml:space="preserve">11.0 </v>
      </c>
      <c r="H190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4.4</v>
      </c>
      <c r="I190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29.1</v>
      </c>
      <c r="J190" t="s">
        <v>740</v>
      </c>
      <c r="K190" t="s">
        <v>2635</v>
      </c>
      <c r="L190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4.4</v>
      </c>
      <c r="M190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26.3</v>
      </c>
    </row>
    <row r="191" spans="1:13" x14ac:dyDescent="0.35">
      <c r="A191" t="s">
        <v>741</v>
      </c>
      <c r="B191" t="s">
        <v>742</v>
      </c>
      <c r="C191" s="1" t="str">
        <f t="shared" si="10"/>
        <v xml:space="preserve">14.6 </v>
      </c>
      <c r="D191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10.1</v>
      </c>
      <c r="E191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23.9</v>
      </c>
      <c r="F191" t="s">
        <v>743</v>
      </c>
      <c r="G191" s="1" t="str">
        <f t="shared" si="11"/>
        <v xml:space="preserve">16.8 </v>
      </c>
      <c r="H191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11.8</v>
      </c>
      <c r="I191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27.2</v>
      </c>
      <c r="J191" t="s">
        <v>744</v>
      </c>
      <c r="K191" t="s">
        <v>2615</v>
      </c>
      <c r="L191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10.8</v>
      </c>
      <c r="M191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25.9</v>
      </c>
    </row>
    <row r="192" spans="1:13" x14ac:dyDescent="0.35">
      <c r="A192" t="s">
        <v>745</v>
      </c>
      <c r="B192" t="s">
        <v>746</v>
      </c>
      <c r="C192" s="1" t="str">
        <f t="shared" si="10"/>
        <v xml:space="preserve">26.6 </v>
      </c>
      <c r="D192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22.2</v>
      </c>
      <c r="E192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34.6</v>
      </c>
      <c r="F192" t="s">
        <v>747</v>
      </c>
      <c r="G192" s="1" t="str">
        <f t="shared" si="11"/>
        <v xml:space="preserve">30.1 </v>
      </c>
      <c r="H192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25.1</v>
      </c>
      <c r="I192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37.9</v>
      </c>
      <c r="J192" t="s">
        <v>748</v>
      </c>
      <c r="K192" t="s">
        <v>2636</v>
      </c>
      <c r="L192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24.6</v>
      </c>
      <c r="M192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37.1</v>
      </c>
    </row>
    <row r="193" spans="1:13" x14ac:dyDescent="0.35">
      <c r="A193" t="s">
        <v>749</v>
      </c>
      <c r="B193" t="s">
        <v>750</v>
      </c>
      <c r="C193" s="1" t="str">
        <f t="shared" si="10"/>
        <v xml:space="preserve">46.5 </v>
      </c>
      <c r="D193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21.9</v>
      </c>
      <c r="E193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113.7</v>
      </c>
      <c r="F193" t="s">
        <v>751</v>
      </c>
      <c r="G193" s="1" t="str">
        <f t="shared" si="11"/>
        <v xml:space="preserve">44.3 </v>
      </c>
      <c r="H193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19.2</v>
      </c>
      <c r="I193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111.3</v>
      </c>
      <c r="J193" t="s">
        <v>752</v>
      </c>
      <c r="K193" t="s">
        <v>2637</v>
      </c>
      <c r="L193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20.9</v>
      </c>
      <c r="M193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111.1</v>
      </c>
    </row>
    <row r="194" spans="1:13" x14ac:dyDescent="0.35">
      <c r="A194" t="s">
        <v>753</v>
      </c>
      <c r="B194" t="s">
        <v>754</v>
      </c>
      <c r="C194" s="1" t="str">
        <f t="shared" ref="C194:C195" si="12">IFERROR(LEFT(B194, FIND("[", B194) - 1), 0)</f>
        <v xml:space="preserve">25.2 </v>
      </c>
      <c r="D194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14.1</v>
      </c>
      <c r="E194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45.9</v>
      </c>
      <c r="F194" t="s">
        <v>755</v>
      </c>
      <c r="G194" s="1" t="str">
        <f t="shared" ref="G194:G195" si="13">IFERROR(LEFT(F194, FIND("[", F194) - 1),0)</f>
        <v xml:space="preserve">23.8 </v>
      </c>
      <c r="H194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11.2</v>
      </c>
      <c r="I194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45.1</v>
      </c>
      <c r="J194" t="s">
        <v>756</v>
      </c>
      <c r="K194" t="s">
        <v>2638</v>
      </c>
      <c r="L194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13.4</v>
      </c>
      <c r="M194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45.3</v>
      </c>
    </row>
    <row r="195" spans="1:13" x14ac:dyDescent="0.35">
      <c r="A195" t="s">
        <v>757</v>
      </c>
      <c r="B195" t="s">
        <v>758</v>
      </c>
      <c r="C195" s="1" t="str">
        <f t="shared" si="12"/>
        <v xml:space="preserve">19.5 </v>
      </c>
      <c r="D195" s="1" t="str">
        <f>IFERROR(MID(air_pollution_data[[#This Row],[Rural PM2.5 Microns]], FIND("[",air_pollution_data[[#This Row],[Rural PM2.5 Microns]]) + 1,FIND("-", air_pollution_data[[#This Row],[Rural PM2.5 Microns]]) - FIND("[",air_pollution_data[[#This Row],[Rural PM2.5 Microns]]) - 1), 0)</f>
        <v>10.4</v>
      </c>
      <c r="E195" s="1" t="str">
        <f>IFERROR(MID(air_pollution_data[[#This Row],[Rural PM2.5 Microns]], FIND("-", air_pollution_data[[#This Row],[Rural PM2.5 Microns]]) + 1, FIND("]",air_pollution_data[[#This Row],[Rural PM2.5 Microns]]) - FIND("-", air_pollution_data[[#This Row],[Rural PM2.5 Microns]]) - 1), 0)</f>
        <v>35.4</v>
      </c>
      <c r="F195" t="s">
        <v>759</v>
      </c>
      <c r="G195" s="1" t="str">
        <f t="shared" si="13"/>
        <v xml:space="preserve">19.1 </v>
      </c>
      <c r="H195" s="1" t="str">
        <f>IFERROR(MID(air_pollution_data[[#This Row],[Urban PM2.5 Microns]], FIND("[",air_pollution_data[[#This Row],[Urban PM2.5 Microns]]) + 1,FIND("-", air_pollution_data[[#This Row],[Urban PM2.5 Microns]]) - FIND("[",air_pollution_data[[#This Row],[Urban PM2.5 Microns]]) - 1), 0)</f>
        <v>10.1</v>
      </c>
      <c r="I195" s="1" t="str">
        <f>IFERROR(MID(air_pollution_data[[#This Row],[Urban PM2.5 Microns]], FIND("-", air_pollution_data[[#This Row],[Urban PM2.5 Microns]]) + 1, FIND("]",air_pollution_data[[#This Row],[Urban PM2.5 Microns]]) - FIND("-", air_pollution_data[[#This Row],[Urban PM2.5 Microns]]) - 1), 0)</f>
        <v>35.3</v>
      </c>
      <c r="J195" t="s">
        <v>760</v>
      </c>
      <c r="K195" t="s">
        <v>2583</v>
      </c>
      <c r="L195" s="1" t="str">
        <f>IFERROR(MID(air_pollution_data[[#This Row],[Total PM2.5 Microns]], FIND("[",air_pollution_data[[#This Row],[Total PM2.5 Microns]]) + 1,FIND("-", air_pollution_data[[#This Row],[Total PM2.5 Microns]]) - FIND("[",air_pollution_data[[#This Row],[Total PM2.5 Microns]]) - 1), 0)</f>
        <v>10.4</v>
      </c>
      <c r="M195" s="1" t="str">
        <f>IFERROR(MID(air_pollution_data[[#This Row],[Total PM2.5 Microns]], FIND("-", air_pollution_data[[#This Row],[Total PM2.5 Microns]]) + 1, FIND("]",air_pollution_data[[#This Row],[Total PM2.5 Microns]]) - FIND("-", air_pollution_data[[#This Row],[Total PM2.5 Microns]]) - 1), 0)</f>
        <v>35.2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B9F1-116C-4F45-BEE7-262838A46380}">
  <dimension ref="A1:R1099"/>
  <sheetViews>
    <sheetView workbookViewId="0">
      <selection activeCell="A2" sqref="A2"/>
    </sheetView>
  </sheetViews>
  <sheetFormatPr defaultRowHeight="14.5" x14ac:dyDescent="0.35"/>
  <cols>
    <col min="1" max="1" width="34.08984375" bestFit="1" customWidth="1"/>
    <col min="2" max="2" width="34.08984375" customWidth="1"/>
    <col min="3" max="3" width="6.81640625" bestFit="1" customWidth="1"/>
    <col min="4" max="4" width="23.1796875" bestFit="1" customWidth="1"/>
    <col min="5" max="5" width="17.26953125" bestFit="1" customWidth="1"/>
    <col min="6" max="6" width="20.26953125" bestFit="1" customWidth="1"/>
    <col min="7" max="7" width="16.7265625" bestFit="1" customWidth="1"/>
    <col min="8" max="8" width="17.08984375" bestFit="1" customWidth="1"/>
    <col min="9" max="9" width="17.6328125" bestFit="1" customWidth="1"/>
    <col min="10" max="10" width="17.1796875" bestFit="1" customWidth="1"/>
    <col min="11" max="11" width="20.1796875" bestFit="1" customWidth="1"/>
    <col min="12" max="12" width="16.6328125" bestFit="1" customWidth="1"/>
    <col min="13" max="13" width="17" bestFit="1" customWidth="1"/>
    <col min="14" max="14" width="19.36328125" bestFit="1" customWidth="1"/>
    <col min="15" max="15" width="19" bestFit="1" customWidth="1"/>
    <col min="16" max="16" width="22" bestFit="1" customWidth="1"/>
    <col min="17" max="17" width="18.453125" bestFit="1" customWidth="1"/>
    <col min="18" max="18" width="18.81640625" bestFit="1" customWidth="1"/>
  </cols>
  <sheetData>
    <row r="1" spans="1:18" x14ac:dyDescent="0.35">
      <c r="A1" t="s">
        <v>2134</v>
      </c>
      <c r="B1" t="s">
        <v>0</v>
      </c>
      <c r="C1" t="s">
        <v>2135</v>
      </c>
      <c r="D1" t="s">
        <v>761</v>
      </c>
      <c r="E1" t="s">
        <v>2651</v>
      </c>
      <c r="F1" t="s">
        <v>3240</v>
      </c>
      <c r="G1" t="s">
        <v>3241</v>
      </c>
      <c r="H1" t="s">
        <v>3242</v>
      </c>
      <c r="I1" t="s">
        <v>762</v>
      </c>
      <c r="J1" t="s">
        <v>2652</v>
      </c>
      <c r="K1" t="s">
        <v>3243</v>
      </c>
      <c r="L1" t="s">
        <v>3244</v>
      </c>
      <c r="M1" t="s">
        <v>3245</v>
      </c>
      <c r="N1" t="s">
        <v>763</v>
      </c>
      <c r="O1" t="s">
        <v>2653</v>
      </c>
      <c r="P1" t="s">
        <v>3246</v>
      </c>
      <c r="Q1" t="s">
        <v>3247</v>
      </c>
      <c r="R1" t="s">
        <v>3248</v>
      </c>
    </row>
    <row r="2" spans="1:18" x14ac:dyDescent="0.35">
      <c r="A2" t="s">
        <v>3249</v>
      </c>
      <c r="B2" t="s">
        <v>1</v>
      </c>
      <c r="C2">
        <v>2016</v>
      </c>
      <c r="D2" t="s">
        <v>765</v>
      </c>
      <c r="E2" t="str">
        <f>SUBSTITUTE(death_rates[[#This Row],[both_sexes_death_rate]], "â€“", "-")</f>
        <v>95[ 85-104]</v>
      </c>
      <c r="F2" t="str">
        <f>IFERROR(LEFT(death_rates[[#This Row],[Total Death Rate]], FIND("[", death_rates[[#This Row],[Total Death Rate]]) - 1), 0)</f>
        <v>95</v>
      </c>
      <c r="G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85</v>
      </c>
      <c r="H2" t="str">
        <f>IFERROR(MID(death_rates[[#This Row],[Total Death Rate]], FIND("-", death_rates[[#This Row],[Total Death Rate]]) + 1, FIND("]",death_rates[[#This Row],[Total Death Rate]]) - FIND("-", death_rates[[#This Row],[Total Death Rate]]) - 1), 0)</f>
        <v>104</v>
      </c>
      <c r="I2" t="s">
        <v>766</v>
      </c>
      <c r="J2" t="str">
        <f>SUBSTITUTE(death_rates[[#This Row],[male_death_rate]], "â€“", "-")</f>
        <v>96[ 85-106]</v>
      </c>
      <c r="K2" t="str">
        <f>IFERROR(LEFT(death_rates[[#This Row],[Male Death Rate]], FIND("[", death_rates[[#This Row],[Male Death Rate]]) - 1), 0)</f>
        <v>96</v>
      </c>
      <c r="L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85</v>
      </c>
      <c r="M2" t="str">
        <f>IFERROR(MID(death_rates[[#This Row],[Male Death Rate]], FIND("-", death_rates[[#This Row],[Male Death Rate]]) + 1, FIND("]",death_rates[[#This Row],[Male Death Rate]]) - FIND("-", death_rates[[#This Row],[Male Death Rate]]) - 1), 0)</f>
        <v>106</v>
      </c>
      <c r="N2" t="s">
        <v>765</v>
      </c>
      <c r="O2" t="s">
        <v>2654</v>
      </c>
      <c r="P2" t="str">
        <f>IFERROR(LEFT(death_rates[[#This Row],[Female Death Rate]], FIND("[", death_rates[[#This Row],[Female Death Rate]]) - 1), 0)</f>
        <v>95</v>
      </c>
      <c r="Q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85</v>
      </c>
      <c r="R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104</v>
      </c>
    </row>
    <row r="3" spans="1:18" x14ac:dyDescent="0.35">
      <c r="A3" t="s">
        <v>767</v>
      </c>
      <c r="B3" t="s">
        <v>1</v>
      </c>
      <c r="C3">
        <v>2016</v>
      </c>
      <c r="D3" t="s">
        <v>768</v>
      </c>
      <c r="E3" t="str">
        <f>SUBSTITUTE(death_rates[[#This Row],[both_sexes_death_rate]], "â€“", "-")</f>
        <v>31[ 26-36]</v>
      </c>
      <c r="F3" t="str">
        <f>IFERROR(LEFT(death_rates[[#This Row],[Total Death Rate]], FIND("[", death_rates[[#This Row],[Total Death Rate]]) - 1), 0)</f>
        <v>31</v>
      </c>
      <c r="G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26</v>
      </c>
      <c r="H3" t="str">
        <f>IFERROR(MID(death_rates[[#This Row],[Total Death Rate]], FIND("-", death_rates[[#This Row],[Total Death Rate]]) + 1, FIND("]",death_rates[[#This Row],[Total Death Rate]]) - FIND("-", death_rates[[#This Row],[Total Death Rate]]) - 1), 0)</f>
        <v>36</v>
      </c>
      <c r="I3" t="s">
        <v>769</v>
      </c>
      <c r="J3" t="str">
        <f>SUBSTITUTE(death_rates[[#This Row],[male_death_rate]], "â€“", "-")</f>
        <v>29[ 24-34]</v>
      </c>
      <c r="K3" t="str">
        <f>IFERROR(LEFT(death_rates[[#This Row],[Male Death Rate]], FIND("[", death_rates[[#This Row],[Male Death Rate]]) - 1), 0)</f>
        <v>29</v>
      </c>
      <c r="L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24</v>
      </c>
      <c r="M3" t="str">
        <f>IFERROR(MID(death_rates[[#This Row],[Male Death Rate]], FIND("-", death_rates[[#This Row],[Male Death Rate]]) + 1, FIND("]",death_rates[[#This Row],[Male Death Rate]]) - FIND("-", death_rates[[#This Row],[Male Death Rate]]) - 1), 0)</f>
        <v>34</v>
      </c>
      <c r="N3" t="s">
        <v>770</v>
      </c>
      <c r="O3" t="s">
        <v>2655</v>
      </c>
      <c r="P3" t="str">
        <f>IFERROR(LEFT(death_rates[[#This Row],[Female Death Rate]], FIND("[", death_rates[[#This Row],[Female Death Rate]]) - 1), 0)</f>
        <v>33</v>
      </c>
      <c r="Q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38</v>
      </c>
    </row>
    <row r="4" spans="1:18" x14ac:dyDescent="0.35">
      <c r="A4" t="s">
        <v>771</v>
      </c>
      <c r="B4" t="s">
        <v>1</v>
      </c>
      <c r="C4">
        <v>2016</v>
      </c>
      <c r="D4" t="s">
        <v>772</v>
      </c>
      <c r="E4" t="str">
        <f>SUBSTITUTE(death_rates[[#This Row],[both_sexes_death_rate]], "â€“", "-")</f>
        <v>2[ 1-2]</v>
      </c>
      <c r="F4" t="str">
        <f>IFERROR(LEFT(death_rates[[#This Row],[Total Death Rate]], FIND("[", death_rates[[#This Row],[Total Death Rate]]) - 1), 0)</f>
        <v>2</v>
      </c>
      <c r="G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4" t="s">
        <v>773</v>
      </c>
      <c r="J4" t="str">
        <f>SUBSTITUTE(death_rates[[#This Row],[male_death_rate]], "â€“", "-")</f>
        <v>2[ 2-3]</v>
      </c>
      <c r="K4" t="str">
        <f>IFERROR(LEFT(death_rates[[#This Row],[Male Death Rate]], FIND("[", death_rates[[#This Row],[Male Death Rate]]) - 1), 0)</f>
        <v>2</v>
      </c>
      <c r="L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4" t="s">
        <v>774</v>
      </c>
      <c r="O4" t="s">
        <v>2656</v>
      </c>
      <c r="P4" t="str">
        <f>IFERROR(LEFT(death_rates[[#This Row],[Female Death Rate]], FIND("[", death_rates[[#This Row],[Female Death Rate]]) - 1), 0)</f>
        <v>1</v>
      </c>
      <c r="Q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5" spans="1:18" x14ac:dyDescent="0.35">
      <c r="A5" t="s">
        <v>775</v>
      </c>
      <c r="B5" t="s">
        <v>1</v>
      </c>
      <c r="C5">
        <v>2016</v>
      </c>
      <c r="D5" t="s">
        <v>776</v>
      </c>
      <c r="E5" t="str">
        <f>SUBSTITUTE(death_rates[[#This Row],[both_sexes_death_rate]], "â€“", "-")</f>
        <v>39[ 33-44]</v>
      </c>
      <c r="F5" t="str">
        <f>IFERROR(LEFT(death_rates[[#This Row],[Total Death Rate]], FIND("[", death_rates[[#This Row],[Total Death Rate]]) - 1), 0)</f>
        <v>39</v>
      </c>
      <c r="G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33</v>
      </c>
      <c r="H5" t="str">
        <f>IFERROR(MID(death_rates[[#This Row],[Total Death Rate]], FIND("-", death_rates[[#This Row],[Total Death Rate]]) + 1, FIND("]",death_rates[[#This Row],[Total Death Rate]]) - FIND("-", death_rates[[#This Row],[Total Death Rate]]) - 1), 0)</f>
        <v>44</v>
      </c>
      <c r="I5" t="s">
        <v>777</v>
      </c>
      <c r="J5" t="str">
        <f>SUBSTITUTE(death_rates[[#This Row],[male_death_rate]], "â€“", "-")</f>
        <v>42[ 36-48]</v>
      </c>
      <c r="K5" t="str">
        <f>IFERROR(LEFT(death_rates[[#This Row],[Male Death Rate]], FIND("[", death_rates[[#This Row],[Male Death Rate]]) - 1), 0)</f>
        <v>42</v>
      </c>
      <c r="L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36</v>
      </c>
      <c r="M5" t="str">
        <f>IFERROR(MID(death_rates[[#This Row],[Male Death Rate]], FIND("-", death_rates[[#This Row],[Male Death Rate]]) + 1, FIND("]",death_rates[[#This Row],[Male Death Rate]]) - FIND("-", death_rates[[#This Row],[Male Death Rate]]) - 1), 0)</f>
        <v>48</v>
      </c>
      <c r="N5" t="s">
        <v>778</v>
      </c>
      <c r="O5" t="s">
        <v>2657</v>
      </c>
      <c r="P5" t="str">
        <f>IFERROR(LEFT(death_rates[[#This Row],[Female Death Rate]], FIND("[", death_rates[[#This Row],[Female Death Rate]]) - 1), 0)</f>
        <v>35</v>
      </c>
      <c r="Q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30</v>
      </c>
      <c r="R5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6" spans="1:18" x14ac:dyDescent="0.35">
      <c r="A6" t="s">
        <v>779</v>
      </c>
      <c r="B6" t="s">
        <v>1</v>
      </c>
      <c r="C6">
        <v>2016</v>
      </c>
      <c r="D6" t="s">
        <v>780</v>
      </c>
      <c r="E6" t="str">
        <f>SUBSTITUTE(death_rates[[#This Row],[both_sexes_death_rate]], "â€“", "-")</f>
        <v>16[ 13-18]</v>
      </c>
      <c r="F6" t="str">
        <f>IFERROR(LEFT(death_rates[[#This Row],[Total Death Rate]], FIND("[", death_rates[[#This Row],[Total Death Rate]]) - 1), 0)</f>
        <v>16</v>
      </c>
      <c r="G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6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6" t="s">
        <v>781</v>
      </c>
      <c r="J6" t="str">
        <f>SUBSTITUTE(death_rates[[#This Row],[male_death_rate]], "â€“", "-")</f>
        <v>14[ 12-16]</v>
      </c>
      <c r="K6" t="str">
        <f>IFERROR(LEFT(death_rates[[#This Row],[Male Death Rate]], FIND("[", death_rates[[#This Row],[Male Death Rate]]) - 1), 0)</f>
        <v>14</v>
      </c>
      <c r="L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6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6" t="s">
        <v>782</v>
      </c>
      <c r="O6" t="s">
        <v>2658</v>
      </c>
      <c r="P6" t="str">
        <f>IFERROR(LEFT(death_rates[[#This Row],[Female Death Rate]], FIND("[", death_rates[[#This Row],[Female Death Rate]]) - 1), 0)</f>
        <v>18</v>
      </c>
      <c r="Q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7" spans="1:18" x14ac:dyDescent="0.35">
      <c r="A7" t="s">
        <v>783</v>
      </c>
      <c r="B7" t="s">
        <v>1</v>
      </c>
      <c r="C7">
        <v>2016</v>
      </c>
      <c r="D7" t="s">
        <v>784</v>
      </c>
      <c r="E7" t="str">
        <f>SUBSTITUTE(death_rates[[#This Row],[both_sexes_death_rate]], "â€“", "-")</f>
        <v>7[ 5-8]</v>
      </c>
      <c r="F7" t="str">
        <f>IFERROR(LEFT(death_rates[[#This Row],[Total Death Rate]], FIND("[", death_rates[[#This Row],[Total Death Rate]]) - 1), 0)</f>
        <v>7</v>
      </c>
      <c r="G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7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7" t="s">
        <v>785</v>
      </c>
      <c r="J7" t="str">
        <f>SUBSTITUTE(death_rates[[#This Row],[male_death_rate]], "â€“", "-")</f>
        <v>7[ 4-9]</v>
      </c>
      <c r="K7" t="str">
        <f>IFERROR(LEFT(death_rates[[#This Row],[Male Death Rate]], FIND("[", death_rates[[#This Row],[Male Death Rate]]) - 1), 0)</f>
        <v>7</v>
      </c>
      <c r="L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7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7" t="s">
        <v>786</v>
      </c>
      <c r="O7" t="s">
        <v>2659</v>
      </c>
      <c r="P7" t="str">
        <f>IFERROR(LEFT(death_rates[[#This Row],[Female Death Rate]], FIND("[", death_rates[[#This Row],[Female Death Rate]]) - 1), 0)</f>
        <v>7</v>
      </c>
      <c r="Q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7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8" spans="1:18" x14ac:dyDescent="0.35">
      <c r="A8" t="s">
        <v>764</v>
      </c>
      <c r="B8" t="s">
        <v>5</v>
      </c>
      <c r="C8">
        <v>2016</v>
      </c>
      <c r="D8" t="s">
        <v>787</v>
      </c>
      <c r="E8" t="str">
        <f>SUBSTITUTE(death_rates[[#This Row],[both_sexes_death_rate]], "â€“", "-")</f>
        <v>105[ 70-147]</v>
      </c>
      <c r="F8" t="str">
        <f>IFERROR(LEFT(death_rates[[#This Row],[Total Death Rate]], FIND("[", death_rates[[#This Row],[Total Death Rate]]) - 1), 0)</f>
        <v>105</v>
      </c>
      <c r="G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70</v>
      </c>
      <c r="H8" t="str">
        <f>IFERROR(MID(death_rates[[#This Row],[Total Death Rate]], FIND("-", death_rates[[#This Row],[Total Death Rate]]) + 1, FIND("]",death_rates[[#This Row],[Total Death Rate]]) - FIND("-", death_rates[[#This Row],[Total Death Rate]]) - 1), 0)</f>
        <v>147</v>
      </c>
      <c r="I8" t="s">
        <v>788</v>
      </c>
      <c r="J8" t="str">
        <f>SUBSTITUTE(death_rates[[#This Row],[male_death_rate]], "â€“", "-")</f>
        <v>118[ 81-164]</v>
      </c>
      <c r="K8" t="str">
        <f>IFERROR(LEFT(death_rates[[#This Row],[Male Death Rate]], FIND("[", death_rates[[#This Row],[Male Death Rate]]) - 1), 0)</f>
        <v>118</v>
      </c>
      <c r="L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81</v>
      </c>
      <c r="M8" t="str">
        <f>IFERROR(MID(death_rates[[#This Row],[Male Death Rate]], FIND("-", death_rates[[#This Row],[Male Death Rate]]) + 1, FIND("]",death_rates[[#This Row],[Male Death Rate]]) - FIND("-", death_rates[[#This Row],[Male Death Rate]]) - 1), 0)</f>
        <v>164</v>
      </c>
      <c r="N8" t="s">
        <v>789</v>
      </c>
      <c r="O8" t="s">
        <v>2660</v>
      </c>
      <c r="P8" t="str">
        <f>IFERROR(LEFT(death_rates[[#This Row],[Female Death Rate]], FIND("[", death_rates[[#This Row],[Female Death Rate]]) - 1), 0)</f>
        <v>92</v>
      </c>
      <c r="Q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60</v>
      </c>
      <c r="R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131</v>
      </c>
    </row>
    <row r="9" spans="1:18" x14ac:dyDescent="0.35">
      <c r="A9" t="s">
        <v>767</v>
      </c>
      <c r="B9" t="s">
        <v>5</v>
      </c>
      <c r="C9">
        <v>2016</v>
      </c>
      <c r="D9" t="s">
        <v>790</v>
      </c>
      <c r="E9" t="str">
        <f>SUBSTITUTE(death_rates[[#This Row],[both_sexes_death_rate]], "â€“", "-")</f>
        <v>5[ 3-7]</v>
      </c>
      <c r="F9" t="str">
        <f>IFERROR(LEFT(death_rates[[#This Row],[Total Death Rate]], FIND("[", death_rates[[#This Row],[Total Death Rate]]) - 1), 0)</f>
        <v>5</v>
      </c>
      <c r="G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9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9" t="s">
        <v>791</v>
      </c>
      <c r="J9" t="str">
        <f>SUBSTITUTE(death_rates[[#This Row],[male_death_rate]], "â€“", "-")</f>
        <v>6[ 3-8]</v>
      </c>
      <c r="K9" t="str">
        <f>IFERROR(LEFT(death_rates[[#This Row],[Male Death Rate]], FIND("[", death_rates[[#This Row],[Male Death Rate]]) - 1), 0)</f>
        <v>6</v>
      </c>
      <c r="L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9" t="s">
        <v>790</v>
      </c>
      <c r="O9" t="s">
        <v>2661</v>
      </c>
      <c r="P9" t="str">
        <f>IFERROR(LEFT(death_rates[[#This Row],[Female Death Rate]], FIND("[", death_rates[[#This Row],[Female Death Rate]]) - 1), 0)</f>
        <v>5</v>
      </c>
      <c r="Q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9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10" spans="1:18" x14ac:dyDescent="0.35">
      <c r="A10" t="s">
        <v>771</v>
      </c>
      <c r="B10" t="s">
        <v>5</v>
      </c>
      <c r="C10">
        <v>2016</v>
      </c>
      <c r="D10" t="s">
        <v>792</v>
      </c>
      <c r="E10" t="str">
        <f>SUBSTITUTE(death_rates[[#This Row],[both_sexes_death_rate]], "â€“", "-")</f>
        <v>11[ 5-17]</v>
      </c>
      <c r="F10" t="str">
        <f>IFERROR(LEFT(death_rates[[#This Row],[Total Death Rate]], FIND("[", death_rates[[#This Row],[Total Death Rate]]) - 1), 0)</f>
        <v>11</v>
      </c>
      <c r="G1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0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10" t="s">
        <v>793</v>
      </c>
      <c r="J10" t="str">
        <f>SUBSTITUTE(death_rates[[#This Row],[male_death_rate]], "â€“", "-")</f>
        <v>13[ 6-22]</v>
      </c>
      <c r="K10" t="str">
        <f>IFERROR(LEFT(death_rates[[#This Row],[Male Death Rate]], FIND("[", death_rates[[#This Row],[Male Death Rate]]) - 1), 0)</f>
        <v>13</v>
      </c>
      <c r="L1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10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10" t="s">
        <v>794</v>
      </c>
      <c r="O10" t="s">
        <v>2662</v>
      </c>
      <c r="P10" t="str">
        <f>IFERROR(LEFT(death_rates[[#This Row],[Female Death Rate]], FIND("[", death_rates[[#This Row],[Female Death Rate]]) - 1), 0)</f>
        <v>8</v>
      </c>
      <c r="Q1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11" spans="1:18" x14ac:dyDescent="0.35">
      <c r="A11" t="s">
        <v>775</v>
      </c>
      <c r="B11" t="s">
        <v>5</v>
      </c>
      <c r="C11">
        <v>2016</v>
      </c>
      <c r="D11" t="s">
        <v>795</v>
      </c>
      <c r="E11" t="str">
        <f>SUBSTITUTE(death_rates[[#This Row],[both_sexes_death_rate]], "â€“", "-")</f>
        <v>51[ 34-71]</v>
      </c>
      <c r="F11" t="str">
        <f>IFERROR(LEFT(death_rates[[#This Row],[Total Death Rate]], FIND("[", death_rates[[#This Row],[Total Death Rate]]) - 1), 0)</f>
        <v>51</v>
      </c>
      <c r="G1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34</v>
      </c>
      <c r="H11" t="str">
        <f>IFERROR(MID(death_rates[[#This Row],[Total Death Rate]], FIND("-", death_rates[[#This Row],[Total Death Rate]]) + 1, FIND("]",death_rates[[#This Row],[Total Death Rate]]) - FIND("-", death_rates[[#This Row],[Total Death Rate]]) - 1), 0)</f>
        <v>71</v>
      </c>
      <c r="I11" t="s">
        <v>796</v>
      </c>
      <c r="J11" t="str">
        <f>SUBSTITUTE(death_rates[[#This Row],[male_death_rate]], "â€“", "-")</f>
        <v>59[ 40-82]</v>
      </c>
      <c r="K11" t="str">
        <f>IFERROR(LEFT(death_rates[[#This Row],[Male Death Rate]], FIND("[", death_rates[[#This Row],[Male Death Rate]]) - 1), 0)</f>
        <v>59</v>
      </c>
      <c r="L1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40</v>
      </c>
      <c r="M11" t="str">
        <f>IFERROR(MID(death_rates[[#This Row],[Male Death Rate]], FIND("-", death_rates[[#This Row],[Male Death Rate]]) + 1, FIND("]",death_rates[[#This Row],[Male Death Rate]]) - FIND("-", death_rates[[#This Row],[Male Death Rate]]) - 1), 0)</f>
        <v>82</v>
      </c>
      <c r="N11" t="s">
        <v>797</v>
      </c>
      <c r="O11" t="s">
        <v>2663</v>
      </c>
      <c r="P11" t="str">
        <f>IFERROR(LEFT(death_rates[[#This Row],[Female Death Rate]], FIND("[", death_rates[[#This Row],[Female Death Rate]]) - 1), 0)</f>
        <v>43</v>
      </c>
      <c r="Q1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1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61</v>
      </c>
    </row>
    <row r="12" spans="1:18" x14ac:dyDescent="0.35">
      <c r="A12" t="s">
        <v>779</v>
      </c>
      <c r="B12" t="s">
        <v>5</v>
      </c>
      <c r="C12">
        <v>2016</v>
      </c>
      <c r="D12" t="s">
        <v>798</v>
      </c>
      <c r="E12" t="str">
        <f>SUBSTITUTE(death_rates[[#This Row],[both_sexes_death_rate]], "â€“", "-")</f>
        <v>31[ 18-48]</v>
      </c>
      <c r="F12" t="str">
        <f>IFERROR(LEFT(death_rates[[#This Row],[Total Death Rate]], FIND("[", death_rates[[#This Row],[Total Death Rate]]) - 1), 0)</f>
        <v>31</v>
      </c>
      <c r="G1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12" t="str">
        <f>IFERROR(MID(death_rates[[#This Row],[Total Death Rate]], FIND("-", death_rates[[#This Row],[Total Death Rate]]) + 1, FIND("]",death_rates[[#This Row],[Total Death Rate]]) - FIND("-", death_rates[[#This Row],[Total Death Rate]]) - 1), 0)</f>
        <v>48</v>
      </c>
      <c r="I12" t="s">
        <v>799</v>
      </c>
      <c r="J12" t="str">
        <f>SUBSTITUTE(death_rates[[#This Row],[male_death_rate]], "â€“", "-")</f>
        <v>31[ 19-47]</v>
      </c>
      <c r="K12" t="str">
        <f>IFERROR(LEFT(death_rates[[#This Row],[Male Death Rate]], FIND("[", death_rates[[#This Row],[Male Death Rate]]) - 1), 0)</f>
        <v>31</v>
      </c>
      <c r="L1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12" t="str">
        <f>IFERROR(MID(death_rates[[#This Row],[Male Death Rate]], FIND("-", death_rates[[#This Row],[Male Death Rate]]) + 1, FIND("]",death_rates[[#This Row],[Male Death Rate]]) - FIND("-", death_rates[[#This Row],[Male Death Rate]]) - 1), 0)</f>
        <v>47</v>
      </c>
      <c r="N12" t="s">
        <v>798</v>
      </c>
      <c r="O12" t="s">
        <v>2664</v>
      </c>
      <c r="P12" t="str">
        <f>IFERROR(LEFT(death_rates[[#This Row],[Female Death Rate]], FIND("[", death_rates[[#This Row],[Female Death Rate]]) - 1), 0)</f>
        <v>31</v>
      </c>
      <c r="Q1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18</v>
      </c>
      <c r="R1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48</v>
      </c>
    </row>
    <row r="13" spans="1:18" x14ac:dyDescent="0.35">
      <c r="A13" t="s">
        <v>783</v>
      </c>
      <c r="B13" t="s">
        <v>5</v>
      </c>
      <c r="C13">
        <v>2016</v>
      </c>
      <c r="D13" t="s">
        <v>800</v>
      </c>
      <c r="E13" t="str">
        <f>SUBSTITUTE(death_rates[[#This Row],[both_sexes_death_rate]], "â€“", "-")</f>
        <v>7[ 4-11]</v>
      </c>
      <c r="F13" t="str">
        <f>IFERROR(LEFT(death_rates[[#This Row],[Total Death Rate]], FIND("[", death_rates[[#This Row],[Total Death Rate]]) - 1), 0)</f>
        <v>7</v>
      </c>
      <c r="G1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13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3" t="s">
        <v>801</v>
      </c>
      <c r="J13" t="str">
        <f>SUBSTITUTE(death_rates[[#This Row],[male_death_rate]], "â€“", "-")</f>
        <v>9[ 4-14]</v>
      </c>
      <c r="K13" t="str">
        <f>IFERROR(LEFT(death_rates[[#This Row],[Male Death Rate]], FIND("[", death_rates[[#This Row],[Male Death Rate]]) - 1), 0)</f>
        <v>9</v>
      </c>
      <c r="L1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3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13" t="s">
        <v>802</v>
      </c>
      <c r="O13" t="s">
        <v>2665</v>
      </c>
      <c r="P13" t="str">
        <f>IFERROR(LEFT(death_rates[[#This Row],[Female Death Rate]], FIND("[", death_rates[[#This Row],[Female Death Rate]]) - 1), 0)</f>
        <v>5</v>
      </c>
      <c r="Q1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13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14" spans="1:18" x14ac:dyDescent="0.35">
      <c r="A14" t="s">
        <v>764</v>
      </c>
      <c r="B14" t="s">
        <v>9</v>
      </c>
      <c r="C14">
        <v>2016</v>
      </c>
      <c r="D14" t="s">
        <v>803</v>
      </c>
      <c r="E14" t="str">
        <f>SUBSTITUTE(death_rates[[#This Row],[both_sexes_death_rate]], "â€“", "-")</f>
        <v>40[ 31-70]</v>
      </c>
      <c r="F14" t="str">
        <f>IFERROR(LEFT(death_rates[[#This Row],[Total Death Rate]], FIND("[", death_rates[[#This Row],[Total Death Rate]]) - 1), 0)</f>
        <v>40</v>
      </c>
      <c r="G1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31</v>
      </c>
      <c r="H14" t="str">
        <f>IFERROR(MID(death_rates[[#This Row],[Total Death Rate]], FIND("-", death_rates[[#This Row],[Total Death Rate]]) + 1, FIND("]",death_rates[[#This Row],[Total Death Rate]]) - FIND("-", death_rates[[#This Row],[Total Death Rate]]) - 1), 0)</f>
        <v>70</v>
      </c>
      <c r="I14" t="s">
        <v>804</v>
      </c>
      <c r="J14" t="str">
        <f>SUBSTITUTE(death_rates[[#This Row],[male_death_rate]], "â€“", "-")</f>
        <v>43[ 34-74]</v>
      </c>
      <c r="K14" t="str">
        <f>IFERROR(LEFT(death_rates[[#This Row],[Male Death Rate]], FIND("[", death_rates[[#This Row],[Male Death Rate]]) - 1), 0)</f>
        <v>43</v>
      </c>
      <c r="L1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34</v>
      </c>
      <c r="M14" t="str">
        <f>IFERROR(MID(death_rates[[#This Row],[Male Death Rate]], FIND("-", death_rates[[#This Row],[Male Death Rate]]) + 1, FIND("]",death_rates[[#This Row],[Male Death Rate]]) - FIND("-", death_rates[[#This Row],[Male Death Rate]]) - 1), 0)</f>
        <v>74</v>
      </c>
      <c r="N14" t="s">
        <v>805</v>
      </c>
      <c r="O14" t="s">
        <v>2666</v>
      </c>
      <c r="P14" t="str">
        <f>IFERROR(LEFT(death_rates[[#This Row],[Female Death Rate]], FIND("[", death_rates[[#This Row],[Female Death Rate]]) - 1), 0)</f>
        <v>38</v>
      </c>
      <c r="Q1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29</v>
      </c>
      <c r="R14" t="str">
        <f>IFERROR(MID(death_rates[[#This Row],[Female Death Rate]], FIND("-", death_rates[[#This Row],[Female Death Rate]]) + 1, FIND("]",death_rates[[#This Row],[Female Death Rate]]) - FIND("-", death_rates[[#This Row],[Female Death Rate]]) - 1), 0)</f>
        <v>67</v>
      </c>
    </row>
    <row r="15" spans="1:18" x14ac:dyDescent="0.35">
      <c r="A15" t="s">
        <v>767</v>
      </c>
      <c r="B15" t="s">
        <v>9</v>
      </c>
      <c r="C15">
        <v>2016</v>
      </c>
      <c r="D15" t="s">
        <v>806</v>
      </c>
      <c r="E15" t="str">
        <f>SUBSTITUTE(death_rates[[#This Row],[both_sexes_death_rate]], "â€“", "-")</f>
        <v>7[ 5-13]</v>
      </c>
      <c r="F15" t="str">
        <f>IFERROR(LEFT(death_rates[[#This Row],[Total Death Rate]], FIND("[", death_rates[[#This Row],[Total Death Rate]]) - 1), 0)</f>
        <v>7</v>
      </c>
      <c r="G1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5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15" t="s">
        <v>807</v>
      </c>
      <c r="J15" t="str">
        <f>SUBSTITUTE(death_rates[[#This Row],[male_death_rate]], "â€“", "-")</f>
        <v>7[ 4-12]</v>
      </c>
      <c r="K15" t="str">
        <f>IFERROR(LEFT(death_rates[[#This Row],[Male Death Rate]], FIND("[", death_rates[[#This Row],[Male Death Rate]]) - 1), 0)</f>
        <v>7</v>
      </c>
      <c r="L1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5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15" t="s">
        <v>808</v>
      </c>
      <c r="O15" t="s">
        <v>2667</v>
      </c>
      <c r="P15" t="str">
        <f>IFERROR(LEFT(death_rates[[#This Row],[Female Death Rate]], FIND("[", death_rates[[#This Row],[Female Death Rate]]) - 1), 0)</f>
        <v>7</v>
      </c>
      <c r="Q1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1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16" spans="1:18" x14ac:dyDescent="0.35">
      <c r="A16" t="s">
        <v>771</v>
      </c>
      <c r="B16" t="s">
        <v>9</v>
      </c>
      <c r="C16">
        <v>2016</v>
      </c>
      <c r="D16" t="s">
        <v>809</v>
      </c>
      <c r="E16" t="str">
        <f>SUBSTITUTE(death_rates[[#This Row],[both_sexes_death_rate]], "â€“", "-")</f>
        <v>2[ 1-4]</v>
      </c>
      <c r="F16" t="str">
        <f>IFERROR(LEFT(death_rates[[#This Row],[Total Death Rate]], FIND("[", death_rates[[#This Row],[Total Death Rate]]) - 1), 0)</f>
        <v>2</v>
      </c>
      <c r="G1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6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16" t="s">
        <v>810</v>
      </c>
      <c r="J16" t="str">
        <f>SUBSTITUTE(death_rates[[#This Row],[male_death_rate]], "â€“", "-")</f>
        <v>3[ 1-5]</v>
      </c>
      <c r="K16" t="str">
        <f>IFERROR(LEFT(death_rates[[#This Row],[Male Death Rate]], FIND("[", death_rates[[#This Row],[Male Death Rate]]) - 1), 0)</f>
        <v>3</v>
      </c>
      <c r="L1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6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16" t="s">
        <v>811</v>
      </c>
      <c r="O16" t="s">
        <v>2668</v>
      </c>
      <c r="P16" t="str">
        <f>IFERROR(LEFT(death_rates[[#This Row],[Female Death Rate]], FIND("[", death_rates[[#This Row],[Female Death Rate]]) - 1), 0)</f>
        <v>1</v>
      </c>
      <c r="Q1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17" spans="1:18" x14ac:dyDescent="0.35">
      <c r="A17" t="s">
        <v>775</v>
      </c>
      <c r="B17" t="s">
        <v>9</v>
      </c>
      <c r="C17">
        <v>2016</v>
      </c>
      <c r="D17" t="s">
        <v>812</v>
      </c>
      <c r="E17" t="str">
        <f>SUBSTITUTE(death_rates[[#This Row],[both_sexes_death_rate]], "â€“", "-")</f>
        <v>22[ 16-37]</v>
      </c>
      <c r="F17" t="str">
        <f>IFERROR(LEFT(death_rates[[#This Row],[Total Death Rate]], FIND("[", death_rates[[#This Row],[Total Death Rate]]) - 1), 0)</f>
        <v>22</v>
      </c>
      <c r="G1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17" t="str">
        <f>IFERROR(MID(death_rates[[#This Row],[Total Death Rate]], FIND("-", death_rates[[#This Row],[Total Death Rate]]) + 1, FIND("]",death_rates[[#This Row],[Total Death Rate]]) - FIND("-", death_rates[[#This Row],[Total Death Rate]]) - 1), 0)</f>
        <v>37</v>
      </c>
      <c r="I17" t="s">
        <v>813</v>
      </c>
      <c r="J17" t="str">
        <f>SUBSTITUTE(death_rates[[#This Row],[male_death_rate]], "â€“", "-")</f>
        <v>24[ 18-38]</v>
      </c>
      <c r="K17" t="str">
        <f>IFERROR(LEFT(death_rates[[#This Row],[Male Death Rate]], FIND("[", death_rates[[#This Row],[Male Death Rate]]) - 1), 0)</f>
        <v>24</v>
      </c>
      <c r="L1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17" t="str">
        <f>IFERROR(MID(death_rates[[#This Row],[Male Death Rate]], FIND("-", death_rates[[#This Row],[Male Death Rate]]) + 1, FIND("]",death_rates[[#This Row],[Male Death Rate]]) - FIND("-", death_rates[[#This Row],[Male Death Rate]]) - 1), 0)</f>
        <v>38</v>
      </c>
      <c r="N17" t="s">
        <v>814</v>
      </c>
      <c r="O17" t="s">
        <v>2669</v>
      </c>
      <c r="P17" t="str">
        <f>IFERROR(LEFT(death_rates[[#This Row],[Female Death Rate]], FIND("[", death_rates[[#This Row],[Female Death Rate]]) - 1), 0)</f>
        <v>20</v>
      </c>
      <c r="Q1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1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35</v>
      </c>
    </row>
    <row r="18" spans="1:18" x14ac:dyDescent="0.35">
      <c r="A18" t="s">
        <v>779</v>
      </c>
      <c r="B18" t="s">
        <v>9</v>
      </c>
      <c r="C18">
        <v>2016</v>
      </c>
      <c r="D18" t="s">
        <v>815</v>
      </c>
      <c r="E18" t="str">
        <f>SUBSTITUTE(death_rates[[#This Row],[both_sexes_death_rate]], "â€“", "-")</f>
        <v>7[ 5-12]</v>
      </c>
      <c r="F18" t="str">
        <f>IFERROR(LEFT(death_rates[[#This Row],[Total Death Rate]], FIND("[", death_rates[[#This Row],[Total Death Rate]]) - 1), 0)</f>
        <v>7</v>
      </c>
      <c r="G1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8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18" t="s">
        <v>816</v>
      </c>
      <c r="J18" t="str">
        <f>SUBSTITUTE(death_rates[[#This Row],[male_death_rate]], "â€“", "-")</f>
        <v>7[ 5-11]</v>
      </c>
      <c r="K18" t="str">
        <f>IFERROR(LEFT(death_rates[[#This Row],[Male Death Rate]], FIND("[", death_rates[[#This Row],[Male Death Rate]]) - 1), 0)</f>
        <v>7</v>
      </c>
      <c r="L1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18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18" t="s">
        <v>807</v>
      </c>
      <c r="O18" t="s">
        <v>2670</v>
      </c>
      <c r="P18" t="str">
        <f>IFERROR(LEFT(death_rates[[#This Row],[Female Death Rate]], FIND("[", death_rates[[#This Row],[Female Death Rate]]) - 1), 0)</f>
        <v>7</v>
      </c>
      <c r="Q1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19" spans="1:18" x14ac:dyDescent="0.35">
      <c r="A19" t="s">
        <v>783</v>
      </c>
      <c r="B19" t="s">
        <v>9</v>
      </c>
      <c r="C19">
        <v>2016</v>
      </c>
      <c r="D19" t="s">
        <v>817</v>
      </c>
      <c r="E19" t="str">
        <f>SUBSTITUTE(death_rates[[#This Row],[both_sexes_death_rate]], "â€“", "-")</f>
        <v>3[ 2-5]</v>
      </c>
      <c r="F19" t="str">
        <f>IFERROR(LEFT(death_rates[[#This Row],[Total Death Rate]], FIND("[", death_rates[[#This Row],[Total Death Rate]]) - 1), 0)</f>
        <v>3</v>
      </c>
      <c r="G1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9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19" t="s">
        <v>818</v>
      </c>
      <c r="J19" t="str">
        <f>SUBSTITUTE(death_rates[[#This Row],[male_death_rate]], "â€“", "-")</f>
        <v>4[ 2-7]</v>
      </c>
      <c r="K19" t="str">
        <f>IFERROR(LEFT(death_rates[[#This Row],[Male Death Rate]], FIND("[", death_rates[[#This Row],[Male Death Rate]]) - 1), 0)</f>
        <v>4</v>
      </c>
      <c r="L1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9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19" t="s">
        <v>809</v>
      </c>
      <c r="O19" t="s">
        <v>2671</v>
      </c>
      <c r="P19" t="str">
        <f>IFERROR(LEFT(death_rates[[#This Row],[Female Death Rate]], FIND("[", death_rates[[#This Row],[Female Death Rate]]) - 1), 0)</f>
        <v>2</v>
      </c>
      <c r="Q1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9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20" spans="1:18" x14ac:dyDescent="0.35">
      <c r="A20" t="s">
        <v>764</v>
      </c>
      <c r="B20" t="s">
        <v>17</v>
      </c>
      <c r="C20">
        <v>2016</v>
      </c>
      <c r="D20" t="s">
        <v>819</v>
      </c>
      <c r="E20" t="str">
        <f>SUBSTITUTE(death_rates[[#This Row],[both_sexes_death_rate]], "â€“", "-")</f>
        <v>67[ 58-76]</v>
      </c>
      <c r="F20" t="str">
        <f>IFERROR(LEFT(death_rates[[#This Row],[Total Death Rate]], FIND("[", death_rates[[#This Row],[Total Death Rate]]) - 1), 0)</f>
        <v>67</v>
      </c>
      <c r="G2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58</v>
      </c>
      <c r="H20" t="str">
        <f>IFERROR(MID(death_rates[[#This Row],[Total Death Rate]], FIND("-", death_rates[[#This Row],[Total Death Rate]]) + 1, FIND("]",death_rates[[#This Row],[Total Death Rate]]) - FIND("-", death_rates[[#This Row],[Total Death Rate]]) - 1), 0)</f>
        <v>76</v>
      </c>
      <c r="I20" t="s">
        <v>820</v>
      </c>
      <c r="J20" t="str">
        <f>SUBSTITUTE(death_rates[[#This Row],[male_death_rate]], "â€“", "-")</f>
        <v>65[ 55-74]</v>
      </c>
      <c r="K20" t="str">
        <f>IFERROR(LEFT(death_rates[[#This Row],[Male Death Rate]], FIND("[", death_rates[[#This Row],[Male Death Rate]]) - 1), 0)</f>
        <v>65</v>
      </c>
      <c r="L2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55</v>
      </c>
      <c r="M20" t="str">
        <f>IFERROR(MID(death_rates[[#This Row],[Male Death Rate]], FIND("-", death_rates[[#This Row],[Male Death Rate]]) + 1, FIND("]",death_rates[[#This Row],[Male Death Rate]]) - FIND("-", death_rates[[#This Row],[Male Death Rate]]) - 1), 0)</f>
        <v>74</v>
      </c>
      <c r="N20" t="s">
        <v>821</v>
      </c>
      <c r="O20" t="s">
        <v>2672</v>
      </c>
      <c r="P20" t="str">
        <f>IFERROR(LEFT(death_rates[[#This Row],[Female Death Rate]], FIND("[", death_rates[[#This Row],[Female Death Rate]]) - 1), 0)</f>
        <v>69</v>
      </c>
      <c r="Q2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60</v>
      </c>
      <c r="R20" t="str">
        <f>IFERROR(MID(death_rates[[#This Row],[Female Death Rate]], FIND("-", death_rates[[#This Row],[Female Death Rate]]) + 1, FIND("]",death_rates[[#This Row],[Female Death Rate]]) - FIND("-", death_rates[[#This Row],[Female Death Rate]]) - 1), 0)</f>
        <v>79</v>
      </c>
    </row>
    <row r="21" spans="1:18" x14ac:dyDescent="0.35">
      <c r="A21" t="s">
        <v>767</v>
      </c>
      <c r="B21" t="s">
        <v>17</v>
      </c>
      <c r="C21">
        <v>2016</v>
      </c>
      <c r="D21" t="s">
        <v>822</v>
      </c>
      <c r="E21" t="str">
        <f>SUBSTITUTE(death_rates[[#This Row],[both_sexes_death_rate]], "â€“", "-")</f>
        <v>44[ 36-52]</v>
      </c>
      <c r="F21" t="str">
        <f>IFERROR(LEFT(death_rates[[#This Row],[Total Death Rate]], FIND("[", death_rates[[#This Row],[Total Death Rate]]) - 1), 0)</f>
        <v>44</v>
      </c>
      <c r="G2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36</v>
      </c>
      <c r="H21" t="str">
        <f>IFERROR(MID(death_rates[[#This Row],[Total Death Rate]], FIND("-", death_rates[[#This Row],[Total Death Rate]]) + 1, FIND("]",death_rates[[#This Row],[Total Death Rate]]) - FIND("-", death_rates[[#This Row],[Total Death Rate]]) - 1), 0)</f>
        <v>52</v>
      </c>
      <c r="I21" t="s">
        <v>822</v>
      </c>
      <c r="J21" t="str">
        <f>SUBSTITUTE(death_rates[[#This Row],[male_death_rate]], "â€“", "-")</f>
        <v>44[ 36-52]</v>
      </c>
      <c r="K21" t="str">
        <f>IFERROR(LEFT(death_rates[[#This Row],[Male Death Rate]], FIND("[", death_rates[[#This Row],[Male Death Rate]]) - 1), 0)</f>
        <v>44</v>
      </c>
      <c r="L2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36</v>
      </c>
      <c r="M21" t="str">
        <f>IFERROR(MID(death_rates[[#This Row],[Male Death Rate]], FIND("-", death_rates[[#This Row],[Male Death Rate]]) + 1, FIND("]",death_rates[[#This Row],[Male Death Rate]]) - FIND("-", death_rates[[#This Row],[Male Death Rate]]) - 1), 0)</f>
        <v>52</v>
      </c>
      <c r="N21" t="s">
        <v>823</v>
      </c>
      <c r="O21" t="s">
        <v>2673</v>
      </c>
      <c r="P21" t="str">
        <f>IFERROR(LEFT(death_rates[[#This Row],[Female Death Rate]], FIND("[", death_rates[[#This Row],[Female Death Rate]]) - 1), 0)</f>
        <v>45</v>
      </c>
      <c r="Q2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37</v>
      </c>
      <c r="R21" t="str">
        <f>IFERROR(MID(death_rates[[#This Row],[Female Death Rate]], FIND("-", death_rates[[#This Row],[Female Death Rate]]) + 1, FIND("]",death_rates[[#This Row],[Female Death Rate]]) - FIND("-", death_rates[[#This Row],[Female Death Rate]]) - 1), 0)</f>
        <v>52</v>
      </c>
    </row>
    <row r="22" spans="1:18" x14ac:dyDescent="0.35">
      <c r="A22" t="s">
        <v>771</v>
      </c>
      <c r="B22" t="s">
        <v>17</v>
      </c>
      <c r="C22">
        <v>2016</v>
      </c>
      <c r="D22" t="s">
        <v>824</v>
      </c>
      <c r="E22" t="str">
        <f>SUBSTITUTE(death_rates[[#This Row],[both_sexes_death_rate]], "â€“", "-")</f>
        <v>0[ 0-0]</v>
      </c>
      <c r="F22" t="str">
        <f>IFERROR(LEFT(death_rates[[#This Row],[Total Death Rate]], FIND("[", death_rates[[#This Row],[Total Death Rate]]) - 1), 0)</f>
        <v>0</v>
      </c>
      <c r="G2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22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22" t="s">
        <v>824</v>
      </c>
      <c r="J22" t="str">
        <f>SUBSTITUTE(death_rates[[#This Row],[male_death_rate]], "â€“", "-")</f>
        <v>0[ 0-0]</v>
      </c>
      <c r="K22" t="str">
        <f>IFERROR(LEFT(death_rates[[#This Row],[Male Death Rate]], FIND("[", death_rates[[#This Row],[Male Death Rate]]) - 1), 0)</f>
        <v>0</v>
      </c>
      <c r="L2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22" t="str">
        <f>IFERROR(MID(death_rates[[#This Row],[Male Death Rate]], FIND("-", death_rates[[#This Row],[Male Death Rate]]) + 1, FIND("]",death_rates[[#This Row],[Male Death Rate]]) - FIND("-", death_rates[[#This Row],[Male Death Rate]]) - 1), 0)</f>
        <v>0</v>
      </c>
      <c r="N22" t="s">
        <v>824</v>
      </c>
      <c r="O22" t="s">
        <v>2674</v>
      </c>
      <c r="P22" t="str">
        <f>IFERROR(LEFT(death_rates[[#This Row],[Female Death Rate]], FIND("[", death_rates[[#This Row],[Female Death Rate]]) - 1), 0)</f>
        <v>0</v>
      </c>
      <c r="Q2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22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23" spans="1:18" x14ac:dyDescent="0.35">
      <c r="A23" t="s">
        <v>775</v>
      </c>
      <c r="B23" t="s">
        <v>17</v>
      </c>
      <c r="C23">
        <v>2016</v>
      </c>
      <c r="D23" t="s">
        <v>825</v>
      </c>
      <c r="E23" t="str">
        <f>SUBSTITUTE(death_rates[[#This Row],[both_sexes_death_rate]], "â€“", "-")</f>
        <v>11[ 9-12]</v>
      </c>
      <c r="F23" t="str">
        <f>IFERROR(LEFT(death_rates[[#This Row],[Total Death Rate]], FIND("[", death_rates[[#This Row],[Total Death Rate]]) - 1), 0)</f>
        <v>11</v>
      </c>
      <c r="G2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23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23" t="s">
        <v>826</v>
      </c>
      <c r="J23" t="str">
        <f>SUBSTITUTE(death_rates[[#This Row],[male_death_rate]], "â€“", "-")</f>
        <v>10[ 9-12]</v>
      </c>
      <c r="K23" t="str">
        <f>IFERROR(LEFT(death_rates[[#This Row],[Male Death Rate]], FIND("[", death_rates[[#This Row],[Male Death Rate]]) - 1), 0)</f>
        <v>10</v>
      </c>
      <c r="L2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23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23" t="s">
        <v>825</v>
      </c>
      <c r="O23" t="s">
        <v>2675</v>
      </c>
      <c r="P23" t="str">
        <f>IFERROR(LEFT(death_rates[[#This Row],[Female Death Rate]], FIND("[", death_rates[[#This Row],[Female Death Rate]]) - 1), 0)</f>
        <v>11</v>
      </c>
      <c r="Q2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2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24" spans="1:18" x14ac:dyDescent="0.35">
      <c r="A24" t="s">
        <v>779</v>
      </c>
      <c r="B24" t="s">
        <v>17</v>
      </c>
      <c r="C24">
        <v>2016</v>
      </c>
      <c r="D24" t="s">
        <v>827</v>
      </c>
      <c r="E24" t="str">
        <f>SUBSTITUTE(death_rates[[#This Row],[both_sexes_death_rate]], "â€“", "-")</f>
        <v>8[ 6-9]</v>
      </c>
      <c r="F24" t="str">
        <f>IFERROR(LEFT(death_rates[[#This Row],[Total Death Rate]], FIND("[", death_rates[[#This Row],[Total Death Rate]]) - 1), 0)</f>
        <v>8</v>
      </c>
      <c r="G2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24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24" t="s">
        <v>828</v>
      </c>
      <c r="J24" t="str">
        <f>SUBSTITUTE(death_rates[[#This Row],[male_death_rate]], "â€“", "-")</f>
        <v>6[ 5-8]</v>
      </c>
      <c r="K24" t="str">
        <f>IFERROR(LEFT(death_rates[[#This Row],[Male Death Rate]], FIND("[", death_rates[[#This Row],[Male Death Rate]]) - 1), 0)</f>
        <v>6</v>
      </c>
      <c r="L2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24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24" t="s">
        <v>829</v>
      </c>
      <c r="O24" t="s">
        <v>2676</v>
      </c>
      <c r="P24" t="str">
        <f>IFERROR(LEFT(death_rates[[#This Row],[Female Death Rate]], FIND("[", death_rates[[#This Row],[Female Death Rate]]) - 1), 0)</f>
        <v>9</v>
      </c>
      <c r="Q2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2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25" spans="1:18" x14ac:dyDescent="0.35">
      <c r="A25" t="s">
        <v>783</v>
      </c>
      <c r="B25" t="s">
        <v>17</v>
      </c>
      <c r="C25">
        <v>2016</v>
      </c>
      <c r="D25" t="s">
        <v>830</v>
      </c>
      <c r="E25" t="str">
        <f>SUBSTITUTE(death_rates[[#This Row],[both_sexes_death_rate]], "â€“", "-")</f>
        <v>4[ 3-5]</v>
      </c>
      <c r="F25" t="str">
        <f>IFERROR(LEFT(death_rates[[#This Row],[Total Death Rate]], FIND("[", death_rates[[#This Row],[Total Death Rate]]) - 1), 0)</f>
        <v>4</v>
      </c>
      <c r="G2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5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25" t="s">
        <v>817</v>
      </c>
      <c r="J25" t="str">
        <f>SUBSTITUTE(death_rates[[#This Row],[male_death_rate]], "â€“", "-")</f>
        <v>3[ 2-5]</v>
      </c>
      <c r="K25" t="str">
        <f>IFERROR(LEFT(death_rates[[#This Row],[Male Death Rate]], FIND("[", death_rates[[#This Row],[Male Death Rate]]) - 1), 0)</f>
        <v>3</v>
      </c>
      <c r="L2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25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25" t="s">
        <v>830</v>
      </c>
      <c r="O25" t="s">
        <v>2677</v>
      </c>
      <c r="P25" t="str">
        <f>IFERROR(LEFT(death_rates[[#This Row],[Female Death Rate]], FIND("[", death_rates[[#This Row],[Female Death Rate]]) - 1), 0)</f>
        <v>4</v>
      </c>
      <c r="Q2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5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26" spans="1:18" x14ac:dyDescent="0.35">
      <c r="A26" t="s">
        <v>764</v>
      </c>
      <c r="B26" t="s">
        <v>21</v>
      </c>
      <c r="C26">
        <v>2016</v>
      </c>
      <c r="D26" t="s">
        <v>831</v>
      </c>
      <c r="E26" t="str">
        <f>SUBSTITUTE(death_rates[[#This Row],[both_sexes_death_rate]], "â€“", "-")</f>
        <v>28[ 24-34]</v>
      </c>
      <c r="F26" t="str">
        <f>IFERROR(LEFT(death_rates[[#This Row],[Total Death Rate]], FIND("[", death_rates[[#This Row],[Total Death Rate]]) - 1), 0)</f>
        <v>28</v>
      </c>
      <c r="G2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26" t="str">
        <f>IFERROR(MID(death_rates[[#This Row],[Total Death Rate]], FIND("-", death_rates[[#This Row],[Total Death Rate]]) + 1, FIND("]",death_rates[[#This Row],[Total Death Rate]]) - FIND("-", death_rates[[#This Row],[Total Death Rate]]) - 1), 0)</f>
        <v>34</v>
      </c>
      <c r="I26" t="s">
        <v>832</v>
      </c>
      <c r="J26" t="str">
        <f>SUBSTITUTE(death_rates[[#This Row],[male_death_rate]], "â€“", "-")</f>
        <v>31[ 26-37]</v>
      </c>
      <c r="K26" t="str">
        <f>IFERROR(LEFT(death_rates[[#This Row],[Male Death Rate]], FIND("[", death_rates[[#This Row],[Male Death Rate]]) - 1), 0)</f>
        <v>31</v>
      </c>
      <c r="L2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26</v>
      </c>
      <c r="M26" t="str">
        <f>IFERROR(MID(death_rates[[#This Row],[Male Death Rate]], FIND("-", death_rates[[#This Row],[Male Death Rate]]) + 1, FIND("]",death_rates[[#This Row],[Male Death Rate]]) - FIND("-", death_rates[[#This Row],[Male Death Rate]]) - 1), 0)</f>
        <v>37</v>
      </c>
      <c r="N26" t="s">
        <v>833</v>
      </c>
      <c r="O26" t="s">
        <v>2678</v>
      </c>
      <c r="P26" t="str">
        <f>IFERROR(LEFT(death_rates[[#This Row],[Female Death Rate]], FIND("[", death_rates[[#This Row],[Female Death Rate]]) - 1), 0)</f>
        <v>26</v>
      </c>
      <c r="Q2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26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27" spans="1:18" x14ac:dyDescent="0.35">
      <c r="A27" t="s">
        <v>767</v>
      </c>
      <c r="B27" t="s">
        <v>21</v>
      </c>
      <c r="C27">
        <v>2016</v>
      </c>
      <c r="D27" t="s">
        <v>834</v>
      </c>
      <c r="E27" t="str">
        <f>SUBSTITUTE(death_rates[[#This Row],[both_sexes_death_rate]], "â€“", "-")</f>
        <v>6[ 3-9]</v>
      </c>
      <c r="F27" t="str">
        <f>IFERROR(LEFT(death_rates[[#This Row],[Total Death Rate]], FIND("[", death_rates[[#This Row],[Total Death Rate]]) - 1), 0)</f>
        <v>6</v>
      </c>
      <c r="G2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7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27" t="s">
        <v>835</v>
      </c>
      <c r="J27" t="str">
        <f>SUBSTITUTE(death_rates[[#This Row],[male_death_rate]], "â€“", "-")</f>
        <v>7[ 3-10]</v>
      </c>
      <c r="K27" t="str">
        <f>IFERROR(LEFT(death_rates[[#This Row],[Male Death Rate]], FIND("[", death_rates[[#This Row],[Male Death Rate]]) - 1), 0)</f>
        <v>7</v>
      </c>
      <c r="L2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7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27" t="s">
        <v>802</v>
      </c>
      <c r="O27" t="s">
        <v>2665</v>
      </c>
      <c r="P27" t="str">
        <f>IFERROR(LEFT(death_rates[[#This Row],[Female Death Rate]], FIND("[", death_rates[[#This Row],[Female Death Rate]]) - 1), 0)</f>
        <v>5</v>
      </c>
      <c r="Q2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7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28" spans="1:18" x14ac:dyDescent="0.35">
      <c r="A28" t="s">
        <v>771</v>
      </c>
      <c r="B28" t="s">
        <v>21</v>
      </c>
      <c r="C28">
        <v>2016</v>
      </c>
      <c r="D28" t="s">
        <v>836</v>
      </c>
      <c r="E28" t="str">
        <f>SUBSTITUTE(death_rates[[#This Row],[both_sexes_death_rate]], "â€“", "-")</f>
        <v>1[ 0-1]</v>
      </c>
      <c r="F28" t="str">
        <f>IFERROR(LEFT(death_rates[[#This Row],[Total Death Rate]], FIND("[", death_rates[[#This Row],[Total Death Rate]]) - 1), 0)</f>
        <v>1</v>
      </c>
      <c r="G2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28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28" t="s">
        <v>836</v>
      </c>
      <c r="J28" t="str">
        <f>SUBSTITUTE(death_rates[[#This Row],[male_death_rate]], "â€“", "-")</f>
        <v>1[ 0-1]</v>
      </c>
      <c r="K28" t="str">
        <f>IFERROR(LEFT(death_rates[[#This Row],[Male Death Rate]], FIND("[", death_rates[[#This Row],[Male Death Rate]]) - 1), 0)</f>
        <v>1</v>
      </c>
      <c r="L2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2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28" t="s">
        <v>837</v>
      </c>
      <c r="O28" t="s">
        <v>2679</v>
      </c>
      <c r="P28" t="str">
        <f>IFERROR(LEFT(death_rates[[#This Row],[Female Death Rate]], FIND("[", death_rates[[#This Row],[Female Death Rate]]) - 1), 0)</f>
        <v>0</v>
      </c>
      <c r="Q2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2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29" spans="1:18" x14ac:dyDescent="0.35">
      <c r="A29" t="s">
        <v>775</v>
      </c>
      <c r="B29" t="s">
        <v>21</v>
      </c>
      <c r="C29">
        <v>2016</v>
      </c>
      <c r="D29" t="s">
        <v>838</v>
      </c>
      <c r="E29" t="str">
        <f>SUBSTITUTE(death_rates[[#This Row],[both_sexes_death_rate]], "â€“", "-")</f>
        <v>13[ 10-17]</v>
      </c>
      <c r="F29" t="str">
        <f>IFERROR(LEFT(death_rates[[#This Row],[Total Death Rate]], FIND("[", death_rates[[#This Row],[Total Death Rate]]) - 1), 0)</f>
        <v>13</v>
      </c>
      <c r="G2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29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29" t="s">
        <v>839</v>
      </c>
      <c r="J29" t="str">
        <f>SUBSTITUTE(death_rates[[#This Row],[male_death_rate]], "â€“", "-")</f>
        <v>15[ 12-19]</v>
      </c>
      <c r="K29" t="str">
        <f>IFERROR(LEFT(death_rates[[#This Row],[Male Death Rate]], FIND("[", death_rates[[#This Row],[Male Death Rate]]) - 1), 0)</f>
        <v>15</v>
      </c>
      <c r="L2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29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29" t="s">
        <v>840</v>
      </c>
      <c r="O29" t="s">
        <v>2680</v>
      </c>
      <c r="P29" t="str">
        <f>IFERROR(LEFT(death_rates[[#This Row],[Female Death Rate]], FIND("[", death_rates[[#This Row],[Female Death Rate]]) - 1), 0)</f>
        <v>11</v>
      </c>
      <c r="Q2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2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30" spans="1:18" x14ac:dyDescent="0.35">
      <c r="A30" t="s">
        <v>779</v>
      </c>
      <c r="B30" t="s">
        <v>21</v>
      </c>
      <c r="C30">
        <v>2016</v>
      </c>
      <c r="D30" t="s">
        <v>841</v>
      </c>
      <c r="E30" t="str">
        <f>SUBSTITUTE(death_rates[[#This Row],[both_sexes_death_rate]], "â€“", "-")</f>
        <v>6[ 4-9]</v>
      </c>
      <c r="F30" t="str">
        <f>IFERROR(LEFT(death_rates[[#This Row],[Total Death Rate]], FIND("[", death_rates[[#This Row],[Total Death Rate]]) - 1), 0)</f>
        <v>6</v>
      </c>
      <c r="G3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30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30" t="s">
        <v>842</v>
      </c>
      <c r="J30" t="str">
        <f>SUBSTITUTE(death_rates[[#This Row],[male_death_rate]], "â€“", "-")</f>
        <v>6[ 4-8]</v>
      </c>
      <c r="K30" t="str">
        <f>IFERROR(LEFT(death_rates[[#This Row],[Male Death Rate]], FIND("[", death_rates[[#This Row],[Male Death Rate]]) - 1), 0)</f>
        <v>6</v>
      </c>
      <c r="L3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30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30" t="s">
        <v>843</v>
      </c>
      <c r="O30" t="s">
        <v>2681</v>
      </c>
      <c r="P30" t="str">
        <f>IFERROR(LEFT(death_rates[[#This Row],[Female Death Rate]], FIND("[", death_rates[[#This Row],[Female Death Rate]]) - 1), 0)</f>
        <v>7</v>
      </c>
      <c r="Q3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3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31" spans="1:18" x14ac:dyDescent="0.35">
      <c r="A31" t="s">
        <v>783</v>
      </c>
      <c r="B31" t="s">
        <v>21</v>
      </c>
      <c r="C31">
        <v>2016</v>
      </c>
      <c r="D31" t="s">
        <v>809</v>
      </c>
      <c r="E31" t="str">
        <f>SUBSTITUTE(death_rates[[#This Row],[both_sexes_death_rate]], "â€“", "-")</f>
        <v>2[ 1-4]</v>
      </c>
      <c r="F31" t="str">
        <f>IFERROR(LEFT(death_rates[[#This Row],[Total Death Rate]], FIND("[", death_rates[[#This Row],[Total Death Rate]]) - 1), 0)</f>
        <v>2</v>
      </c>
      <c r="G3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1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31" t="s">
        <v>810</v>
      </c>
      <c r="J31" t="str">
        <f>SUBSTITUTE(death_rates[[#This Row],[male_death_rate]], "â€“", "-")</f>
        <v>3[ 1-5]</v>
      </c>
      <c r="K31" t="str">
        <f>IFERROR(LEFT(death_rates[[#This Row],[Male Death Rate]], FIND("[", death_rates[[#This Row],[Male Death Rate]]) - 1), 0)</f>
        <v>3</v>
      </c>
      <c r="L3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1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31" t="s">
        <v>844</v>
      </c>
      <c r="O31" t="s">
        <v>2682</v>
      </c>
      <c r="P31" t="str">
        <f>IFERROR(LEFT(death_rates[[#This Row],[Female Death Rate]], FIND("[", death_rates[[#This Row],[Female Death Rate]]) - 1), 0)</f>
        <v>2</v>
      </c>
      <c r="Q3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32" spans="1:18" x14ac:dyDescent="0.35">
      <c r="A32" t="s">
        <v>764</v>
      </c>
      <c r="B32" t="s">
        <v>25</v>
      </c>
      <c r="C32">
        <v>2016</v>
      </c>
      <c r="D32" t="s">
        <v>845</v>
      </c>
      <c r="E32" t="str">
        <f>SUBSTITUTE(death_rates[[#This Row],[both_sexes_death_rate]], "â€“", "-")</f>
        <v>37[ 28-49]</v>
      </c>
      <c r="F32" t="str">
        <f>IFERROR(LEFT(death_rates[[#This Row],[Total Death Rate]], FIND("[", death_rates[[#This Row],[Total Death Rate]]) - 1), 0)</f>
        <v>37</v>
      </c>
      <c r="G3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32" t="str">
        <f>IFERROR(MID(death_rates[[#This Row],[Total Death Rate]], FIND("-", death_rates[[#This Row],[Total Death Rate]]) + 1, FIND("]",death_rates[[#This Row],[Total Death Rate]]) - FIND("-", death_rates[[#This Row],[Total Death Rate]]) - 1), 0)</f>
        <v>49</v>
      </c>
      <c r="I32" t="s">
        <v>846</v>
      </c>
      <c r="J32" t="str">
        <f>SUBSTITUTE(death_rates[[#This Row],[male_death_rate]], "â€“", "-")</f>
        <v>39[ 30-51]</v>
      </c>
      <c r="K32" t="str">
        <f>IFERROR(LEFT(death_rates[[#This Row],[Male Death Rate]], FIND("[", death_rates[[#This Row],[Male Death Rate]]) - 1), 0)</f>
        <v>39</v>
      </c>
      <c r="L3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30</v>
      </c>
      <c r="M32" t="str">
        <f>IFERROR(MID(death_rates[[#This Row],[Male Death Rate]], FIND("-", death_rates[[#This Row],[Male Death Rate]]) + 1, FIND("]",death_rates[[#This Row],[Male Death Rate]]) - FIND("-", death_rates[[#This Row],[Male Death Rate]]) - 1), 0)</f>
        <v>51</v>
      </c>
      <c r="N32" t="s">
        <v>847</v>
      </c>
      <c r="O32" t="s">
        <v>2683</v>
      </c>
      <c r="P32" t="str">
        <f>IFERROR(LEFT(death_rates[[#This Row],[Female Death Rate]], FIND("[", death_rates[[#This Row],[Female Death Rate]]) - 1), 0)</f>
        <v>35</v>
      </c>
      <c r="Q3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3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48</v>
      </c>
    </row>
    <row r="33" spans="1:18" x14ac:dyDescent="0.35">
      <c r="A33" t="s">
        <v>767</v>
      </c>
      <c r="B33" t="s">
        <v>25</v>
      </c>
      <c r="C33">
        <v>2016</v>
      </c>
      <c r="D33" t="s">
        <v>848</v>
      </c>
      <c r="E33" t="str">
        <f>SUBSTITUTE(death_rates[[#This Row],[both_sexes_death_rate]], "â€“", "-")</f>
        <v>10[ 4-18]</v>
      </c>
      <c r="F33" t="str">
        <f>IFERROR(LEFT(death_rates[[#This Row],[Total Death Rate]], FIND("[", death_rates[[#This Row],[Total Death Rate]]) - 1), 0)</f>
        <v>10</v>
      </c>
      <c r="G3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33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33" t="s">
        <v>849</v>
      </c>
      <c r="J33" t="str">
        <f>SUBSTITUTE(death_rates[[#This Row],[male_death_rate]], "â€“", "-")</f>
        <v>10[ 4-17]</v>
      </c>
      <c r="K33" t="str">
        <f>IFERROR(LEFT(death_rates[[#This Row],[Male Death Rate]], FIND("[", death_rates[[#This Row],[Male Death Rate]]) - 1), 0)</f>
        <v>10</v>
      </c>
      <c r="L3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33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33" t="s">
        <v>850</v>
      </c>
      <c r="O33" t="s">
        <v>2684</v>
      </c>
      <c r="P33" t="str">
        <f>IFERROR(LEFT(death_rates[[#This Row],[Female Death Rate]], FIND("[", death_rates[[#This Row],[Female Death Rate]]) - 1), 0)</f>
        <v>11</v>
      </c>
      <c r="Q3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3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34" spans="1:18" x14ac:dyDescent="0.35">
      <c r="A34" t="s">
        <v>771</v>
      </c>
      <c r="B34" t="s">
        <v>25</v>
      </c>
      <c r="C34">
        <v>2016</v>
      </c>
      <c r="D34" t="s">
        <v>809</v>
      </c>
      <c r="E34" t="str">
        <f>SUBSTITUTE(death_rates[[#This Row],[both_sexes_death_rate]], "â€“", "-")</f>
        <v>2[ 1-4]</v>
      </c>
      <c r="F34" t="str">
        <f>IFERROR(LEFT(death_rates[[#This Row],[Total Death Rate]], FIND("[", death_rates[[#This Row],[Total Death Rate]]) - 1), 0)</f>
        <v>2</v>
      </c>
      <c r="G3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4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34" t="s">
        <v>810</v>
      </c>
      <c r="J34" t="str">
        <f>SUBSTITUTE(death_rates[[#This Row],[male_death_rate]], "â€“", "-")</f>
        <v>3[ 1-5]</v>
      </c>
      <c r="K34" t="str">
        <f>IFERROR(LEFT(death_rates[[#This Row],[Male Death Rate]], FIND("[", death_rates[[#This Row],[Male Death Rate]]) - 1), 0)</f>
        <v>3</v>
      </c>
      <c r="L3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4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34" t="s">
        <v>851</v>
      </c>
      <c r="O34" t="s">
        <v>2685</v>
      </c>
      <c r="P34" t="str">
        <f>IFERROR(LEFT(death_rates[[#This Row],[Female Death Rate]], FIND("[", death_rates[[#This Row],[Female Death Rate]]) - 1), 0)</f>
        <v>1</v>
      </c>
      <c r="Q3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35" spans="1:18" x14ac:dyDescent="0.35">
      <c r="A35" t="s">
        <v>775</v>
      </c>
      <c r="B35" t="s">
        <v>25</v>
      </c>
      <c r="C35">
        <v>2016</v>
      </c>
      <c r="D35" t="s">
        <v>852</v>
      </c>
      <c r="E35" t="str">
        <f>SUBSTITUTE(death_rates[[#This Row],[both_sexes_death_rate]], "â€“", "-")</f>
        <v>13[ 9-17]</v>
      </c>
      <c r="F35" t="str">
        <f>IFERROR(LEFT(death_rates[[#This Row],[Total Death Rate]], FIND("[", death_rates[[#This Row],[Total Death Rate]]) - 1), 0)</f>
        <v>13</v>
      </c>
      <c r="G3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35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35" t="s">
        <v>853</v>
      </c>
      <c r="J35" t="str">
        <f>SUBSTITUTE(death_rates[[#This Row],[male_death_rate]], "â€“", "-")</f>
        <v>15[ 11-18]</v>
      </c>
      <c r="K35" t="str">
        <f>IFERROR(LEFT(death_rates[[#This Row],[Male Death Rate]], FIND("[", death_rates[[#This Row],[Male Death Rate]]) - 1), 0)</f>
        <v>15</v>
      </c>
      <c r="L3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35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35" t="s">
        <v>854</v>
      </c>
      <c r="O35" t="s">
        <v>2686</v>
      </c>
      <c r="P35" t="str">
        <f>IFERROR(LEFT(death_rates[[#This Row],[Female Death Rate]], FIND("[", death_rates[[#This Row],[Female Death Rate]]) - 1), 0)</f>
        <v>12</v>
      </c>
      <c r="Q3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3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36" spans="1:18" x14ac:dyDescent="0.35">
      <c r="A36" t="s">
        <v>779</v>
      </c>
      <c r="B36" t="s">
        <v>25</v>
      </c>
      <c r="C36">
        <v>2016</v>
      </c>
      <c r="D36" t="s">
        <v>802</v>
      </c>
      <c r="E36" t="str">
        <f>SUBSTITUTE(death_rates[[#This Row],[both_sexes_death_rate]], "â€“", "-")</f>
        <v>5[ 3-8]</v>
      </c>
      <c r="F36" t="str">
        <f>IFERROR(LEFT(death_rates[[#This Row],[Total Death Rate]], FIND("[", death_rates[[#This Row],[Total Death Rate]]) - 1), 0)</f>
        <v>5</v>
      </c>
      <c r="G3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36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36" t="s">
        <v>790</v>
      </c>
      <c r="J36" t="str">
        <f>SUBSTITUTE(death_rates[[#This Row],[male_death_rate]], "â€“", "-")</f>
        <v>5[ 3-7]</v>
      </c>
      <c r="K36" t="str">
        <f>IFERROR(LEFT(death_rates[[#This Row],[Male Death Rate]], FIND("[", death_rates[[#This Row],[Male Death Rate]]) - 1), 0)</f>
        <v>5</v>
      </c>
      <c r="L3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6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36" t="s">
        <v>855</v>
      </c>
      <c r="O36" t="s">
        <v>2687</v>
      </c>
      <c r="P36" t="str">
        <f>IFERROR(LEFT(death_rates[[#This Row],[Female Death Rate]], FIND("[", death_rates[[#This Row],[Female Death Rate]]) - 1), 0)</f>
        <v>4</v>
      </c>
      <c r="Q3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36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37" spans="1:18" x14ac:dyDescent="0.35">
      <c r="A37" t="s">
        <v>783</v>
      </c>
      <c r="B37" t="s">
        <v>25</v>
      </c>
      <c r="C37">
        <v>2016</v>
      </c>
      <c r="D37" t="s">
        <v>856</v>
      </c>
      <c r="E37" t="str">
        <f>SUBSTITUTE(death_rates[[#This Row],[both_sexes_death_rate]], "â€“", "-")</f>
        <v>7[ 3-12]</v>
      </c>
      <c r="F37" t="str">
        <f>IFERROR(LEFT(death_rates[[#This Row],[Total Death Rate]], FIND("[", death_rates[[#This Row],[Total Death Rate]]) - 1), 0)</f>
        <v>7</v>
      </c>
      <c r="G3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37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37" t="s">
        <v>856</v>
      </c>
      <c r="J37" t="str">
        <f>SUBSTITUTE(death_rates[[#This Row],[male_death_rate]], "â€“", "-")</f>
        <v>7[ 3-12]</v>
      </c>
      <c r="K37" t="str">
        <f>IFERROR(LEFT(death_rates[[#This Row],[Male Death Rate]], FIND("[", death_rates[[#This Row],[Male Death Rate]]) - 1), 0)</f>
        <v>7</v>
      </c>
      <c r="L3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7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37" t="s">
        <v>857</v>
      </c>
      <c r="O37" t="s">
        <v>2688</v>
      </c>
      <c r="P37" t="str">
        <f>IFERROR(LEFT(death_rates[[#This Row],[Female Death Rate]], FIND("[", death_rates[[#This Row],[Female Death Rate]]) - 1), 0)</f>
        <v>7</v>
      </c>
      <c r="Q3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3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38" spans="1:18" x14ac:dyDescent="0.35">
      <c r="A38" t="s">
        <v>764</v>
      </c>
      <c r="B38" t="s">
        <v>29</v>
      </c>
      <c r="C38">
        <v>2016</v>
      </c>
      <c r="D38" t="s">
        <v>858</v>
      </c>
      <c r="E38" t="str">
        <f>SUBSTITUTE(death_rates[[#This Row],[both_sexes_death_rate]], "â€“", "-")</f>
        <v>81[ 64-102]</v>
      </c>
      <c r="F38" t="str">
        <f>IFERROR(LEFT(death_rates[[#This Row],[Total Death Rate]], FIND("[", death_rates[[#This Row],[Total Death Rate]]) - 1), 0)</f>
        <v>81</v>
      </c>
      <c r="G3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64</v>
      </c>
      <c r="H38" t="str">
        <f>IFERROR(MID(death_rates[[#This Row],[Total Death Rate]], FIND("-", death_rates[[#This Row],[Total Death Rate]]) + 1, FIND("]",death_rates[[#This Row],[Total Death Rate]]) - FIND("-", death_rates[[#This Row],[Total Death Rate]]) - 1), 0)</f>
        <v>102</v>
      </c>
      <c r="I38" t="s">
        <v>859</v>
      </c>
      <c r="J38" t="str">
        <f>SUBSTITUTE(death_rates[[#This Row],[male_death_rate]], "â€“", "-")</f>
        <v>94[ 77-117]</v>
      </c>
      <c r="K38" t="str">
        <f>IFERROR(LEFT(death_rates[[#This Row],[Male Death Rate]], FIND("[", death_rates[[#This Row],[Male Death Rate]]) - 1), 0)</f>
        <v>94</v>
      </c>
      <c r="L3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77</v>
      </c>
      <c r="M38" t="str">
        <f>IFERROR(MID(death_rates[[#This Row],[Male Death Rate]], FIND("-", death_rates[[#This Row],[Male Death Rate]]) + 1, FIND("]",death_rates[[#This Row],[Male Death Rate]]) - FIND("-", death_rates[[#This Row],[Male Death Rate]]) - 1), 0)</f>
        <v>117</v>
      </c>
      <c r="N38" t="s">
        <v>860</v>
      </c>
      <c r="O38" t="s">
        <v>2689</v>
      </c>
      <c r="P38" t="str">
        <f>IFERROR(LEFT(death_rates[[#This Row],[Female Death Rate]], FIND("[", death_rates[[#This Row],[Female Death Rate]]) - 1), 0)</f>
        <v>69</v>
      </c>
      <c r="Q3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52</v>
      </c>
      <c r="R38" t="str">
        <f>IFERROR(MID(death_rates[[#This Row],[Female Death Rate]], FIND("-", death_rates[[#This Row],[Female Death Rate]]) + 1, FIND("]",death_rates[[#This Row],[Female Death Rate]]) - FIND("-", death_rates[[#This Row],[Female Death Rate]]) - 1), 0)</f>
        <v>90</v>
      </c>
    </row>
    <row r="39" spans="1:18" x14ac:dyDescent="0.35">
      <c r="A39" t="s">
        <v>767</v>
      </c>
      <c r="B39" t="s">
        <v>29</v>
      </c>
      <c r="C39">
        <v>2016</v>
      </c>
      <c r="D39" t="s">
        <v>861</v>
      </c>
      <c r="E39" t="str">
        <f>SUBSTITUTE(death_rates[[#This Row],[both_sexes_death_rate]], "â€“", "-")</f>
        <v>3[ 2-4]</v>
      </c>
      <c r="F39" t="str">
        <f>IFERROR(LEFT(death_rates[[#This Row],[Total Death Rate]], FIND("[", death_rates[[#This Row],[Total Death Rate]]) - 1), 0)</f>
        <v>3</v>
      </c>
      <c r="G3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39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39" t="s">
        <v>817</v>
      </c>
      <c r="J39" t="str">
        <f>SUBSTITUTE(death_rates[[#This Row],[male_death_rate]], "â€“", "-")</f>
        <v>3[ 2-5]</v>
      </c>
      <c r="K39" t="str">
        <f>IFERROR(LEFT(death_rates[[#This Row],[Male Death Rate]], FIND("[", death_rates[[#This Row],[Male Death Rate]]) - 1), 0)</f>
        <v>3</v>
      </c>
      <c r="L3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39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39" t="s">
        <v>861</v>
      </c>
      <c r="O39" t="s">
        <v>2690</v>
      </c>
      <c r="P39" t="str">
        <f>IFERROR(LEFT(death_rates[[#This Row],[Female Death Rate]], FIND("[", death_rates[[#This Row],[Female Death Rate]]) - 1), 0)</f>
        <v>3</v>
      </c>
      <c r="Q3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39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40" spans="1:18" x14ac:dyDescent="0.35">
      <c r="A40" t="s">
        <v>771</v>
      </c>
      <c r="B40" t="s">
        <v>29</v>
      </c>
      <c r="C40">
        <v>2016</v>
      </c>
      <c r="D40" t="s">
        <v>862</v>
      </c>
      <c r="E40" t="str">
        <f>SUBSTITUTE(death_rates[[#This Row],[both_sexes_death_rate]], "â€“", "-")</f>
        <v>9[ 5-13]</v>
      </c>
      <c r="F40" t="str">
        <f>IFERROR(LEFT(death_rates[[#This Row],[Total Death Rate]], FIND("[", death_rates[[#This Row],[Total Death Rate]]) - 1), 0)</f>
        <v>9</v>
      </c>
      <c r="G4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40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40" t="s">
        <v>863</v>
      </c>
      <c r="J40" t="str">
        <f>SUBSTITUTE(death_rates[[#This Row],[male_death_rate]], "â€“", "-")</f>
        <v>15[ 8-22]</v>
      </c>
      <c r="K40" t="str">
        <f>IFERROR(LEFT(death_rates[[#This Row],[Male Death Rate]], FIND("[", death_rates[[#This Row],[Male Death Rate]]) - 1), 0)</f>
        <v>15</v>
      </c>
      <c r="L4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40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40" t="s">
        <v>817</v>
      </c>
      <c r="O40" t="s">
        <v>2691</v>
      </c>
      <c r="P40" t="str">
        <f>IFERROR(LEFT(death_rates[[#This Row],[Female Death Rate]], FIND("[", death_rates[[#This Row],[Female Death Rate]]) - 1), 0)</f>
        <v>3</v>
      </c>
      <c r="Q4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0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41" spans="1:18" x14ac:dyDescent="0.35">
      <c r="A41" t="s">
        <v>775</v>
      </c>
      <c r="B41" t="s">
        <v>29</v>
      </c>
      <c r="C41">
        <v>2016</v>
      </c>
      <c r="D41" t="s">
        <v>864</v>
      </c>
      <c r="E41" t="str">
        <f>SUBSTITUTE(death_rates[[#This Row],[both_sexes_death_rate]], "â€“", "-")</f>
        <v>50[ 36-65]</v>
      </c>
      <c r="F41" t="str">
        <f>IFERROR(LEFT(death_rates[[#This Row],[Total Death Rate]], FIND("[", death_rates[[#This Row],[Total Death Rate]]) - 1), 0)</f>
        <v>50</v>
      </c>
      <c r="G4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36</v>
      </c>
      <c r="H41" t="str">
        <f>IFERROR(MID(death_rates[[#This Row],[Total Death Rate]], FIND("-", death_rates[[#This Row],[Total Death Rate]]) + 1, FIND("]",death_rates[[#This Row],[Total Death Rate]]) - FIND("-", death_rates[[#This Row],[Total Death Rate]]) - 1), 0)</f>
        <v>65</v>
      </c>
      <c r="I41" t="s">
        <v>865</v>
      </c>
      <c r="J41" t="str">
        <f>SUBSTITUTE(death_rates[[#This Row],[male_death_rate]], "â€“", "-")</f>
        <v>56[ 43-69]</v>
      </c>
      <c r="K41" t="str">
        <f>IFERROR(LEFT(death_rates[[#This Row],[Male Death Rate]], FIND("[", death_rates[[#This Row],[Male Death Rate]]) - 1), 0)</f>
        <v>56</v>
      </c>
      <c r="L4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43</v>
      </c>
      <c r="M41" t="str">
        <f>IFERROR(MID(death_rates[[#This Row],[Male Death Rate]], FIND("-", death_rates[[#This Row],[Male Death Rate]]) + 1, FIND("]",death_rates[[#This Row],[Male Death Rate]]) - FIND("-", death_rates[[#This Row],[Male Death Rate]]) - 1), 0)</f>
        <v>69</v>
      </c>
      <c r="N41" t="s">
        <v>866</v>
      </c>
      <c r="O41" t="s">
        <v>2692</v>
      </c>
      <c r="P41" t="str">
        <f>IFERROR(LEFT(death_rates[[#This Row],[Female Death Rate]], FIND("[", death_rates[[#This Row],[Female Death Rate]]) - 1), 0)</f>
        <v>45</v>
      </c>
      <c r="Q4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31</v>
      </c>
      <c r="R4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63</v>
      </c>
    </row>
    <row r="42" spans="1:18" x14ac:dyDescent="0.35">
      <c r="A42" t="s">
        <v>779</v>
      </c>
      <c r="B42" t="s">
        <v>29</v>
      </c>
      <c r="C42">
        <v>2016</v>
      </c>
      <c r="D42" t="s">
        <v>867</v>
      </c>
      <c r="E42" t="str">
        <f>SUBSTITUTE(death_rates[[#This Row],[both_sexes_death_rate]], "â€“", "-")</f>
        <v>10[ 7-15]</v>
      </c>
      <c r="F42" t="str">
        <f>IFERROR(LEFT(death_rates[[#This Row],[Total Death Rate]], FIND("[", death_rates[[#This Row],[Total Death Rate]]) - 1), 0)</f>
        <v>10</v>
      </c>
      <c r="G4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42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42" t="s">
        <v>868</v>
      </c>
      <c r="J42" t="str">
        <f>SUBSTITUTE(death_rates[[#This Row],[male_death_rate]], "â€“", "-")</f>
        <v>10[ 7-14]</v>
      </c>
      <c r="K42" t="str">
        <f>IFERROR(LEFT(death_rates[[#This Row],[Male Death Rate]], FIND("[", death_rates[[#This Row],[Male Death Rate]]) - 1), 0)</f>
        <v>10</v>
      </c>
      <c r="L4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42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42" t="s">
        <v>869</v>
      </c>
      <c r="O42" t="s">
        <v>2693</v>
      </c>
      <c r="P42" t="str">
        <f>IFERROR(LEFT(death_rates[[#This Row],[Female Death Rate]], FIND("[", death_rates[[#This Row],[Female Death Rate]]) - 1), 0)</f>
        <v>10</v>
      </c>
      <c r="Q4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4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43" spans="1:18" x14ac:dyDescent="0.35">
      <c r="A43" t="s">
        <v>783</v>
      </c>
      <c r="B43" t="s">
        <v>29</v>
      </c>
      <c r="C43">
        <v>2016</v>
      </c>
      <c r="D43" t="s">
        <v>862</v>
      </c>
      <c r="E43" t="str">
        <f>SUBSTITUTE(death_rates[[#This Row],[both_sexes_death_rate]], "â€“", "-")</f>
        <v>9[ 5-13]</v>
      </c>
      <c r="F43" t="str">
        <f>IFERROR(LEFT(death_rates[[#This Row],[Total Death Rate]], FIND("[", death_rates[[#This Row],[Total Death Rate]]) - 1), 0)</f>
        <v>9</v>
      </c>
      <c r="G4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43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43" t="s">
        <v>870</v>
      </c>
      <c r="J43" t="str">
        <f>SUBSTITUTE(death_rates[[#This Row],[male_death_rate]], "â€“", "-")</f>
        <v>10[ 6-15]</v>
      </c>
      <c r="K43" t="str">
        <f>IFERROR(LEFT(death_rates[[#This Row],[Male Death Rate]], FIND("[", death_rates[[#This Row],[Male Death Rate]]) - 1), 0)</f>
        <v>10</v>
      </c>
      <c r="L4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43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43" t="s">
        <v>871</v>
      </c>
      <c r="O43" t="s">
        <v>2694</v>
      </c>
      <c r="P43" t="str">
        <f>IFERROR(LEFT(death_rates[[#This Row],[Female Death Rate]], FIND("[", death_rates[[#This Row],[Female Death Rate]]) - 1), 0)</f>
        <v>8</v>
      </c>
      <c r="Q4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4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44" spans="1:18" x14ac:dyDescent="0.35">
      <c r="A44" t="s">
        <v>764</v>
      </c>
      <c r="B44" t="s">
        <v>33</v>
      </c>
      <c r="C44">
        <v>2016</v>
      </c>
      <c r="D44" t="s">
        <v>872</v>
      </c>
      <c r="E44" t="str">
        <f>SUBSTITUTE(death_rates[[#This Row],[both_sexes_death_rate]], "â€“", "-")</f>
        <v>17[ 12-24]</v>
      </c>
      <c r="F44" t="str">
        <f>IFERROR(LEFT(death_rates[[#This Row],[Total Death Rate]], FIND("[", death_rates[[#This Row],[Total Death Rate]]) - 1), 0)</f>
        <v>17</v>
      </c>
      <c r="G4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44" t="str">
        <f>IFERROR(MID(death_rates[[#This Row],[Total Death Rate]], FIND("-", death_rates[[#This Row],[Total Death Rate]]) + 1, FIND("]",death_rates[[#This Row],[Total Death Rate]]) - FIND("-", death_rates[[#This Row],[Total Death Rate]]) - 1), 0)</f>
        <v>24</v>
      </c>
      <c r="I44" t="s">
        <v>873</v>
      </c>
      <c r="J44" t="str">
        <f>SUBSTITUTE(death_rates[[#This Row],[male_death_rate]], "â€“", "-")</f>
        <v>18[ 13-24]</v>
      </c>
      <c r="K44" t="str">
        <f>IFERROR(LEFT(death_rates[[#This Row],[Male Death Rate]], FIND("[", death_rates[[#This Row],[Male Death Rate]]) - 1), 0)</f>
        <v>18</v>
      </c>
      <c r="L4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44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44" t="s">
        <v>874</v>
      </c>
      <c r="O44" t="s">
        <v>2695</v>
      </c>
      <c r="P44" t="str">
        <f>IFERROR(LEFT(death_rates[[#This Row],[Female Death Rate]], FIND("[", death_rates[[#This Row],[Female Death Rate]]) - 1), 0)</f>
        <v>16</v>
      </c>
      <c r="Q4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4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</v>
      </c>
    </row>
    <row r="45" spans="1:18" x14ac:dyDescent="0.35">
      <c r="A45" t="s">
        <v>767</v>
      </c>
      <c r="B45" t="s">
        <v>33</v>
      </c>
      <c r="C45">
        <v>2016</v>
      </c>
      <c r="D45" t="s">
        <v>875</v>
      </c>
      <c r="E45" t="str">
        <f>SUBSTITUTE(death_rates[[#This Row],[both_sexes_death_rate]], "â€“", "-")</f>
        <v>1[ 0-3]</v>
      </c>
      <c r="F45" t="str">
        <f>IFERROR(LEFT(death_rates[[#This Row],[Total Death Rate]], FIND("[", death_rates[[#This Row],[Total Death Rate]]) - 1), 0)</f>
        <v>1</v>
      </c>
      <c r="G4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45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45" t="s">
        <v>811</v>
      </c>
      <c r="J45" t="str">
        <f>SUBSTITUTE(death_rates[[#This Row],[male_death_rate]], "â€“", "-")</f>
        <v>1[ 0-2]</v>
      </c>
      <c r="K45" t="str">
        <f>IFERROR(LEFT(death_rates[[#This Row],[Male Death Rate]], FIND("[", death_rates[[#This Row],[Male Death Rate]]) - 1), 0)</f>
        <v>1</v>
      </c>
      <c r="L4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45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45" t="s">
        <v>875</v>
      </c>
      <c r="O45" t="s">
        <v>2696</v>
      </c>
      <c r="P45" t="str">
        <f>IFERROR(LEFT(death_rates[[#This Row],[Female Death Rate]], FIND("[", death_rates[[#This Row],[Female Death Rate]]) - 1), 0)</f>
        <v>1</v>
      </c>
      <c r="Q4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45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46" spans="1:18" x14ac:dyDescent="0.35">
      <c r="A46" t="s">
        <v>771</v>
      </c>
      <c r="B46" t="s">
        <v>33</v>
      </c>
      <c r="C46">
        <v>2016</v>
      </c>
      <c r="D46" t="s">
        <v>844</v>
      </c>
      <c r="E46" t="str">
        <f>SUBSTITUTE(death_rates[[#This Row],[both_sexes_death_rate]], "â€“", "-")</f>
        <v>2[ 1-3]</v>
      </c>
      <c r="F46" t="str">
        <f>IFERROR(LEFT(death_rates[[#This Row],[Total Death Rate]], FIND("[", death_rates[[#This Row],[Total Death Rate]]) - 1), 0)</f>
        <v>2</v>
      </c>
      <c r="G4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6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46" t="s">
        <v>844</v>
      </c>
      <c r="J46" t="str">
        <f>SUBSTITUTE(death_rates[[#This Row],[male_death_rate]], "â€“", "-")</f>
        <v>2[ 1-3]</v>
      </c>
      <c r="K46" t="str">
        <f>IFERROR(LEFT(death_rates[[#This Row],[Male Death Rate]], FIND("[", death_rates[[#This Row],[Male Death Rate]]) - 1), 0)</f>
        <v>2</v>
      </c>
      <c r="L4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6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46" t="s">
        <v>851</v>
      </c>
      <c r="O46" t="s">
        <v>2685</v>
      </c>
      <c r="P46" t="str">
        <f>IFERROR(LEFT(death_rates[[#This Row],[Female Death Rate]], FIND("[", death_rates[[#This Row],[Female Death Rate]]) - 1), 0)</f>
        <v>1</v>
      </c>
      <c r="Q4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47" spans="1:18" x14ac:dyDescent="0.35">
      <c r="A47" t="s">
        <v>775</v>
      </c>
      <c r="B47" t="s">
        <v>33</v>
      </c>
      <c r="C47">
        <v>2016</v>
      </c>
      <c r="D47" t="s">
        <v>876</v>
      </c>
      <c r="E47" t="str">
        <f>SUBSTITUTE(death_rates[[#This Row],[both_sexes_death_rate]], "â€“", "-")</f>
        <v>8[ 5-12]</v>
      </c>
      <c r="F47" t="str">
        <f>IFERROR(LEFT(death_rates[[#This Row],[Total Death Rate]], FIND("[", death_rates[[#This Row],[Total Death Rate]]) - 1), 0)</f>
        <v>8</v>
      </c>
      <c r="G4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47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47" t="s">
        <v>877</v>
      </c>
      <c r="J47" t="str">
        <f>SUBSTITUTE(death_rates[[#This Row],[male_death_rate]], "â€“", "-")</f>
        <v>9[ 6-13]</v>
      </c>
      <c r="K47" t="str">
        <f>IFERROR(LEFT(death_rates[[#This Row],[Male Death Rate]], FIND("[", death_rates[[#This Row],[Male Death Rate]]) - 1), 0)</f>
        <v>9</v>
      </c>
      <c r="L4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47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47" t="s">
        <v>800</v>
      </c>
      <c r="O47" t="s">
        <v>2697</v>
      </c>
      <c r="P47" t="str">
        <f>IFERROR(LEFT(death_rates[[#This Row],[Female Death Rate]], FIND("[", death_rates[[#This Row],[Female Death Rate]]) - 1), 0)</f>
        <v>7</v>
      </c>
      <c r="Q4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4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48" spans="1:18" x14ac:dyDescent="0.35">
      <c r="A48" t="s">
        <v>779</v>
      </c>
      <c r="B48" t="s">
        <v>33</v>
      </c>
      <c r="C48">
        <v>2016</v>
      </c>
      <c r="D48" t="s">
        <v>878</v>
      </c>
      <c r="E48" t="str">
        <f>SUBSTITUTE(death_rates[[#This Row],[both_sexes_death_rate]], "â€“", "-")</f>
        <v>3[ 1-8]</v>
      </c>
      <c r="F48" t="str">
        <f>IFERROR(LEFT(death_rates[[#This Row],[Total Death Rate]], FIND("[", death_rates[[#This Row],[Total Death Rate]]) - 1), 0)</f>
        <v>3</v>
      </c>
      <c r="G4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8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48" t="s">
        <v>879</v>
      </c>
      <c r="J48" t="str">
        <f>SUBSTITUTE(death_rates[[#This Row],[male_death_rate]], "â€“", "-")</f>
        <v>2[ 1-6]</v>
      </c>
      <c r="K48" t="str">
        <f>IFERROR(LEFT(death_rates[[#This Row],[Male Death Rate]], FIND("[", death_rates[[#This Row],[Male Death Rate]]) - 1), 0)</f>
        <v>2</v>
      </c>
      <c r="L4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8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48" t="s">
        <v>880</v>
      </c>
      <c r="O48" t="s">
        <v>2698</v>
      </c>
      <c r="P48" t="str">
        <f>IFERROR(LEFT(death_rates[[#This Row],[Female Death Rate]], FIND("[", death_rates[[#This Row],[Female Death Rate]]) - 1), 0)</f>
        <v>3</v>
      </c>
      <c r="Q4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49" spans="1:18" x14ac:dyDescent="0.35">
      <c r="A49" t="s">
        <v>783</v>
      </c>
      <c r="B49" t="s">
        <v>33</v>
      </c>
      <c r="C49">
        <v>2016</v>
      </c>
      <c r="D49" t="s">
        <v>881</v>
      </c>
      <c r="E49" t="str">
        <f>SUBSTITUTE(death_rates[[#This Row],[both_sexes_death_rate]], "â€“", "-")</f>
        <v>3[ 1-6]</v>
      </c>
      <c r="F49" t="str">
        <f>IFERROR(LEFT(death_rates[[#This Row],[Total Death Rate]], FIND("[", death_rates[[#This Row],[Total Death Rate]]) - 1), 0)</f>
        <v>3</v>
      </c>
      <c r="G4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9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49" t="s">
        <v>882</v>
      </c>
      <c r="J49" t="str">
        <f>SUBSTITUTE(death_rates[[#This Row],[male_death_rate]], "â€“", "-")</f>
        <v>3[ 1-7]</v>
      </c>
      <c r="K49" t="str">
        <f>IFERROR(LEFT(death_rates[[#This Row],[Male Death Rate]], FIND("[", death_rates[[#This Row],[Male Death Rate]]) - 1), 0)</f>
        <v>3</v>
      </c>
      <c r="L4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9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49" t="s">
        <v>881</v>
      </c>
      <c r="O49" t="s">
        <v>2699</v>
      </c>
      <c r="P49" t="str">
        <f>IFERROR(LEFT(death_rates[[#This Row],[Female Death Rate]], FIND("[", death_rates[[#This Row],[Female Death Rate]]) - 1), 0)</f>
        <v>3</v>
      </c>
      <c r="Q4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50" spans="1:18" x14ac:dyDescent="0.35">
      <c r="A50" t="s">
        <v>764</v>
      </c>
      <c r="B50" t="s">
        <v>37</v>
      </c>
      <c r="C50">
        <v>2016</v>
      </c>
      <c r="D50" t="s">
        <v>883</v>
      </c>
      <c r="E50" t="str">
        <f>SUBSTITUTE(death_rates[[#This Row],[both_sexes_death_rate]], "â€“", "-")</f>
        <v>39[ 28-51]</v>
      </c>
      <c r="F50" t="str">
        <f>IFERROR(LEFT(death_rates[[#This Row],[Total Death Rate]], FIND("[", death_rates[[#This Row],[Total Death Rate]]) - 1), 0)</f>
        <v>39</v>
      </c>
      <c r="G5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50" t="str">
        <f>IFERROR(MID(death_rates[[#This Row],[Total Death Rate]], FIND("-", death_rates[[#This Row],[Total Death Rate]]) + 1, FIND("]",death_rates[[#This Row],[Total Death Rate]]) - FIND("-", death_rates[[#This Row],[Total Death Rate]]) - 1), 0)</f>
        <v>51</v>
      </c>
      <c r="I50" t="s">
        <v>884</v>
      </c>
      <c r="J50" t="str">
        <f>SUBSTITUTE(death_rates[[#This Row],[male_death_rate]], "â€“", "-")</f>
        <v>39[ 30-49]</v>
      </c>
      <c r="K50" t="str">
        <f>IFERROR(LEFT(death_rates[[#This Row],[Male Death Rate]], FIND("[", death_rates[[#This Row],[Male Death Rate]]) - 1), 0)</f>
        <v>39</v>
      </c>
      <c r="L5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30</v>
      </c>
      <c r="M50" t="str">
        <f>IFERROR(MID(death_rates[[#This Row],[Male Death Rate]], FIND("-", death_rates[[#This Row],[Male Death Rate]]) + 1, FIND("]",death_rates[[#This Row],[Male Death Rate]]) - FIND("-", death_rates[[#This Row],[Male Death Rate]]) - 1), 0)</f>
        <v>49</v>
      </c>
      <c r="N50" t="s">
        <v>885</v>
      </c>
      <c r="O50" t="s">
        <v>2700</v>
      </c>
      <c r="P50" t="str">
        <f>IFERROR(LEFT(death_rates[[#This Row],[Female Death Rate]], FIND("[", death_rates[[#This Row],[Female Death Rate]]) - 1), 0)</f>
        <v>38</v>
      </c>
      <c r="Q5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50" t="str">
        <f>IFERROR(MID(death_rates[[#This Row],[Female Death Rate]], FIND("-", death_rates[[#This Row],[Female Death Rate]]) + 1, FIND("]",death_rates[[#This Row],[Female Death Rate]]) - FIND("-", death_rates[[#This Row],[Female Death Rate]]) - 1), 0)</f>
        <v>52</v>
      </c>
    </row>
    <row r="51" spans="1:18" x14ac:dyDescent="0.35">
      <c r="A51" t="s">
        <v>767</v>
      </c>
      <c r="B51" t="s">
        <v>37</v>
      </c>
      <c r="C51">
        <v>2016</v>
      </c>
      <c r="D51" t="s">
        <v>844</v>
      </c>
      <c r="E51" t="str">
        <f>SUBSTITUTE(death_rates[[#This Row],[both_sexes_death_rate]], "â€“", "-")</f>
        <v>2[ 1-3]</v>
      </c>
      <c r="F51" t="str">
        <f>IFERROR(LEFT(death_rates[[#This Row],[Total Death Rate]], FIND("[", death_rates[[#This Row],[Total Death Rate]]) - 1), 0)</f>
        <v>2</v>
      </c>
      <c r="G5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1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51" t="s">
        <v>886</v>
      </c>
      <c r="J51" t="str">
        <f>SUBSTITUTE(death_rates[[#This Row],[male_death_rate]], "â€“", "-")</f>
        <v>1[ 1-3]</v>
      </c>
      <c r="K51" t="str">
        <f>IFERROR(LEFT(death_rates[[#This Row],[Male Death Rate]], FIND("[", death_rates[[#This Row],[Male Death Rate]]) - 1), 0)</f>
        <v>1</v>
      </c>
      <c r="L5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1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51" t="s">
        <v>844</v>
      </c>
      <c r="O51" t="s">
        <v>2682</v>
      </c>
      <c r="P51" t="str">
        <f>IFERROR(LEFT(death_rates[[#This Row],[Female Death Rate]], FIND("[", death_rates[[#This Row],[Female Death Rate]]) - 1), 0)</f>
        <v>2</v>
      </c>
      <c r="Q5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52" spans="1:18" x14ac:dyDescent="0.35">
      <c r="A52" t="s">
        <v>771</v>
      </c>
      <c r="B52" t="s">
        <v>37</v>
      </c>
      <c r="C52">
        <v>2016</v>
      </c>
      <c r="D52" t="s">
        <v>887</v>
      </c>
      <c r="E52" t="str">
        <f>SUBSTITUTE(death_rates[[#This Row],[both_sexes_death_rate]], "â€“", "-")</f>
        <v>4[ 2-6]</v>
      </c>
      <c r="F52" t="str">
        <f>IFERROR(LEFT(death_rates[[#This Row],[Total Death Rate]], FIND("[", death_rates[[#This Row],[Total Death Rate]]) - 1), 0)</f>
        <v>4</v>
      </c>
      <c r="G5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2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52" t="s">
        <v>818</v>
      </c>
      <c r="J52" t="str">
        <f>SUBSTITUTE(death_rates[[#This Row],[male_death_rate]], "â€“", "-")</f>
        <v>4[ 2-7]</v>
      </c>
      <c r="K52" t="str">
        <f>IFERROR(LEFT(death_rates[[#This Row],[Male Death Rate]], FIND("[", death_rates[[#This Row],[Male Death Rate]]) - 1), 0)</f>
        <v>4</v>
      </c>
      <c r="L5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2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52" t="s">
        <v>888</v>
      </c>
      <c r="O52" t="s">
        <v>2701</v>
      </c>
      <c r="P52" t="str">
        <f>IFERROR(LEFT(death_rates[[#This Row],[Female Death Rate]], FIND("[", death_rates[[#This Row],[Female Death Rate]]) - 1), 0)</f>
        <v>3</v>
      </c>
      <c r="Q5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53" spans="1:18" x14ac:dyDescent="0.35">
      <c r="A53" t="s">
        <v>775</v>
      </c>
      <c r="B53" t="s">
        <v>37</v>
      </c>
      <c r="C53">
        <v>2016</v>
      </c>
      <c r="D53" t="s">
        <v>889</v>
      </c>
      <c r="E53" t="str">
        <f>SUBSTITUTE(death_rates[[#This Row],[both_sexes_death_rate]], "â€“", "-")</f>
        <v>24[ 15-33]</v>
      </c>
      <c r="F53" t="str">
        <f>IFERROR(LEFT(death_rates[[#This Row],[Total Death Rate]], FIND("[", death_rates[[#This Row],[Total Death Rate]]) - 1), 0)</f>
        <v>24</v>
      </c>
      <c r="G5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53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53" t="s">
        <v>890</v>
      </c>
      <c r="J53" t="str">
        <f>SUBSTITUTE(death_rates[[#This Row],[male_death_rate]], "â€“", "-")</f>
        <v>24[ 16-31]</v>
      </c>
      <c r="K53" t="str">
        <f>IFERROR(LEFT(death_rates[[#This Row],[Male Death Rate]], FIND("[", death_rates[[#This Row],[Male Death Rate]]) - 1), 0)</f>
        <v>24</v>
      </c>
      <c r="L5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53" t="str">
        <f>IFERROR(MID(death_rates[[#This Row],[Male Death Rate]], FIND("-", death_rates[[#This Row],[Male Death Rate]]) + 1, FIND("]",death_rates[[#This Row],[Male Death Rate]]) - FIND("-", death_rates[[#This Row],[Male Death Rate]]) - 1), 0)</f>
        <v>31</v>
      </c>
      <c r="N53" t="s">
        <v>891</v>
      </c>
      <c r="O53" t="s">
        <v>2702</v>
      </c>
      <c r="P53" t="str">
        <f>IFERROR(LEFT(death_rates[[#This Row],[Female Death Rate]], FIND("[", death_rates[[#This Row],[Female Death Rate]]) - 1), 0)</f>
        <v>24</v>
      </c>
      <c r="Q5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5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36</v>
      </c>
    </row>
    <row r="54" spans="1:18" x14ac:dyDescent="0.35">
      <c r="A54" t="s">
        <v>779</v>
      </c>
      <c r="B54" t="s">
        <v>37</v>
      </c>
      <c r="C54">
        <v>2016</v>
      </c>
      <c r="D54" t="s">
        <v>892</v>
      </c>
      <c r="E54" t="str">
        <f>SUBSTITUTE(death_rates[[#This Row],[both_sexes_death_rate]], "â€“", "-")</f>
        <v>5[ 2-10]</v>
      </c>
      <c r="F54" t="str">
        <f>IFERROR(LEFT(death_rates[[#This Row],[Total Death Rate]], FIND("[", death_rates[[#This Row],[Total Death Rate]]) - 1), 0)</f>
        <v>5</v>
      </c>
      <c r="G5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4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54" t="s">
        <v>893</v>
      </c>
      <c r="J54" t="str">
        <f>SUBSTITUTE(death_rates[[#This Row],[male_death_rate]], "â€“", "-")</f>
        <v>4[ 2-8]</v>
      </c>
      <c r="K54" t="str">
        <f>IFERROR(LEFT(death_rates[[#This Row],[Male Death Rate]], FIND("[", death_rates[[#This Row],[Male Death Rate]]) - 1), 0)</f>
        <v>4</v>
      </c>
      <c r="L5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4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54" t="s">
        <v>894</v>
      </c>
      <c r="O54" t="s">
        <v>2703</v>
      </c>
      <c r="P54" t="str">
        <f>IFERROR(LEFT(death_rates[[#This Row],[Female Death Rate]], FIND("[", death_rates[[#This Row],[Female Death Rate]]) - 1), 0)</f>
        <v>5</v>
      </c>
      <c r="Q5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5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55" spans="1:18" x14ac:dyDescent="0.35">
      <c r="A55" t="s">
        <v>783</v>
      </c>
      <c r="B55" t="s">
        <v>37</v>
      </c>
      <c r="C55">
        <v>2016</v>
      </c>
      <c r="D55" t="s">
        <v>892</v>
      </c>
      <c r="E55" t="str">
        <f>SUBSTITUTE(death_rates[[#This Row],[both_sexes_death_rate]], "â€“", "-")</f>
        <v>5[ 2-10]</v>
      </c>
      <c r="F55" t="str">
        <f>IFERROR(LEFT(death_rates[[#This Row],[Total Death Rate]], FIND("[", death_rates[[#This Row],[Total Death Rate]]) - 1), 0)</f>
        <v>5</v>
      </c>
      <c r="G5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5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55" t="s">
        <v>895</v>
      </c>
      <c r="J55" t="str">
        <f>SUBSTITUTE(death_rates[[#This Row],[male_death_rate]], "â€“", "-")</f>
        <v>6[ 2-11]</v>
      </c>
      <c r="K55" t="str">
        <f>IFERROR(LEFT(death_rates[[#This Row],[Male Death Rate]], FIND("[", death_rates[[#This Row],[Male Death Rate]]) - 1), 0)</f>
        <v>6</v>
      </c>
      <c r="L5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5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55" t="s">
        <v>896</v>
      </c>
      <c r="O55" t="s">
        <v>2704</v>
      </c>
      <c r="P55" t="str">
        <f>IFERROR(LEFT(death_rates[[#This Row],[Female Death Rate]], FIND("[", death_rates[[#This Row],[Female Death Rate]]) - 1), 0)</f>
        <v>5</v>
      </c>
      <c r="Q5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55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56" spans="1:18" x14ac:dyDescent="0.35">
      <c r="A56" t="s">
        <v>764</v>
      </c>
      <c r="B56" t="s">
        <v>41</v>
      </c>
      <c r="C56">
        <v>2016</v>
      </c>
      <c r="D56" t="s">
        <v>897</v>
      </c>
      <c r="E56" t="str">
        <f>SUBSTITUTE(death_rates[[#This Row],[both_sexes_death_rate]], "â€“", "-")</f>
        <v>55[ 43-73]</v>
      </c>
      <c r="F56" t="str">
        <f>IFERROR(LEFT(death_rates[[#This Row],[Total Death Rate]], FIND("[", death_rates[[#This Row],[Total Death Rate]]) - 1), 0)</f>
        <v>55</v>
      </c>
      <c r="G5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43</v>
      </c>
      <c r="H56" t="str">
        <f>IFERROR(MID(death_rates[[#This Row],[Total Death Rate]], FIND("-", death_rates[[#This Row],[Total Death Rate]]) + 1, FIND("]",death_rates[[#This Row],[Total Death Rate]]) - FIND("-", death_rates[[#This Row],[Total Death Rate]]) - 1), 0)</f>
        <v>73</v>
      </c>
      <c r="I56" t="s">
        <v>898</v>
      </c>
      <c r="J56" t="str">
        <f>SUBSTITUTE(death_rates[[#This Row],[male_death_rate]], "â€“", "-")</f>
        <v>60[ 48-79]</v>
      </c>
      <c r="K56" t="str">
        <f>IFERROR(LEFT(death_rates[[#This Row],[Male Death Rate]], FIND("[", death_rates[[#This Row],[Male Death Rate]]) - 1), 0)</f>
        <v>60</v>
      </c>
      <c r="L5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48</v>
      </c>
      <c r="M56" t="str">
        <f>IFERROR(MID(death_rates[[#This Row],[Male Death Rate]], FIND("-", death_rates[[#This Row],[Male Death Rate]]) + 1, FIND("]",death_rates[[#This Row],[Male Death Rate]]) - FIND("-", death_rates[[#This Row],[Male Death Rate]]) - 1), 0)</f>
        <v>79</v>
      </c>
      <c r="N56" t="s">
        <v>899</v>
      </c>
      <c r="O56" t="s">
        <v>2705</v>
      </c>
      <c r="P56" t="str">
        <f>IFERROR(LEFT(death_rates[[#This Row],[Female Death Rate]], FIND("[", death_rates[[#This Row],[Female Death Rate]]) - 1), 0)</f>
        <v>50</v>
      </c>
      <c r="Q5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38</v>
      </c>
      <c r="R56" t="str">
        <f>IFERROR(MID(death_rates[[#This Row],[Female Death Rate]], FIND("-", death_rates[[#This Row],[Female Death Rate]]) + 1, FIND("]",death_rates[[#This Row],[Female Death Rate]]) - FIND("-", death_rates[[#This Row],[Female Death Rate]]) - 1), 0)</f>
        <v>67</v>
      </c>
    </row>
    <row r="57" spans="1:18" x14ac:dyDescent="0.35">
      <c r="A57" t="s">
        <v>767</v>
      </c>
      <c r="B57" t="s">
        <v>41</v>
      </c>
      <c r="C57">
        <v>2016</v>
      </c>
      <c r="D57" t="s">
        <v>817</v>
      </c>
      <c r="E57" t="str">
        <f>SUBSTITUTE(death_rates[[#This Row],[both_sexes_death_rate]], "â€“", "-")</f>
        <v>3[ 2-5]</v>
      </c>
      <c r="F57" t="str">
        <f>IFERROR(LEFT(death_rates[[#This Row],[Total Death Rate]], FIND("[", death_rates[[#This Row],[Total Death Rate]]) - 1), 0)</f>
        <v>3</v>
      </c>
      <c r="G5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7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57" t="s">
        <v>817</v>
      </c>
      <c r="J57" t="str">
        <f>SUBSTITUTE(death_rates[[#This Row],[male_death_rate]], "â€“", "-")</f>
        <v>3[ 2-5]</v>
      </c>
      <c r="K57" t="str">
        <f>IFERROR(LEFT(death_rates[[#This Row],[Male Death Rate]], FIND("[", death_rates[[#This Row],[Male Death Rate]]) - 1), 0)</f>
        <v>3</v>
      </c>
      <c r="L5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7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57" t="s">
        <v>810</v>
      </c>
      <c r="O57" t="s">
        <v>2706</v>
      </c>
      <c r="P57" t="str">
        <f>IFERROR(LEFT(death_rates[[#This Row],[Female Death Rate]], FIND("[", death_rates[[#This Row],[Female Death Rate]]) - 1), 0)</f>
        <v>3</v>
      </c>
      <c r="Q5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7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58" spans="1:18" x14ac:dyDescent="0.35">
      <c r="A58" t="s">
        <v>771</v>
      </c>
      <c r="B58" t="s">
        <v>41</v>
      </c>
      <c r="C58">
        <v>2016</v>
      </c>
      <c r="D58" t="s">
        <v>844</v>
      </c>
      <c r="E58" t="str">
        <f>SUBSTITUTE(death_rates[[#This Row],[both_sexes_death_rate]], "â€“", "-")</f>
        <v>2[ 1-3]</v>
      </c>
      <c r="F58" t="str">
        <f>IFERROR(LEFT(death_rates[[#This Row],[Total Death Rate]], FIND("[", death_rates[[#This Row],[Total Death Rate]]) - 1), 0)</f>
        <v>2</v>
      </c>
      <c r="G5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8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58" t="s">
        <v>810</v>
      </c>
      <c r="J58" t="str">
        <f>SUBSTITUTE(death_rates[[#This Row],[male_death_rate]], "â€“", "-")</f>
        <v>3[ 1-5]</v>
      </c>
      <c r="K58" t="str">
        <f>IFERROR(LEFT(death_rates[[#This Row],[Male Death Rate]], FIND("[", death_rates[[#This Row],[Male Death Rate]]) - 1), 0)</f>
        <v>3</v>
      </c>
      <c r="L5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8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58" t="s">
        <v>836</v>
      </c>
      <c r="O58" t="s">
        <v>2707</v>
      </c>
      <c r="P58" t="str">
        <f>IFERROR(LEFT(death_rates[[#This Row],[Female Death Rate]], FIND("[", death_rates[[#This Row],[Female Death Rate]]) - 1), 0)</f>
        <v>1</v>
      </c>
      <c r="Q5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5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59" spans="1:18" x14ac:dyDescent="0.35">
      <c r="A59" t="s">
        <v>775</v>
      </c>
      <c r="B59" t="s">
        <v>41</v>
      </c>
      <c r="C59">
        <v>2016</v>
      </c>
      <c r="D59" t="s">
        <v>900</v>
      </c>
      <c r="E59" t="str">
        <f>SUBSTITUTE(death_rates[[#This Row],[both_sexes_death_rate]], "â€“", "-")</f>
        <v>38[ 29-49]</v>
      </c>
      <c r="F59" t="str">
        <f>IFERROR(LEFT(death_rates[[#This Row],[Total Death Rate]], FIND("[", death_rates[[#This Row],[Total Death Rate]]) - 1), 0)</f>
        <v>38</v>
      </c>
      <c r="G5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29</v>
      </c>
      <c r="H59" t="str">
        <f>IFERROR(MID(death_rates[[#This Row],[Total Death Rate]], FIND("-", death_rates[[#This Row],[Total Death Rate]]) + 1, FIND("]",death_rates[[#This Row],[Total Death Rate]]) - FIND("-", death_rates[[#This Row],[Total Death Rate]]) - 1), 0)</f>
        <v>49</v>
      </c>
      <c r="I59" t="s">
        <v>901</v>
      </c>
      <c r="J59" t="str">
        <f>SUBSTITUTE(death_rates[[#This Row],[male_death_rate]], "â€“", "-")</f>
        <v>42[ 33-55]</v>
      </c>
      <c r="K59" t="str">
        <f>IFERROR(LEFT(death_rates[[#This Row],[Male Death Rate]], FIND("[", death_rates[[#This Row],[Male Death Rate]]) - 1), 0)</f>
        <v>42</v>
      </c>
      <c r="L5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33</v>
      </c>
      <c r="M59" t="str">
        <f>IFERROR(MID(death_rates[[#This Row],[Male Death Rate]], FIND("-", death_rates[[#This Row],[Male Death Rate]]) + 1, FIND("]",death_rates[[#This Row],[Male Death Rate]]) - FIND("-", death_rates[[#This Row],[Male Death Rate]]) - 1), 0)</f>
        <v>55</v>
      </c>
      <c r="N59" t="s">
        <v>902</v>
      </c>
      <c r="O59" t="s">
        <v>2708</v>
      </c>
      <c r="P59" t="str">
        <f>IFERROR(LEFT(death_rates[[#This Row],[Female Death Rate]], FIND("[", death_rates[[#This Row],[Female Death Rate]]) - 1), 0)</f>
        <v>33</v>
      </c>
      <c r="Q5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59" t="str">
        <f>IFERROR(MID(death_rates[[#This Row],[Female Death Rate]], FIND("-", death_rates[[#This Row],[Female Death Rate]]) + 1, FIND("]",death_rates[[#This Row],[Female Death Rate]]) - FIND("-", death_rates[[#This Row],[Female Death Rate]]) - 1), 0)</f>
        <v>45</v>
      </c>
    </row>
    <row r="60" spans="1:18" x14ac:dyDescent="0.35">
      <c r="A60" t="s">
        <v>779</v>
      </c>
      <c r="B60" t="s">
        <v>41</v>
      </c>
      <c r="C60">
        <v>2016</v>
      </c>
      <c r="D60" t="s">
        <v>877</v>
      </c>
      <c r="E60" t="str">
        <f>SUBSTITUTE(death_rates[[#This Row],[both_sexes_death_rate]], "â€“", "-")</f>
        <v>9[ 6-13]</v>
      </c>
      <c r="F60" t="str">
        <f>IFERROR(LEFT(death_rates[[#This Row],[Total Death Rate]], FIND("[", death_rates[[#This Row],[Total Death Rate]]) - 1), 0)</f>
        <v>9</v>
      </c>
      <c r="G6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60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60" t="s">
        <v>903</v>
      </c>
      <c r="J60" t="str">
        <f>SUBSTITUTE(death_rates[[#This Row],[male_death_rate]], "â€“", "-")</f>
        <v>9[ 6-12]</v>
      </c>
      <c r="K60" t="str">
        <f>IFERROR(LEFT(death_rates[[#This Row],[Male Death Rate]], FIND("[", death_rates[[#This Row],[Male Death Rate]]) - 1), 0)</f>
        <v>9</v>
      </c>
      <c r="L6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60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60" t="s">
        <v>904</v>
      </c>
      <c r="O60" t="s">
        <v>2709</v>
      </c>
      <c r="P60" t="str">
        <f>IFERROR(LEFT(death_rates[[#This Row],[Female Death Rate]], FIND("[", death_rates[[#This Row],[Female Death Rate]]) - 1), 0)</f>
        <v>10</v>
      </c>
      <c r="Q6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6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61" spans="1:18" x14ac:dyDescent="0.35">
      <c r="A61" t="s">
        <v>783</v>
      </c>
      <c r="B61" t="s">
        <v>41</v>
      </c>
      <c r="C61">
        <v>2016</v>
      </c>
      <c r="D61" t="s">
        <v>817</v>
      </c>
      <c r="E61" t="str">
        <f>SUBSTITUTE(death_rates[[#This Row],[both_sexes_death_rate]], "â€“", "-")</f>
        <v>3[ 2-5]</v>
      </c>
      <c r="F61" t="str">
        <f>IFERROR(LEFT(death_rates[[#This Row],[Total Death Rate]], FIND("[", death_rates[[#This Row],[Total Death Rate]]) - 1), 0)</f>
        <v>3</v>
      </c>
      <c r="G6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61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61" t="s">
        <v>817</v>
      </c>
      <c r="J61" t="str">
        <f>SUBSTITUTE(death_rates[[#This Row],[male_death_rate]], "â€“", "-")</f>
        <v>3[ 2-5]</v>
      </c>
      <c r="K61" t="str">
        <f>IFERROR(LEFT(death_rates[[#This Row],[Male Death Rate]], FIND("[", death_rates[[#This Row],[Male Death Rate]]) - 1), 0)</f>
        <v>3</v>
      </c>
      <c r="L6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61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61" t="s">
        <v>905</v>
      </c>
      <c r="O61" t="s">
        <v>2710</v>
      </c>
      <c r="P61" t="str">
        <f>IFERROR(LEFT(death_rates[[#This Row],[Female Death Rate]], FIND("[", death_rates[[#This Row],[Female Death Rate]]) - 1), 0)</f>
        <v>3</v>
      </c>
      <c r="Q6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6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62" spans="1:18" x14ac:dyDescent="0.35">
      <c r="A62" t="s">
        <v>764</v>
      </c>
      <c r="B62" t="s">
        <v>45</v>
      </c>
      <c r="C62">
        <v>2016</v>
      </c>
      <c r="D62" t="s">
        <v>906</v>
      </c>
      <c r="E62" t="str">
        <f>SUBSTITUTE(death_rates[[#This Row],[both_sexes_death_rate]], "â€“", "-")</f>
        <v>22[ 18-26]</v>
      </c>
      <c r="F62" t="str">
        <f>IFERROR(LEFT(death_rates[[#This Row],[Total Death Rate]], FIND("[", death_rates[[#This Row],[Total Death Rate]]) - 1), 0)</f>
        <v>22</v>
      </c>
      <c r="G6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62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62" t="s">
        <v>907</v>
      </c>
      <c r="J62" t="str">
        <f>SUBSTITUTE(death_rates[[#This Row],[male_death_rate]], "â€“", "-")</f>
        <v>24[ 21-28]</v>
      </c>
      <c r="K62" t="str">
        <f>IFERROR(LEFT(death_rates[[#This Row],[Male Death Rate]], FIND("[", death_rates[[#This Row],[Male Death Rate]]) - 1), 0)</f>
        <v>24</v>
      </c>
      <c r="L6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62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62" t="s">
        <v>908</v>
      </c>
      <c r="O62" t="s">
        <v>2711</v>
      </c>
      <c r="P62" t="str">
        <f>IFERROR(LEFT(death_rates[[#This Row],[Female Death Rate]], FIND("[", death_rates[[#This Row],[Female Death Rate]]) - 1), 0)</f>
        <v>19</v>
      </c>
      <c r="Q6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6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63" spans="1:18" x14ac:dyDescent="0.35">
      <c r="A63" t="s">
        <v>767</v>
      </c>
      <c r="B63" t="s">
        <v>45</v>
      </c>
      <c r="C63">
        <v>2016</v>
      </c>
      <c r="D63" t="s">
        <v>887</v>
      </c>
      <c r="E63" t="str">
        <f>SUBSTITUTE(death_rates[[#This Row],[both_sexes_death_rate]], "â€“", "-")</f>
        <v>4[ 2-6]</v>
      </c>
      <c r="F63" t="str">
        <f>IFERROR(LEFT(death_rates[[#This Row],[Total Death Rate]], FIND("[", death_rates[[#This Row],[Total Death Rate]]) - 1), 0)</f>
        <v>4</v>
      </c>
      <c r="G6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63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63" t="s">
        <v>887</v>
      </c>
      <c r="J63" t="str">
        <f>SUBSTITUTE(death_rates[[#This Row],[male_death_rate]], "â€“", "-")</f>
        <v>4[ 2-6]</v>
      </c>
      <c r="K63" t="str">
        <f>IFERROR(LEFT(death_rates[[#This Row],[Male Death Rate]], FIND("[", death_rates[[#This Row],[Male Death Rate]]) - 1), 0)</f>
        <v>4</v>
      </c>
      <c r="L6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63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63" t="s">
        <v>887</v>
      </c>
      <c r="O63" t="s">
        <v>2712</v>
      </c>
      <c r="P63" t="str">
        <f>IFERROR(LEFT(death_rates[[#This Row],[Female Death Rate]], FIND("[", death_rates[[#This Row],[Female Death Rate]]) - 1), 0)</f>
        <v>4</v>
      </c>
      <c r="Q6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6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64" spans="1:18" x14ac:dyDescent="0.35">
      <c r="A64" t="s">
        <v>771</v>
      </c>
      <c r="B64" t="s">
        <v>45</v>
      </c>
      <c r="C64">
        <v>2016</v>
      </c>
      <c r="D64" t="s">
        <v>851</v>
      </c>
      <c r="E64" t="str">
        <f>SUBSTITUTE(death_rates[[#This Row],[both_sexes_death_rate]], "â€“", "-")</f>
        <v>1[ 1-2]</v>
      </c>
      <c r="F64" t="str">
        <f>IFERROR(LEFT(death_rates[[#This Row],[Total Death Rate]], FIND("[", death_rates[[#This Row],[Total Death Rate]]) - 1), 0)</f>
        <v>1</v>
      </c>
      <c r="G6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4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64" t="s">
        <v>844</v>
      </c>
      <c r="J64" t="str">
        <f>SUBSTITUTE(death_rates[[#This Row],[male_death_rate]], "â€“", "-")</f>
        <v>2[ 1-3]</v>
      </c>
      <c r="K64" t="str">
        <f>IFERROR(LEFT(death_rates[[#This Row],[Male Death Rate]], FIND("[", death_rates[[#This Row],[Male Death Rate]]) - 1), 0)</f>
        <v>2</v>
      </c>
      <c r="L6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64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64" t="s">
        <v>836</v>
      </c>
      <c r="O64" t="s">
        <v>2707</v>
      </c>
      <c r="P64" t="str">
        <f>IFERROR(LEFT(death_rates[[#This Row],[Female Death Rate]], FIND("[", death_rates[[#This Row],[Female Death Rate]]) - 1), 0)</f>
        <v>1</v>
      </c>
      <c r="Q6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6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65" spans="1:18" x14ac:dyDescent="0.35">
      <c r="A65" t="s">
        <v>775</v>
      </c>
      <c r="B65" t="s">
        <v>45</v>
      </c>
      <c r="C65">
        <v>2016</v>
      </c>
      <c r="D65" t="s">
        <v>909</v>
      </c>
      <c r="E65" t="str">
        <f>SUBSTITUTE(death_rates[[#This Row],[both_sexes_death_rate]], "â€“", "-")</f>
        <v>11[ 8-13]</v>
      </c>
      <c r="F65" t="str">
        <f>IFERROR(LEFT(death_rates[[#This Row],[Total Death Rate]], FIND("[", death_rates[[#This Row],[Total Death Rate]]) - 1), 0)</f>
        <v>11</v>
      </c>
      <c r="G6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65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65" t="s">
        <v>910</v>
      </c>
      <c r="J65" t="str">
        <f>SUBSTITUTE(death_rates[[#This Row],[male_death_rate]], "â€“", "-")</f>
        <v>13[ 10-15]</v>
      </c>
      <c r="K65" t="str">
        <f>IFERROR(LEFT(death_rates[[#This Row],[Male Death Rate]], FIND("[", death_rates[[#This Row],[Male Death Rate]]) - 1), 0)</f>
        <v>13</v>
      </c>
      <c r="L6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65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65" t="s">
        <v>911</v>
      </c>
      <c r="O65" t="s">
        <v>2713</v>
      </c>
      <c r="P65" t="str">
        <f>IFERROR(LEFT(death_rates[[#This Row],[Female Death Rate]], FIND("[", death_rates[[#This Row],[Female Death Rate]]) - 1), 0)</f>
        <v>9</v>
      </c>
      <c r="Q6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6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66" spans="1:18" x14ac:dyDescent="0.35">
      <c r="A66" t="s">
        <v>779</v>
      </c>
      <c r="B66" t="s">
        <v>45</v>
      </c>
      <c r="C66">
        <v>2016</v>
      </c>
      <c r="D66" t="s">
        <v>912</v>
      </c>
      <c r="E66" t="str">
        <f>SUBSTITUTE(death_rates[[#This Row],[both_sexes_death_rate]], "â€“", "-")</f>
        <v>5[ 4-7]</v>
      </c>
      <c r="F66" t="str">
        <f>IFERROR(LEFT(death_rates[[#This Row],[Total Death Rate]], FIND("[", death_rates[[#This Row],[Total Death Rate]]) - 1), 0)</f>
        <v>5</v>
      </c>
      <c r="G6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66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66" t="s">
        <v>912</v>
      </c>
      <c r="J66" t="str">
        <f>SUBSTITUTE(death_rates[[#This Row],[male_death_rate]], "â€“", "-")</f>
        <v>5[ 4-7]</v>
      </c>
      <c r="K66" t="str">
        <f>IFERROR(LEFT(death_rates[[#This Row],[Male Death Rate]], FIND("[", death_rates[[#This Row],[Male Death Rate]]) - 1), 0)</f>
        <v>5</v>
      </c>
      <c r="L6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66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66" t="s">
        <v>802</v>
      </c>
      <c r="O66" t="s">
        <v>2665</v>
      </c>
      <c r="P66" t="str">
        <f>IFERROR(LEFT(death_rates[[#This Row],[Female Death Rate]], FIND("[", death_rates[[#This Row],[Female Death Rate]]) - 1), 0)</f>
        <v>5</v>
      </c>
      <c r="Q6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66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67" spans="1:18" x14ac:dyDescent="0.35">
      <c r="A67" t="s">
        <v>783</v>
      </c>
      <c r="B67" t="s">
        <v>45</v>
      </c>
      <c r="C67">
        <v>2016</v>
      </c>
      <c r="D67" t="s">
        <v>811</v>
      </c>
      <c r="E67" t="str">
        <f>SUBSTITUTE(death_rates[[#This Row],[both_sexes_death_rate]], "â€“", "-")</f>
        <v>1[ 0-2]</v>
      </c>
      <c r="F67" t="str">
        <f>IFERROR(LEFT(death_rates[[#This Row],[Total Death Rate]], FIND("[", death_rates[[#This Row],[Total Death Rate]]) - 1), 0)</f>
        <v>1</v>
      </c>
      <c r="G6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67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67" t="s">
        <v>851</v>
      </c>
      <c r="J67" t="str">
        <f>SUBSTITUTE(death_rates[[#This Row],[male_death_rate]], "â€“", "-")</f>
        <v>1[ 1-2]</v>
      </c>
      <c r="K67" t="str">
        <f>IFERROR(LEFT(death_rates[[#This Row],[Male Death Rate]], FIND("[", death_rates[[#This Row],[Male Death Rate]]) - 1), 0)</f>
        <v>1</v>
      </c>
      <c r="L6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67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67" t="s">
        <v>836</v>
      </c>
      <c r="O67" t="s">
        <v>2707</v>
      </c>
      <c r="P67" t="str">
        <f>IFERROR(LEFT(death_rates[[#This Row],[Female Death Rate]], FIND("[", death_rates[[#This Row],[Female Death Rate]]) - 1), 0)</f>
        <v>1</v>
      </c>
      <c r="Q6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6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68" spans="1:18" x14ac:dyDescent="0.35">
      <c r="A68" t="s">
        <v>764</v>
      </c>
      <c r="B68" t="s">
        <v>49</v>
      </c>
      <c r="C68">
        <v>2016</v>
      </c>
      <c r="D68" t="s">
        <v>913</v>
      </c>
      <c r="E68" t="str">
        <f>SUBSTITUTE(death_rates[[#This Row],[both_sexes_death_rate]], "â€“", "-")</f>
        <v>15[ 14-17]</v>
      </c>
      <c r="F68" t="str">
        <f>IFERROR(LEFT(death_rates[[#This Row],[Total Death Rate]], FIND("[", death_rates[[#This Row],[Total Death Rate]]) - 1), 0)</f>
        <v>15</v>
      </c>
      <c r="G6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68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68" t="s">
        <v>914</v>
      </c>
      <c r="J68" t="str">
        <f>SUBSTITUTE(death_rates[[#This Row],[male_death_rate]], "â€“", "-")</f>
        <v>16[ 14-17]</v>
      </c>
      <c r="K68" t="str">
        <f>IFERROR(LEFT(death_rates[[#This Row],[Male Death Rate]], FIND("[", death_rates[[#This Row],[Male Death Rate]]) - 1), 0)</f>
        <v>16</v>
      </c>
      <c r="L6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68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68" t="s">
        <v>915</v>
      </c>
      <c r="O68" t="s">
        <v>2714</v>
      </c>
      <c r="P68" t="str">
        <f>IFERROR(LEFT(death_rates[[#This Row],[Female Death Rate]], FIND("[", death_rates[[#This Row],[Female Death Rate]]) - 1), 0)</f>
        <v>15</v>
      </c>
      <c r="Q6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6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69" spans="1:18" x14ac:dyDescent="0.35">
      <c r="A69" t="s">
        <v>767</v>
      </c>
      <c r="B69" t="s">
        <v>49</v>
      </c>
      <c r="C69">
        <v>2016</v>
      </c>
      <c r="D69" t="s">
        <v>772</v>
      </c>
      <c r="E69" t="str">
        <f>SUBSTITUTE(death_rates[[#This Row],[both_sexes_death_rate]], "â€“", "-")</f>
        <v>2[ 1-2]</v>
      </c>
      <c r="F69" t="str">
        <f>IFERROR(LEFT(death_rates[[#This Row],[Total Death Rate]], FIND("[", death_rates[[#This Row],[Total Death Rate]]) - 1), 0)</f>
        <v>2</v>
      </c>
      <c r="G6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9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69" t="s">
        <v>772</v>
      </c>
      <c r="J69" t="str">
        <f>SUBSTITUTE(death_rates[[#This Row],[male_death_rate]], "â€“", "-")</f>
        <v>2[ 1-2]</v>
      </c>
      <c r="K69" t="str">
        <f>IFERROR(LEFT(death_rates[[#This Row],[Male Death Rate]], FIND("[", death_rates[[#This Row],[Male Death Rate]]) - 1), 0)</f>
        <v>2</v>
      </c>
      <c r="L6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69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69" t="s">
        <v>916</v>
      </c>
      <c r="O69" t="s">
        <v>2715</v>
      </c>
      <c r="P69" t="str">
        <f>IFERROR(LEFT(death_rates[[#This Row],[Female Death Rate]], FIND("[", death_rates[[#This Row],[Female Death Rate]]) - 1), 0)</f>
        <v>2</v>
      </c>
      <c r="Q6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6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70" spans="1:18" x14ac:dyDescent="0.35">
      <c r="A70" t="s">
        <v>771</v>
      </c>
      <c r="B70" t="s">
        <v>49</v>
      </c>
      <c r="C70">
        <v>2016</v>
      </c>
      <c r="D70" t="s">
        <v>851</v>
      </c>
      <c r="E70" t="str">
        <f>SUBSTITUTE(death_rates[[#This Row],[both_sexes_death_rate]], "â€“", "-")</f>
        <v>1[ 1-2]</v>
      </c>
      <c r="F70" t="str">
        <f>IFERROR(LEFT(death_rates[[#This Row],[Total Death Rate]], FIND("[", death_rates[[#This Row],[Total Death Rate]]) - 1), 0)</f>
        <v>1</v>
      </c>
      <c r="G7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0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70" t="s">
        <v>772</v>
      </c>
      <c r="J70" t="str">
        <f>SUBSTITUTE(death_rates[[#This Row],[male_death_rate]], "â€“", "-")</f>
        <v>2[ 1-2]</v>
      </c>
      <c r="K70" t="str">
        <f>IFERROR(LEFT(death_rates[[#This Row],[Male Death Rate]], FIND("[", death_rates[[#This Row],[Male Death Rate]]) - 1), 0)</f>
        <v>2</v>
      </c>
      <c r="L7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0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70" t="s">
        <v>774</v>
      </c>
      <c r="O70" t="s">
        <v>2656</v>
      </c>
      <c r="P70" t="str">
        <f>IFERROR(LEFT(death_rates[[#This Row],[Female Death Rate]], FIND("[", death_rates[[#This Row],[Female Death Rate]]) - 1), 0)</f>
        <v>1</v>
      </c>
      <c r="Q7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71" spans="1:18" x14ac:dyDescent="0.35">
      <c r="A71" t="s">
        <v>775</v>
      </c>
      <c r="B71" t="s">
        <v>49</v>
      </c>
      <c r="C71">
        <v>2016</v>
      </c>
      <c r="D71" t="s">
        <v>917</v>
      </c>
      <c r="E71" t="str">
        <f>SUBSTITUTE(death_rates[[#This Row],[both_sexes_death_rate]], "â€“", "-")</f>
        <v>9[ 8-11]</v>
      </c>
      <c r="F71" t="str">
        <f>IFERROR(LEFT(death_rates[[#This Row],[Total Death Rate]], FIND("[", death_rates[[#This Row],[Total Death Rate]]) - 1), 0)</f>
        <v>9</v>
      </c>
      <c r="G7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71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71" t="s">
        <v>918</v>
      </c>
      <c r="J71" t="str">
        <f>SUBSTITUTE(death_rates[[#This Row],[male_death_rate]], "â€“", "-")</f>
        <v>10[ 8-11]</v>
      </c>
      <c r="K71" t="str">
        <f>IFERROR(LEFT(death_rates[[#This Row],[Male Death Rate]], FIND("[", death_rates[[#This Row],[Male Death Rate]]) - 1), 0)</f>
        <v>10</v>
      </c>
      <c r="L7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71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71" t="s">
        <v>919</v>
      </c>
      <c r="O71" t="s">
        <v>2716</v>
      </c>
      <c r="P71" t="str">
        <f>IFERROR(LEFT(death_rates[[#This Row],[Female Death Rate]], FIND("[", death_rates[[#This Row],[Female Death Rate]]) - 1), 0)</f>
        <v>8</v>
      </c>
      <c r="Q7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7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72" spans="1:18" x14ac:dyDescent="0.35">
      <c r="A72" t="s">
        <v>779</v>
      </c>
      <c r="B72" t="s">
        <v>49</v>
      </c>
      <c r="C72">
        <v>2016</v>
      </c>
      <c r="D72" t="s">
        <v>851</v>
      </c>
      <c r="E72" t="str">
        <f>SUBSTITUTE(death_rates[[#This Row],[both_sexes_death_rate]], "â€“", "-")</f>
        <v>1[ 1-2]</v>
      </c>
      <c r="F72" t="str">
        <f>IFERROR(LEFT(death_rates[[#This Row],[Total Death Rate]], FIND("[", death_rates[[#This Row],[Total Death Rate]]) - 1), 0)</f>
        <v>1</v>
      </c>
      <c r="G7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2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72" t="s">
        <v>851</v>
      </c>
      <c r="J72" t="str">
        <f>SUBSTITUTE(death_rates[[#This Row],[male_death_rate]], "â€“", "-")</f>
        <v>1[ 1-2]</v>
      </c>
      <c r="K72" t="str">
        <f>IFERROR(LEFT(death_rates[[#This Row],[Male Death Rate]], FIND("[", death_rates[[#This Row],[Male Death Rate]]) - 1), 0)</f>
        <v>1</v>
      </c>
      <c r="L7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2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72" t="s">
        <v>772</v>
      </c>
      <c r="O72" t="s">
        <v>2717</v>
      </c>
      <c r="P72" t="str">
        <f>IFERROR(LEFT(death_rates[[#This Row],[Female Death Rate]], FIND("[", death_rates[[#This Row],[Female Death Rate]]) - 1), 0)</f>
        <v>2</v>
      </c>
      <c r="Q7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73" spans="1:18" x14ac:dyDescent="0.35">
      <c r="A73" t="s">
        <v>783</v>
      </c>
      <c r="B73" t="s">
        <v>49</v>
      </c>
      <c r="C73">
        <v>2016</v>
      </c>
      <c r="D73" t="s">
        <v>851</v>
      </c>
      <c r="E73" t="str">
        <f>SUBSTITUTE(death_rates[[#This Row],[both_sexes_death_rate]], "â€“", "-")</f>
        <v>1[ 1-2]</v>
      </c>
      <c r="F73" t="str">
        <f>IFERROR(LEFT(death_rates[[#This Row],[Total Death Rate]], FIND("[", death_rates[[#This Row],[Total Death Rate]]) - 1), 0)</f>
        <v>1</v>
      </c>
      <c r="G7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3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73" t="s">
        <v>851</v>
      </c>
      <c r="J73" t="str">
        <f>SUBSTITUTE(death_rates[[#This Row],[male_death_rate]], "â€“", "-")</f>
        <v>1[ 1-2]</v>
      </c>
      <c r="K73" t="str">
        <f>IFERROR(LEFT(death_rates[[#This Row],[Male Death Rate]], FIND("[", death_rates[[#This Row],[Male Death Rate]]) - 1), 0)</f>
        <v>1</v>
      </c>
      <c r="L7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3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73" t="s">
        <v>772</v>
      </c>
      <c r="O73" t="s">
        <v>2717</v>
      </c>
      <c r="P73" t="str">
        <f>IFERROR(LEFT(death_rates[[#This Row],[Female Death Rate]], FIND("[", death_rates[[#This Row],[Female Death Rate]]) - 1), 0)</f>
        <v>2</v>
      </c>
      <c r="Q7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74" spans="1:18" x14ac:dyDescent="0.35">
      <c r="A74" t="s">
        <v>764</v>
      </c>
      <c r="B74" t="s">
        <v>53</v>
      </c>
      <c r="C74">
        <v>2016</v>
      </c>
      <c r="D74" t="s">
        <v>920</v>
      </c>
      <c r="E74" t="str">
        <f>SUBSTITUTE(death_rates[[#This Row],[both_sexes_death_rate]], "â€“", "-")</f>
        <v>103[ 94-112]</v>
      </c>
      <c r="F74" t="str">
        <f>IFERROR(LEFT(death_rates[[#This Row],[Total Death Rate]], FIND("[", death_rates[[#This Row],[Total Death Rate]]) - 1), 0)</f>
        <v>103</v>
      </c>
      <c r="G7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94</v>
      </c>
      <c r="H74" t="str">
        <f>IFERROR(MID(death_rates[[#This Row],[Total Death Rate]], FIND("-", death_rates[[#This Row],[Total Death Rate]]) + 1, FIND("]",death_rates[[#This Row],[Total Death Rate]]) - FIND("-", death_rates[[#This Row],[Total Death Rate]]) - 1), 0)</f>
        <v>112</v>
      </c>
      <c r="I74" t="s">
        <v>921</v>
      </c>
      <c r="J74" t="str">
        <f>SUBSTITUTE(death_rates[[#This Row],[male_death_rate]], "â€“", "-")</f>
        <v>112[ 98-123]</v>
      </c>
      <c r="K74" t="str">
        <f>IFERROR(LEFT(death_rates[[#This Row],[Male Death Rate]], FIND("[", death_rates[[#This Row],[Male Death Rate]]) - 1), 0)</f>
        <v>112</v>
      </c>
      <c r="L7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98</v>
      </c>
      <c r="M74" t="str">
        <f>IFERROR(MID(death_rates[[#This Row],[Male Death Rate]], FIND("-", death_rates[[#This Row],[Male Death Rate]]) + 1, FIND("]",death_rates[[#This Row],[Male Death Rate]]) - FIND("-", death_rates[[#This Row],[Male Death Rate]]) - 1), 0)</f>
        <v>123</v>
      </c>
      <c r="N74" t="s">
        <v>922</v>
      </c>
      <c r="O74" t="s">
        <v>2718</v>
      </c>
      <c r="P74" t="str">
        <f>IFERROR(LEFT(death_rates[[#This Row],[Female Death Rate]], FIND("[", death_rates[[#This Row],[Female Death Rate]]) - 1), 0)</f>
        <v>95</v>
      </c>
      <c r="Q7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87</v>
      </c>
      <c r="R7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102</v>
      </c>
    </row>
    <row r="75" spans="1:18" x14ac:dyDescent="0.35">
      <c r="A75" t="s">
        <v>767</v>
      </c>
      <c r="B75" t="s">
        <v>53</v>
      </c>
      <c r="C75">
        <v>2016</v>
      </c>
      <c r="D75" t="s">
        <v>923</v>
      </c>
      <c r="E75" t="str">
        <f>SUBSTITUTE(death_rates[[#This Row],[both_sexes_death_rate]], "â€“", "-")</f>
        <v>13[ 11-15]</v>
      </c>
      <c r="F75" t="str">
        <f>IFERROR(LEFT(death_rates[[#This Row],[Total Death Rate]], FIND("[", death_rates[[#This Row],[Total Death Rate]]) - 1), 0)</f>
        <v>13</v>
      </c>
      <c r="G7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75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75" t="s">
        <v>924</v>
      </c>
      <c r="J75" t="str">
        <f>SUBSTITUTE(death_rates[[#This Row],[male_death_rate]], "â€“", "-")</f>
        <v>14[ 11-16]</v>
      </c>
      <c r="K75" t="str">
        <f>IFERROR(LEFT(death_rates[[#This Row],[Male Death Rate]], FIND("[", death_rates[[#This Row],[Male Death Rate]]) - 1), 0)</f>
        <v>14</v>
      </c>
      <c r="L7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75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75" t="s">
        <v>925</v>
      </c>
      <c r="O75" t="s">
        <v>2719</v>
      </c>
      <c r="P75" t="str">
        <f>IFERROR(LEFT(death_rates[[#This Row],[Female Death Rate]], FIND("[", death_rates[[#This Row],[Female Death Rate]]) - 1), 0)</f>
        <v>13</v>
      </c>
      <c r="Q7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7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76" spans="1:18" x14ac:dyDescent="0.35">
      <c r="A76" t="s">
        <v>771</v>
      </c>
      <c r="B76" t="s">
        <v>53</v>
      </c>
      <c r="C76">
        <v>2016</v>
      </c>
      <c r="D76" t="s">
        <v>926</v>
      </c>
      <c r="E76" t="str">
        <f>SUBSTITUTE(death_rates[[#This Row],[both_sexes_death_rate]], "â€“", "-")</f>
        <v>5[ 4-6]</v>
      </c>
      <c r="F76" t="str">
        <f>IFERROR(LEFT(death_rates[[#This Row],[Total Death Rate]], FIND("[", death_rates[[#This Row],[Total Death Rate]]) - 1), 0)</f>
        <v>5</v>
      </c>
      <c r="G7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76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76" t="s">
        <v>784</v>
      </c>
      <c r="J76" t="str">
        <f>SUBSTITUTE(death_rates[[#This Row],[male_death_rate]], "â€“", "-")</f>
        <v>7[ 5-8]</v>
      </c>
      <c r="K76" t="str">
        <f>IFERROR(LEFT(death_rates[[#This Row],[Male Death Rate]], FIND("[", death_rates[[#This Row],[Male Death Rate]]) - 1), 0)</f>
        <v>7</v>
      </c>
      <c r="L7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76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76" t="s">
        <v>773</v>
      </c>
      <c r="O76" t="s">
        <v>2720</v>
      </c>
      <c r="P76" t="str">
        <f>IFERROR(LEFT(death_rates[[#This Row],[Female Death Rate]], FIND("[", death_rates[[#This Row],[Female Death Rate]]) - 1), 0)</f>
        <v>2</v>
      </c>
      <c r="Q7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76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77" spans="1:18" x14ac:dyDescent="0.35">
      <c r="A77" t="s">
        <v>775</v>
      </c>
      <c r="B77" t="s">
        <v>53</v>
      </c>
      <c r="C77">
        <v>2016</v>
      </c>
      <c r="D77" t="s">
        <v>927</v>
      </c>
      <c r="E77" t="str">
        <f>SUBSTITUTE(death_rates[[#This Row],[both_sexes_death_rate]], "â€“", "-")</f>
        <v>31[ 28-35]</v>
      </c>
      <c r="F77" t="str">
        <f>IFERROR(LEFT(death_rates[[#This Row],[Total Death Rate]], FIND("[", death_rates[[#This Row],[Total Death Rate]]) - 1), 0)</f>
        <v>31</v>
      </c>
      <c r="G7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77" t="str">
        <f>IFERROR(MID(death_rates[[#This Row],[Total Death Rate]], FIND("-", death_rates[[#This Row],[Total Death Rate]]) + 1, FIND("]",death_rates[[#This Row],[Total Death Rate]]) - FIND("-", death_rates[[#This Row],[Total Death Rate]]) - 1), 0)</f>
        <v>35</v>
      </c>
      <c r="I77" t="s">
        <v>928</v>
      </c>
      <c r="J77" t="str">
        <f>SUBSTITUTE(death_rates[[#This Row],[male_death_rate]], "â€“", "-")</f>
        <v>35[ 31-40]</v>
      </c>
      <c r="K77" t="str">
        <f>IFERROR(LEFT(death_rates[[#This Row],[Male Death Rate]], FIND("[", death_rates[[#This Row],[Male Death Rate]]) - 1), 0)</f>
        <v>35</v>
      </c>
      <c r="L7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31</v>
      </c>
      <c r="M77" t="str">
        <f>IFERROR(MID(death_rates[[#This Row],[Male Death Rate]], FIND("-", death_rates[[#This Row],[Male Death Rate]]) + 1, FIND("]",death_rates[[#This Row],[Male Death Rate]]) - FIND("-", death_rates[[#This Row],[Male Death Rate]]) - 1), 0)</f>
        <v>40</v>
      </c>
      <c r="N77" t="s">
        <v>929</v>
      </c>
      <c r="O77" t="s">
        <v>2721</v>
      </c>
      <c r="P77" t="str">
        <f>IFERROR(LEFT(death_rates[[#This Row],[Female Death Rate]], FIND("[", death_rates[[#This Row],[Female Death Rate]]) - 1), 0)</f>
        <v>27</v>
      </c>
      <c r="Q7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7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30</v>
      </c>
    </row>
    <row r="78" spans="1:18" x14ac:dyDescent="0.35">
      <c r="A78" t="s">
        <v>779</v>
      </c>
      <c r="B78" t="s">
        <v>53</v>
      </c>
      <c r="C78">
        <v>2016</v>
      </c>
      <c r="D78" t="s">
        <v>930</v>
      </c>
      <c r="E78" t="str">
        <f>SUBSTITUTE(death_rates[[#This Row],[both_sexes_death_rate]], "â€“", "-")</f>
        <v>28[ 24-33]</v>
      </c>
      <c r="F78" t="str">
        <f>IFERROR(LEFT(death_rates[[#This Row],[Total Death Rate]], FIND("[", death_rates[[#This Row],[Total Death Rate]]) - 1), 0)</f>
        <v>28</v>
      </c>
      <c r="G7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78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78" t="s">
        <v>931</v>
      </c>
      <c r="J78" t="str">
        <f>SUBSTITUTE(death_rates[[#This Row],[male_death_rate]], "â€“", "-")</f>
        <v>27[ 23-31]</v>
      </c>
      <c r="K78" t="str">
        <f>IFERROR(LEFT(death_rates[[#This Row],[Male Death Rate]], FIND("[", death_rates[[#This Row],[Male Death Rate]]) - 1), 0)</f>
        <v>27</v>
      </c>
      <c r="L7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23</v>
      </c>
      <c r="M78" t="str">
        <f>IFERROR(MID(death_rates[[#This Row],[Male Death Rate]], FIND("-", death_rates[[#This Row],[Male Death Rate]]) + 1, FIND("]",death_rates[[#This Row],[Male Death Rate]]) - FIND("-", death_rates[[#This Row],[Male Death Rate]]) - 1), 0)</f>
        <v>31</v>
      </c>
      <c r="N78" t="s">
        <v>932</v>
      </c>
      <c r="O78" t="s">
        <v>2722</v>
      </c>
      <c r="P78" t="str">
        <f>IFERROR(LEFT(death_rates[[#This Row],[Female Death Rate]], FIND("[", death_rates[[#This Row],[Female Death Rate]]) - 1), 0)</f>
        <v>30</v>
      </c>
      <c r="Q7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7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34</v>
      </c>
    </row>
    <row r="79" spans="1:18" x14ac:dyDescent="0.35">
      <c r="A79" t="s">
        <v>783</v>
      </c>
      <c r="B79" t="s">
        <v>53</v>
      </c>
      <c r="C79">
        <v>2016</v>
      </c>
      <c r="D79" t="s">
        <v>933</v>
      </c>
      <c r="E79" t="str">
        <f>SUBSTITUTE(death_rates[[#This Row],[both_sexes_death_rate]], "â€“", "-")</f>
        <v>25[ 19-29]</v>
      </c>
      <c r="F79" t="str">
        <f>IFERROR(LEFT(death_rates[[#This Row],[Total Death Rate]], FIND("[", death_rates[[#This Row],[Total Death Rate]]) - 1), 0)</f>
        <v>25</v>
      </c>
      <c r="G7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79" t="str">
        <f>IFERROR(MID(death_rates[[#This Row],[Total Death Rate]], FIND("-", death_rates[[#This Row],[Total Death Rate]]) + 1, FIND("]",death_rates[[#This Row],[Total Death Rate]]) - FIND("-", death_rates[[#This Row],[Total Death Rate]]) - 1), 0)</f>
        <v>29</v>
      </c>
      <c r="I79" t="s">
        <v>934</v>
      </c>
      <c r="J79" t="str">
        <f>SUBSTITUTE(death_rates[[#This Row],[male_death_rate]], "â€“", "-")</f>
        <v>27[ 17-35]</v>
      </c>
      <c r="K79" t="str">
        <f>IFERROR(LEFT(death_rates[[#This Row],[Male Death Rate]], FIND("[", death_rates[[#This Row],[Male Death Rate]]) - 1), 0)</f>
        <v>27</v>
      </c>
      <c r="L7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79" t="str">
        <f>IFERROR(MID(death_rates[[#This Row],[Male Death Rate]], FIND("-", death_rates[[#This Row],[Male Death Rate]]) + 1, FIND("]",death_rates[[#This Row],[Male Death Rate]]) - FIND("-", death_rates[[#This Row],[Male Death Rate]]) - 1), 0)</f>
        <v>35</v>
      </c>
      <c r="N79" t="s">
        <v>935</v>
      </c>
      <c r="O79" t="s">
        <v>2723</v>
      </c>
      <c r="P79" t="str">
        <f>IFERROR(LEFT(death_rates[[#This Row],[Female Death Rate]], FIND("[", death_rates[[#This Row],[Female Death Rate]]) - 1), 0)</f>
        <v>22</v>
      </c>
      <c r="Q7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18</v>
      </c>
      <c r="R7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80" spans="1:18" x14ac:dyDescent="0.35">
      <c r="A80" t="s">
        <v>764</v>
      </c>
      <c r="B80" t="s">
        <v>57</v>
      </c>
      <c r="C80">
        <v>2016</v>
      </c>
      <c r="D80" t="s">
        <v>936</v>
      </c>
      <c r="E80" t="str">
        <f>SUBSTITUTE(death_rates[[#This Row],[both_sexes_death_rate]], "â€“", "-")</f>
        <v>57[ 46-69]</v>
      </c>
      <c r="F80" t="str">
        <f>IFERROR(LEFT(death_rates[[#This Row],[Total Death Rate]], FIND("[", death_rates[[#This Row],[Total Death Rate]]) - 1), 0)</f>
        <v>57</v>
      </c>
      <c r="G8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46</v>
      </c>
      <c r="H80" t="str">
        <f>IFERROR(MID(death_rates[[#This Row],[Total Death Rate]], FIND("-", death_rates[[#This Row],[Total Death Rate]]) + 1, FIND("]",death_rates[[#This Row],[Total Death Rate]]) - FIND("-", death_rates[[#This Row],[Total Death Rate]]) - 1), 0)</f>
        <v>69</v>
      </c>
      <c r="I80" t="s">
        <v>937</v>
      </c>
      <c r="J80" t="str">
        <f>SUBSTITUTE(death_rates[[#This Row],[male_death_rate]], "â€“", "-")</f>
        <v>60[ 50-71]</v>
      </c>
      <c r="K80" t="str">
        <f>IFERROR(LEFT(death_rates[[#This Row],[Male Death Rate]], FIND("[", death_rates[[#This Row],[Male Death Rate]]) - 1), 0)</f>
        <v>60</v>
      </c>
      <c r="L8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50</v>
      </c>
      <c r="M80" t="str">
        <f>IFERROR(MID(death_rates[[#This Row],[Male Death Rate]], FIND("-", death_rates[[#This Row],[Male Death Rate]]) + 1, FIND("]",death_rates[[#This Row],[Male Death Rate]]) - FIND("-", death_rates[[#This Row],[Male Death Rate]]) - 1), 0)</f>
        <v>71</v>
      </c>
      <c r="N80" t="s">
        <v>938</v>
      </c>
      <c r="O80" t="s">
        <v>2724</v>
      </c>
      <c r="P80" t="str">
        <f>IFERROR(LEFT(death_rates[[#This Row],[Female Death Rate]], FIND("[", death_rates[[#This Row],[Female Death Rate]]) - 1), 0)</f>
        <v>54</v>
      </c>
      <c r="Q8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43</v>
      </c>
      <c r="R80" t="str">
        <f>IFERROR(MID(death_rates[[#This Row],[Female Death Rate]], FIND("-", death_rates[[#This Row],[Female Death Rate]]) + 1, FIND("]",death_rates[[#This Row],[Female Death Rate]]) - FIND("-", death_rates[[#This Row],[Female Death Rate]]) - 1), 0)</f>
        <v>67</v>
      </c>
    </row>
    <row r="81" spans="1:18" x14ac:dyDescent="0.35">
      <c r="A81" t="s">
        <v>767</v>
      </c>
      <c r="B81" t="s">
        <v>57</v>
      </c>
      <c r="C81">
        <v>2016</v>
      </c>
      <c r="D81" t="s">
        <v>939</v>
      </c>
      <c r="E81" t="str">
        <f>SUBSTITUTE(death_rates[[#This Row],[both_sexes_death_rate]], "â€“", "-")</f>
        <v>19[ 11-28]</v>
      </c>
      <c r="F81" t="str">
        <f>IFERROR(LEFT(death_rates[[#This Row],[Total Death Rate]], FIND("[", death_rates[[#This Row],[Total Death Rate]]) - 1), 0)</f>
        <v>19</v>
      </c>
      <c r="G8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81" t="str">
        <f>IFERROR(MID(death_rates[[#This Row],[Total Death Rate]], FIND("-", death_rates[[#This Row],[Total Death Rate]]) + 1, FIND("]",death_rates[[#This Row],[Total Death Rate]]) - FIND("-", death_rates[[#This Row],[Total Death Rate]]) - 1), 0)</f>
        <v>28</v>
      </c>
      <c r="I81" t="s">
        <v>939</v>
      </c>
      <c r="J81" t="str">
        <f>SUBSTITUTE(death_rates[[#This Row],[male_death_rate]], "â€“", "-")</f>
        <v>19[ 11-28]</v>
      </c>
      <c r="K81" t="str">
        <f>IFERROR(LEFT(death_rates[[#This Row],[Male Death Rate]], FIND("[", death_rates[[#This Row],[Male Death Rate]]) - 1), 0)</f>
        <v>19</v>
      </c>
      <c r="L8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81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81" t="s">
        <v>939</v>
      </c>
      <c r="O81" t="s">
        <v>2725</v>
      </c>
      <c r="P81" t="str">
        <f>IFERROR(LEFT(death_rates[[#This Row],[Female Death Rate]], FIND("[", death_rates[[#This Row],[Female Death Rate]]) - 1), 0)</f>
        <v>19</v>
      </c>
      <c r="Q8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8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28</v>
      </c>
    </row>
    <row r="82" spans="1:18" x14ac:dyDescent="0.35">
      <c r="A82" t="s">
        <v>771</v>
      </c>
      <c r="B82" t="s">
        <v>57</v>
      </c>
      <c r="C82">
        <v>2016</v>
      </c>
      <c r="D82" t="s">
        <v>844</v>
      </c>
      <c r="E82" t="str">
        <f>SUBSTITUTE(death_rates[[#This Row],[both_sexes_death_rate]], "â€“", "-")</f>
        <v>2[ 1-3]</v>
      </c>
      <c r="F82" t="str">
        <f>IFERROR(LEFT(death_rates[[#This Row],[Total Death Rate]], FIND("[", death_rates[[#This Row],[Total Death Rate]]) - 1), 0)</f>
        <v>2</v>
      </c>
      <c r="G8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82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82" t="s">
        <v>809</v>
      </c>
      <c r="J82" t="str">
        <f>SUBSTITUTE(death_rates[[#This Row],[male_death_rate]], "â€“", "-")</f>
        <v>2[ 1-4]</v>
      </c>
      <c r="K82" t="str">
        <f>IFERROR(LEFT(death_rates[[#This Row],[Male Death Rate]], FIND("[", death_rates[[#This Row],[Male Death Rate]]) - 1), 0)</f>
        <v>2</v>
      </c>
      <c r="L8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82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82" t="s">
        <v>844</v>
      </c>
      <c r="O82" t="s">
        <v>2682</v>
      </c>
      <c r="P82" t="str">
        <f>IFERROR(LEFT(death_rates[[#This Row],[Female Death Rate]], FIND("[", death_rates[[#This Row],[Female Death Rate]]) - 1), 0)</f>
        <v>2</v>
      </c>
      <c r="Q8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2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83" spans="1:18" x14ac:dyDescent="0.35">
      <c r="A83" t="s">
        <v>775</v>
      </c>
      <c r="B83" t="s">
        <v>57</v>
      </c>
      <c r="C83">
        <v>2016</v>
      </c>
      <c r="D83" t="s">
        <v>940</v>
      </c>
      <c r="E83" t="str">
        <f>SUBSTITUTE(death_rates[[#This Row],[both_sexes_death_rate]], "â€“", "-")</f>
        <v>18[ 14-23]</v>
      </c>
      <c r="F83" t="str">
        <f>IFERROR(LEFT(death_rates[[#This Row],[Total Death Rate]], FIND("[", death_rates[[#This Row],[Total Death Rate]]) - 1), 0)</f>
        <v>18</v>
      </c>
      <c r="G8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83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83" t="s">
        <v>941</v>
      </c>
      <c r="J83" t="str">
        <f>SUBSTITUTE(death_rates[[#This Row],[male_death_rate]], "â€“", "-")</f>
        <v>20[ 15-24]</v>
      </c>
      <c r="K83" t="str">
        <f>IFERROR(LEFT(death_rates[[#This Row],[Male Death Rate]], FIND("[", death_rates[[#This Row],[Male Death Rate]]) - 1), 0)</f>
        <v>20</v>
      </c>
      <c r="L8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83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83" t="s">
        <v>942</v>
      </c>
      <c r="O83" t="s">
        <v>2726</v>
      </c>
      <c r="P83" t="str">
        <f>IFERROR(LEFT(death_rates[[#This Row],[Female Death Rate]], FIND("[", death_rates[[#This Row],[Female Death Rate]]) - 1), 0)</f>
        <v>17</v>
      </c>
      <c r="Q8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8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22</v>
      </c>
    </row>
    <row r="84" spans="1:18" x14ac:dyDescent="0.35">
      <c r="A84" t="s">
        <v>779</v>
      </c>
      <c r="B84" t="s">
        <v>57</v>
      </c>
      <c r="C84">
        <v>2016</v>
      </c>
      <c r="D84" t="s">
        <v>943</v>
      </c>
      <c r="E84" t="str">
        <f>SUBSTITUTE(death_rates[[#This Row],[both_sexes_death_rate]], "â€“", "-")</f>
        <v>13[ 9-21]</v>
      </c>
      <c r="F84" t="str">
        <f>IFERROR(LEFT(death_rates[[#This Row],[Total Death Rate]], FIND("[", death_rates[[#This Row],[Total Death Rate]]) - 1), 0)</f>
        <v>13</v>
      </c>
      <c r="G8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84" t="str">
        <f>IFERROR(MID(death_rates[[#This Row],[Total Death Rate]], FIND("-", death_rates[[#This Row],[Total Death Rate]]) + 1, FIND("]",death_rates[[#This Row],[Total Death Rate]]) - FIND("-", death_rates[[#This Row],[Total Death Rate]]) - 1), 0)</f>
        <v>21</v>
      </c>
      <c r="I84" t="s">
        <v>944</v>
      </c>
      <c r="J84" t="str">
        <f>SUBSTITUTE(death_rates[[#This Row],[male_death_rate]], "â€“", "-")</f>
        <v>13[ 10-19]</v>
      </c>
      <c r="K84" t="str">
        <f>IFERROR(LEFT(death_rates[[#This Row],[Male Death Rate]], FIND("[", death_rates[[#This Row],[Male Death Rate]]) - 1), 0)</f>
        <v>13</v>
      </c>
      <c r="L8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84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84" t="s">
        <v>945</v>
      </c>
      <c r="O84" t="s">
        <v>2727</v>
      </c>
      <c r="P84" t="str">
        <f>IFERROR(LEFT(death_rates[[#This Row],[Female Death Rate]], FIND("[", death_rates[[#This Row],[Female Death Rate]]) - 1), 0)</f>
        <v>13</v>
      </c>
      <c r="Q8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8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85" spans="1:18" x14ac:dyDescent="0.35">
      <c r="A85" t="s">
        <v>783</v>
      </c>
      <c r="B85" t="s">
        <v>57</v>
      </c>
      <c r="C85">
        <v>2016</v>
      </c>
      <c r="D85" t="s">
        <v>887</v>
      </c>
      <c r="E85" t="str">
        <f>SUBSTITUTE(death_rates[[#This Row],[both_sexes_death_rate]], "â€“", "-")</f>
        <v>4[ 2-6]</v>
      </c>
      <c r="F85" t="str">
        <f>IFERROR(LEFT(death_rates[[#This Row],[Total Death Rate]], FIND("[", death_rates[[#This Row],[Total Death Rate]]) - 1), 0)</f>
        <v>4</v>
      </c>
      <c r="G8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85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85" t="s">
        <v>802</v>
      </c>
      <c r="J85" t="str">
        <f>SUBSTITUTE(death_rates[[#This Row],[male_death_rate]], "â€“", "-")</f>
        <v>5[ 3-8]</v>
      </c>
      <c r="K85" t="str">
        <f>IFERROR(LEFT(death_rates[[#This Row],[Male Death Rate]], FIND("[", death_rates[[#This Row],[Male Death Rate]]) - 1), 0)</f>
        <v>5</v>
      </c>
      <c r="L8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85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85" t="s">
        <v>817</v>
      </c>
      <c r="O85" t="s">
        <v>2691</v>
      </c>
      <c r="P85" t="str">
        <f>IFERROR(LEFT(death_rates[[#This Row],[Female Death Rate]], FIND("[", death_rates[[#This Row],[Female Death Rate]]) - 1), 0)</f>
        <v>3</v>
      </c>
      <c r="Q8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85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86" spans="1:18" x14ac:dyDescent="0.35">
      <c r="A86" t="s">
        <v>764</v>
      </c>
      <c r="B86" t="s">
        <v>61</v>
      </c>
      <c r="C86">
        <v>2016</v>
      </c>
      <c r="D86" t="s">
        <v>946</v>
      </c>
      <c r="E86" t="str">
        <f>SUBSTITUTE(death_rates[[#This Row],[both_sexes_death_rate]], "â€“", "-")</f>
        <v>110[ 86-139]</v>
      </c>
      <c r="F86" t="str">
        <f>IFERROR(LEFT(death_rates[[#This Row],[Total Death Rate]], FIND("[", death_rates[[#This Row],[Total Death Rate]]) - 1), 0)</f>
        <v>110</v>
      </c>
      <c r="G8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86</v>
      </c>
      <c r="H86" t="str">
        <f>IFERROR(MID(death_rates[[#This Row],[Total Death Rate]], FIND("-", death_rates[[#This Row],[Total Death Rate]]) + 1, FIND("]",death_rates[[#This Row],[Total Death Rate]]) - FIND("-", death_rates[[#This Row],[Total Death Rate]]) - 1), 0)</f>
        <v>139</v>
      </c>
      <c r="I86" t="s">
        <v>947</v>
      </c>
      <c r="J86" t="str">
        <f>SUBSTITUTE(death_rates[[#This Row],[male_death_rate]], "â€“", "-")</f>
        <v>121[ 99-148]</v>
      </c>
      <c r="K86" t="str">
        <f>IFERROR(LEFT(death_rates[[#This Row],[Male Death Rate]], FIND("[", death_rates[[#This Row],[Male Death Rate]]) - 1), 0)</f>
        <v>121</v>
      </c>
      <c r="L8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99</v>
      </c>
      <c r="M86" t="str">
        <f>IFERROR(MID(death_rates[[#This Row],[Male Death Rate]], FIND("-", death_rates[[#This Row],[Male Death Rate]]) + 1, FIND("]",death_rates[[#This Row],[Male Death Rate]]) - FIND("-", death_rates[[#This Row],[Male Death Rate]]) - 1), 0)</f>
        <v>148</v>
      </c>
      <c r="N86" t="s">
        <v>948</v>
      </c>
      <c r="O86" t="s">
        <v>2728</v>
      </c>
      <c r="P86" t="str">
        <f>IFERROR(LEFT(death_rates[[#This Row],[Female Death Rate]], FIND("[", death_rates[[#This Row],[Female Death Rate]]) - 1), 0)</f>
        <v>100</v>
      </c>
      <c r="Q8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72</v>
      </c>
      <c r="R8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135</v>
      </c>
    </row>
    <row r="87" spans="1:18" x14ac:dyDescent="0.35">
      <c r="A87" t="s">
        <v>767</v>
      </c>
      <c r="B87" t="s">
        <v>61</v>
      </c>
      <c r="C87">
        <v>2016</v>
      </c>
      <c r="D87" t="s">
        <v>844</v>
      </c>
      <c r="E87" t="str">
        <f>SUBSTITUTE(death_rates[[#This Row],[both_sexes_death_rate]], "â€“", "-")</f>
        <v>2[ 1-3]</v>
      </c>
      <c r="F87" t="str">
        <f>IFERROR(LEFT(death_rates[[#This Row],[Total Death Rate]], FIND("[", death_rates[[#This Row],[Total Death Rate]]) - 1), 0)</f>
        <v>2</v>
      </c>
      <c r="G8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87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87" t="s">
        <v>888</v>
      </c>
      <c r="J87" t="str">
        <f>SUBSTITUTE(death_rates[[#This Row],[male_death_rate]], "â€“", "-")</f>
        <v>3[ 1-4]</v>
      </c>
      <c r="K87" t="str">
        <f>IFERROR(LEFT(death_rates[[#This Row],[Male Death Rate]], FIND("[", death_rates[[#This Row],[Male Death Rate]]) - 1), 0)</f>
        <v>3</v>
      </c>
      <c r="L8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87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87" t="s">
        <v>836</v>
      </c>
      <c r="O87" t="s">
        <v>2707</v>
      </c>
      <c r="P87" t="str">
        <f>IFERROR(LEFT(death_rates[[#This Row],[Female Death Rate]], FIND("[", death_rates[[#This Row],[Female Death Rate]]) - 1), 0)</f>
        <v>1</v>
      </c>
      <c r="Q8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8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88" spans="1:18" x14ac:dyDescent="0.35">
      <c r="A88" t="s">
        <v>771</v>
      </c>
      <c r="B88" t="s">
        <v>61</v>
      </c>
      <c r="C88">
        <v>2016</v>
      </c>
      <c r="D88" t="s">
        <v>818</v>
      </c>
      <c r="E88" t="str">
        <f>SUBSTITUTE(death_rates[[#This Row],[both_sexes_death_rate]], "â€“", "-")</f>
        <v>4[ 2-7]</v>
      </c>
      <c r="F88" t="str">
        <f>IFERROR(LEFT(death_rates[[#This Row],[Total Death Rate]], FIND("[", death_rates[[#This Row],[Total Death Rate]]) - 1), 0)</f>
        <v>4</v>
      </c>
      <c r="G8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88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88" t="s">
        <v>794</v>
      </c>
      <c r="J88" t="str">
        <f>SUBSTITUTE(death_rates[[#This Row],[male_death_rate]], "â€“", "-")</f>
        <v>8[ 4-13]</v>
      </c>
      <c r="K88" t="str">
        <f>IFERROR(LEFT(death_rates[[#This Row],[Male Death Rate]], FIND("[", death_rates[[#This Row],[Male Death Rate]]) - 1), 0)</f>
        <v>8</v>
      </c>
      <c r="L8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88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88" t="s">
        <v>851</v>
      </c>
      <c r="O88" t="s">
        <v>2685</v>
      </c>
      <c r="P88" t="str">
        <f>IFERROR(LEFT(death_rates[[#This Row],[Female Death Rate]], FIND("[", death_rates[[#This Row],[Female Death Rate]]) - 1), 0)</f>
        <v>1</v>
      </c>
      <c r="Q8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89" spans="1:18" x14ac:dyDescent="0.35">
      <c r="A89" t="s">
        <v>775</v>
      </c>
      <c r="B89" t="s">
        <v>61</v>
      </c>
      <c r="C89">
        <v>2016</v>
      </c>
      <c r="D89" t="s">
        <v>949</v>
      </c>
      <c r="E89" t="str">
        <f>SUBSTITUTE(death_rates[[#This Row],[both_sexes_death_rate]], "â€“", "-")</f>
        <v>83[ 61-109]</v>
      </c>
      <c r="F89" t="str">
        <f>IFERROR(LEFT(death_rates[[#This Row],[Total Death Rate]], FIND("[", death_rates[[#This Row],[Total Death Rate]]) - 1), 0)</f>
        <v>83</v>
      </c>
      <c r="G8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61</v>
      </c>
      <c r="H89" t="str">
        <f>IFERROR(MID(death_rates[[#This Row],[Total Death Rate]], FIND("-", death_rates[[#This Row],[Total Death Rate]]) + 1, FIND("]",death_rates[[#This Row],[Total Death Rate]]) - FIND("-", death_rates[[#This Row],[Total Death Rate]]) - 1), 0)</f>
        <v>109</v>
      </c>
      <c r="I89" t="s">
        <v>950</v>
      </c>
      <c r="J89" t="str">
        <f>SUBSTITUTE(death_rates[[#This Row],[male_death_rate]], "â€“", "-")</f>
        <v>88[ 69-111]</v>
      </c>
      <c r="K89" t="str">
        <f>IFERROR(LEFT(death_rates[[#This Row],[Male Death Rate]], FIND("[", death_rates[[#This Row],[Male Death Rate]]) - 1), 0)</f>
        <v>88</v>
      </c>
      <c r="L8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69</v>
      </c>
      <c r="M89" t="str">
        <f>IFERROR(MID(death_rates[[#This Row],[Male Death Rate]], FIND("-", death_rates[[#This Row],[Male Death Rate]]) + 1, FIND("]",death_rates[[#This Row],[Male Death Rate]]) - FIND("-", death_rates[[#This Row],[Male Death Rate]]) - 1), 0)</f>
        <v>111</v>
      </c>
      <c r="N89" t="s">
        <v>951</v>
      </c>
      <c r="O89" t="s">
        <v>2729</v>
      </c>
      <c r="P89" t="str">
        <f>IFERROR(LEFT(death_rates[[#This Row],[Female Death Rate]], FIND("[", death_rates[[#This Row],[Female Death Rate]]) - 1), 0)</f>
        <v>78</v>
      </c>
      <c r="Q8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52</v>
      </c>
      <c r="R8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109</v>
      </c>
    </row>
    <row r="90" spans="1:18" x14ac:dyDescent="0.35">
      <c r="A90" t="s">
        <v>779</v>
      </c>
      <c r="B90" t="s">
        <v>61</v>
      </c>
      <c r="C90">
        <v>2016</v>
      </c>
      <c r="D90" t="s">
        <v>952</v>
      </c>
      <c r="E90" t="str">
        <f>SUBSTITUTE(death_rates[[#This Row],[both_sexes_death_rate]], "â€“", "-")</f>
        <v>17[ 12-26]</v>
      </c>
      <c r="F90" t="str">
        <f>IFERROR(LEFT(death_rates[[#This Row],[Total Death Rate]], FIND("[", death_rates[[#This Row],[Total Death Rate]]) - 1), 0)</f>
        <v>17</v>
      </c>
      <c r="G9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90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90" t="s">
        <v>953</v>
      </c>
      <c r="J90" t="str">
        <f>SUBSTITUTE(death_rates[[#This Row],[male_death_rate]], "â€“", "-")</f>
        <v>16[ 12-22]</v>
      </c>
      <c r="K90" t="str">
        <f>IFERROR(LEFT(death_rates[[#This Row],[Male Death Rate]], FIND("[", death_rates[[#This Row],[Male Death Rate]]) - 1), 0)</f>
        <v>16</v>
      </c>
      <c r="L9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90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90" t="s">
        <v>954</v>
      </c>
      <c r="O90" t="s">
        <v>2730</v>
      </c>
      <c r="P90" t="str">
        <f>IFERROR(LEFT(death_rates[[#This Row],[Female Death Rate]], FIND("[", death_rates[[#This Row],[Female Death Rate]]) - 1), 0)</f>
        <v>18</v>
      </c>
      <c r="Q9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9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29</v>
      </c>
    </row>
    <row r="91" spans="1:18" x14ac:dyDescent="0.35">
      <c r="A91" t="s">
        <v>783</v>
      </c>
      <c r="B91" t="s">
        <v>61</v>
      </c>
      <c r="C91">
        <v>2016</v>
      </c>
      <c r="D91" t="s">
        <v>887</v>
      </c>
      <c r="E91" t="str">
        <f>SUBSTITUTE(death_rates[[#This Row],[both_sexes_death_rate]], "â€“", "-")</f>
        <v>4[ 2-6]</v>
      </c>
      <c r="F91" t="str">
        <f>IFERROR(LEFT(death_rates[[#This Row],[Total Death Rate]], FIND("[", death_rates[[#This Row],[Total Death Rate]]) - 1), 0)</f>
        <v>4</v>
      </c>
      <c r="G9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1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91" t="s">
        <v>955</v>
      </c>
      <c r="J91" t="str">
        <f>SUBSTITUTE(death_rates[[#This Row],[male_death_rate]], "â€“", "-")</f>
        <v>6[ 3-10]</v>
      </c>
      <c r="K91" t="str">
        <f>IFERROR(LEFT(death_rates[[#This Row],[Male Death Rate]], FIND("[", death_rates[[#This Row],[Male Death Rate]]) - 1), 0)</f>
        <v>6</v>
      </c>
      <c r="L9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1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91" t="s">
        <v>844</v>
      </c>
      <c r="O91" t="s">
        <v>2682</v>
      </c>
      <c r="P91" t="str">
        <f>IFERROR(LEFT(death_rates[[#This Row],[Female Death Rate]], FIND("[", death_rates[[#This Row],[Female Death Rate]]) - 1), 0)</f>
        <v>2</v>
      </c>
      <c r="Q9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92" spans="1:18" x14ac:dyDescent="0.35">
      <c r="A92" t="s">
        <v>764</v>
      </c>
      <c r="B92" t="s">
        <v>65</v>
      </c>
      <c r="C92">
        <v>2016</v>
      </c>
      <c r="D92" t="s">
        <v>846</v>
      </c>
      <c r="E92" t="str">
        <f>SUBSTITUTE(death_rates[[#This Row],[both_sexes_death_rate]], "â€“", "-")</f>
        <v>39[ 30-51]</v>
      </c>
      <c r="F92" t="str">
        <f>IFERROR(LEFT(death_rates[[#This Row],[Total Death Rate]], FIND("[", death_rates[[#This Row],[Total Death Rate]]) - 1), 0)</f>
        <v>39</v>
      </c>
      <c r="G9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30</v>
      </c>
      <c r="H92" t="str">
        <f>IFERROR(MID(death_rates[[#This Row],[Total Death Rate]], FIND("-", death_rates[[#This Row],[Total Death Rate]]) + 1, FIND("]",death_rates[[#This Row],[Total Death Rate]]) - FIND("-", death_rates[[#This Row],[Total Death Rate]]) - 1), 0)</f>
        <v>51</v>
      </c>
      <c r="I92" t="s">
        <v>956</v>
      </c>
      <c r="J92" t="str">
        <f>SUBSTITUTE(death_rates[[#This Row],[male_death_rate]], "â€“", "-")</f>
        <v>42[ 33-53]</v>
      </c>
      <c r="K92" t="str">
        <f>IFERROR(LEFT(death_rates[[#This Row],[Male Death Rate]], FIND("[", death_rates[[#This Row],[Male Death Rate]]) - 1), 0)</f>
        <v>42</v>
      </c>
      <c r="L9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33</v>
      </c>
      <c r="M92" t="str">
        <f>IFERROR(MID(death_rates[[#This Row],[Male Death Rate]], FIND("-", death_rates[[#This Row],[Male Death Rate]]) + 1, FIND("]",death_rates[[#This Row],[Male Death Rate]]) - FIND("-", death_rates[[#This Row],[Male Death Rate]]) - 1), 0)</f>
        <v>53</v>
      </c>
      <c r="N92" t="s">
        <v>957</v>
      </c>
      <c r="O92" t="s">
        <v>2731</v>
      </c>
      <c r="P92" t="str">
        <f>IFERROR(LEFT(death_rates[[#This Row],[Female Death Rate]], FIND("[", death_rates[[#This Row],[Female Death Rate]]) - 1), 0)</f>
        <v>37</v>
      </c>
      <c r="Q9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9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49</v>
      </c>
    </row>
    <row r="93" spans="1:18" x14ac:dyDescent="0.35">
      <c r="A93" t="s">
        <v>767</v>
      </c>
      <c r="B93" t="s">
        <v>65</v>
      </c>
      <c r="C93">
        <v>2016</v>
      </c>
      <c r="D93" t="s">
        <v>958</v>
      </c>
      <c r="E93" t="str">
        <f>SUBSTITUTE(death_rates[[#This Row],[both_sexes_death_rate]], "â€“", "-")</f>
        <v>6[ 2-12]</v>
      </c>
      <c r="F93" t="str">
        <f>IFERROR(LEFT(death_rates[[#This Row],[Total Death Rate]], FIND("[", death_rates[[#This Row],[Total Death Rate]]) - 1), 0)</f>
        <v>6</v>
      </c>
      <c r="G9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3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93" t="s">
        <v>895</v>
      </c>
      <c r="J93" t="str">
        <f>SUBSTITUTE(death_rates[[#This Row],[male_death_rate]], "â€“", "-")</f>
        <v>6[ 2-11]</v>
      </c>
      <c r="K93" t="str">
        <f>IFERROR(LEFT(death_rates[[#This Row],[Male Death Rate]], FIND("[", death_rates[[#This Row],[Male Death Rate]]) - 1), 0)</f>
        <v>6</v>
      </c>
      <c r="L9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93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93" t="s">
        <v>856</v>
      </c>
      <c r="O93" t="s">
        <v>2732</v>
      </c>
      <c r="P93" t="str">
        <f>IFERROR(LEFT(death_rates[[#This Row],[Female Death Rate]], FIND("[", death_rates[[#This Row],[Female Death Rate]]) - 1), 0)</f>
        <v>7</v>
      </c>
      <c r="Q9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9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94" spans="1:18" x14ac:dyDescent="0.35">
      <c r="A94" t="s">
        <v>771</v>
      </c>
      <c r="B94" t="s">
        <v>65</v>
      </c>
      <c r="C94">
        <v>2016</v>
      </c>
      <c r="D94" t="s">
        <v>959</v>
      </c>
      <c r="E94" t="str">
        <f>SUBSTITUTE(death_rates[[#This Row],[both_sexes_death_rate]], "â€“", "-")</f>
        <v>5[ 2-8]</v>
      </c>
      <c r="F94" t="str">
        <f>IFERROR(LEFT(death_rates[[#This Row],[Total Death Rate]], FIND("[", death_rates[[#This Row],[Total Death Rate]]) - 1), 0)</f>
        <v>5</v>
      </c>
      <c r="G9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4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94" t="s">
        <v>857</v>
      </c>
      <c r="J94" t="str">
        <f>SUBSTITUTE(death_rates[[#This Row],[male_death_rate]], "â€“", "-")</f>
        <v>7[ 3-11]</v>
      </c>
      <c r="K94" t="str">
        <f>IFERROR(LEFT(death_rates[[#This Row],[Male Death Rate]], FIND("[", death_rates[[#This Row],[Male Death Rate]]) - 1), 0)</f>
        <v>7</v>
      </c>
      <c r="L9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4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94" t="s">
        <v>810</v>
      </c>
      <c r="O94" t="s">
        <v>2706</v>
      </c>
      <c r="P94" t="str">
        <f>IFERROR(LEFT(death_rates[[#This Row],[Female Death Rate]], FIND("[", death_rates[[#This Row],[Female Death Rate]]) - 1), 0)</f>
        <v>3</v>
      </c>
      <c r="Q9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4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95" spans="1:18" x14ac:dyDescent="0.35">
      <c r="A95" t="s">
        <v>775</v>
      </c>
      <c r="B95" t="s">
        <v>65</v>
      </c>
      <c r="C95">
        <v>2016</v>
      </c>
      <c r="D95" t="s">
        <v>960</v>
      </c>
      <c r="E95" t="str">
        <f>SUBSTITUTE(death_rates[[#This Row],[both_sexes_death_rate]], "â€“", "-")</f>
        <v>15[ 9-20]</v>
      </c>
      <c r="F95" t="str">
        <f>IFERROR(LEFT(death_rates[[#This Row],[Total Death Rate]], FIND("[", death_rates[[#This Row],[Total Death Rate]]) - 1), 0)</f>
        <v>15</v>
      </c>
      <c r="G9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95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95" t="s">
        <v>961</v>
      </c>
      <c r="J95" t="str">
        <f>SUBSTITUTE(death_rates[[#This Row],[male_death_rate]], "â€“", "-")</f>
        <v>16[ 11-20]</v>
      </c>
      <c r="K95" t="str">
        <f>IFERROR(LEFT(death_rates[[#This Row],[Male Death Rate]], FIND("[", death_rates[[#This Row],[Male Death Rate]]) - 1), 0)</f>
        <v>16</v>
      </c>
      <c r="L9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95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95" t="s">
        <v>962</v>
      </c>
      <c r="O95" t="s">
        <v>2733</v>
      </c>
      <c r="P95" t="str">
        <f>IFERROR(LEFT(death_rates[[#This Row],[Female Death Rate]], FIND("[", death_rates[[#This Row],[Female Death Rate]]) - 1), 0)</f>
        <v>14</v>
      </c>
      <c r="Q9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9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96" spans="1:18" x14ac:dyDescent="0.35">
      <c r="A96" t="s">
        <v>779</v>
      </c>
      <c r="B96" t="s">
        <v>65</v>
      </c>
      <c r="C96">
        <v>2016</v>
      </c>
      <c r="D96" t="s">
        <v>963</v>
      </c>
      <c r="E96" t="str">
        <f>SUBSTITUTE(death_rates[[#This Row],[both_sexes_death_rate]], "â€“", "-")</f>
        <v>6[ 3-12]</v>
      </c>
      <c r="F96" t="str">
        <f>IFERROR(LEFT(death_rates[[#This Row],[Total Death Rate]], FIND("[", death_rates[[#This Row],[Total Death Rate]]) - 1), 0)</f>
        <v>6</v>
      </c>
      <c r="G9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96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96" t="s">
        <v>964</v>
      </c>
      <c r="J96" t="str">
        <f>SUBSTITUTE(death_rates[[#This Row],[male_death_rate]], "â€“", "-")</f>
        <v>5[ 3-9]</v>
      </c>
      <c r="K96" t="str">
        <f>IFERROR(LEFT(death_rates[[#This Row],[Male Death Rate]], FIND("[", death_rates[[#This Row],[Male Death Rate]]) - 1), 0)</f>
        <v>5</v>
      </c>
      <c r="L9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6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96" t="s">
        <v>965</v>
      </c>
      <c r="O96" t="s">
        <v>2734</v>
      </c>
      <c r="P96" t="str">
        <f>IFERROR(LEFT(death_rates[[#This Row],[Female Death Rate]], FIND("[", death_rates[[#This Row],[Female Death Rate]]) - 1), 0)</f>
        <v>6</v>
      </c>
      <c r="Q9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9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97" spans="1:18" x14ac:dyDescent="0.35">
      <c r="A97" t="s">
        <v>783</v>
      </c>
      <c r="B97" t="s">
        <v>65</v>
      </c>
      <c r="C97">
        <v>2016</v>
      </c>
      <c r="D97" t="s">
        <v>966</v>
      </c>
      <c r="E97" t="str">
        <f>SUBSTITUTE(death_rates[[#This Row],[both_sexes_death_rate]], "â€“", "-")</f>
        <v>8[ 3-14]</v>
      </c>
      <c r="F97" t="str">
        <f>IFERROR(LEFT(death_rates[[#This Row],[Total Death Rate]], FIND("[", death_rates[[#This Row],[Total Death Rate]]) - 1), 0)</f>
        <v>8</v>
      </c>
      <c r="G9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97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97" t="s">
        <v>967</v>
      </c>
      <c r="J97" t="str">
        <f>SUBSTITUTE(death_rates[[#This Row],[male_death_rate]], "â€“", "-")</f>
        <v>9[ 4-17]</v>
      </c>
      <c r="K97" t="str">
        <f>IFERROR(LEFT(death_rates[[#This Row],[Male Death Rate]], FIND("[", death_rates[[#This Row],[Male Death Rate]]) - 1), 0)</f>
        <v>9</v>
      </c>
      <c r="L9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97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97" t="s">
        <v>856</v>
      </c>
      <c r="O97" t="s">
        <v>2732</v>
      </c>
      <c r="P97" t="str">
        <f>IFERROR(LEFT(death_rates[[#This Row],[Female Death Rate]], FIND("[", death_rates[[#This Row],[Female Death Rate]]) - 1), 0)</f>
        <v>7</v>
      </c>
      <c r="Q9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9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98" spans="1:18" x14ac:dyDescent="0.35">
      <c r="A98" t="s">
        <v>764</v>
      </c>
      <c r="B98" t="s">
        <v>69</v>
      </c>
      <c r="C98">
        <v>2016</v>
      </c>
      <c r="D98" t="s">
        <v>968</v>
      </c>
      <c r="E98" t="str">
        <f>SUBSTITUTE(death_rates[[#This Row],[both_sexes_death_rate]], "â€“", "-")</f>
        <v>35[ 29-42]</v>
      </c>
      <c r="F98" t="str">
        <f>IFERROR(LEFT(death_rates[[#This Row],[Total Death Rate]], FIND("[", death_rates[[#This Row],[Total Death Rate]]) - 1), 0)</f>
        <v>35</v>
      </c>
      <c r="G9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29</v>
      </c>
      <c r="H98" t="str">
        <f>IFERROR(MID(death_rates[[#This Row],[Total Death Rate]], FIND("-", death_rates[[#This Row],[Total Death Rate]]) + 1, FIND("]",death_rates[[#This Row],[Total Death Rate]]) - FIND("-", death_rates[[#This Row],[Total Death Rate]]) - 1), 0)</f>
        <v>42</v>
      </c>
      <c r="I98" t="s">
        <v>969</v>
      </c>
      <c r="J98" t="str">
        <f>SUBSTITUTE(death_rates[[#This Row],[male_death_rate]], "â€“", "-")</f>
        <v>42[ 35-50]</v>
      </c>
      <c r="K98" t="str">
        <f>IFERROR(LEFT(death_rates[[#This Row],[Male Death Rate]], FIND("[", death_rates[[#This Row],[Male Death Rate]]) - 1), 0)</f>
        <v>42</v>
      </c>
      <c r="L9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35</v>
      </c>
      <c r="M98" t="str">
        <f>IFERROR(MID(death_rates[[#This Row],[Male Death Rate]], FIND("-", death_rates[[#This Row],[Male Death Rate]]) + 1, FIND("]",death_rates[[#This Row],[Male Death Rate]]) - FIND("-", death_rates[[#This Row],[Male Death Rate]]) - 1), 0)</f>
        <v>50</v>
      </c>
      <c r="N98" t="s">
        <v>970</v>
      </c>
      <c r="O98" t="s">
        <v>2735</v>
      </c>
      <c r="P98" t="str">
        <f>IFERROR(LEFT(death_rates[[#This Row],[Female Death Rate]], FIND("[", death_rates[[#This Row],[Female Death Rate]]) - 1), 0)</f>
        <v>28</v>
      </c>
      <c r="Q9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23</v>
      </c>
      <c r="R9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33</v>
      </c>
    </row>
    <row r="99" spans="1:18" x14ac:dyDescent="0.35">
      <c r="A99" t="s">
        <v>767</v>
      </c>
      <c r="B99" t="s">
        <v>69</v>
      </c>
      <c r="C99">
        <v>2016</v>
      </c>
      <c r="D99" t="s">
        <v>903</v>
      </c>
      <c r="E99" t="str">
        <f>SUBSTITUTE(death_rates[[#This Row],[both_sexes_death_rate]], "â€“", "-")</f>
        <v>9[ 6-12]</v>
      </c>
      <c r="F99" t="str">
        <f>IFERROR(LEFT(death_rates[[#This Row],[Total Death Rate]], FIND("[", death_rates[[#This Row],[Total Death Rate]]) - 1), 0)</f>
        <v>9</v>
      </c>
      <c r="G9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99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99" t="s">
        <v>971</v>
      </c>
      <c r="J99" t="str">
        <f>SUBSTITUTE(death_rates[[#This Row],[male_death_rate]], "â€“", "-")</f>
        <v>10[ 7-13]</v>
      </c>
      <c r="K99" t="str">
        <f>IFERROR(LEFT(death_rates[[#This Row],[Male Death Rate]], FIND("[", death_rates[[#This Row],[Male Death Rate]]) - 1), 0)</f>
        <v>10</v>
      </c>
      <c r="L9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99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99" t="s">
        <v>972</v>
      </c>
      <c r="O99" t="s">
        <v>2736</v>
      </c>
      <c r="P99" t="str">
        <f>IFERROR(LEFT(death_rates[[#This Row],[Female Death Rate]], FIND("[", death_rates[[#This Row],[Female Death Rate]]) - 1), 0)</f>
        <v>8</v>
      </c>
      <c r="Q9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9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100" spans="1:18" x14ac:dyDescent="0.35">
      <c r="A100" t="s">
        <v>771</v>
      </c>
      <c r="B100" t="s">
        <v>69</v>
      </c>
      <c r="C100">
        <v>2016</v>
      </c>
      <c r="D100" t="s">
        <v>844</v>
      </c>
      <c r="E100" t="str">
        <f>SUBSTITUTE(death_rates[[#This Row],[both_sexes_death_rate]], "â€“", "-")</f>
        <v>2[ 1-3]</v>
      </c>
      <c r="F100" t="str">
        <f>IFERROR(LEFT(death_rates[[#This Row],[Total Death Rate]], FIND("[", death_rates[[#This Row],[Total Death Rate]]) - 1), 0)</f>
        <v>2</v>
      </c>
      <c r="G10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0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100" t="s">
        <v>973</v>
      </c>
      <c r="J100" t="str">
        <f>SUBSTITUTE(death_rates[[#This Row],[male_death_rate]], "â€“", "-")</f>
        <v>4[ 2-5]</v>
      </c>
      <c r="K100" t="str">
        <f>IFERROR(LEFT(death_rates[[#This Row],[Male Death Rate]], FIND("[", death_rates[[#This Row],[Male Death Rate]]) - 1), 0)</f>
        <v>4</v>
      </c>
      <c r="L10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00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100" t="s">
        <v>851</v>
      </c>
      <c r="O100" t="s">
        <v>2685</v>
      </c>
      <c r="P100" t="str">
        <f>IFERROR(LEFT(death_rates[[#This Row],[Female Death Rate]], FIND("[", death_rates[[#This Row],[Female Death Rate]]) - 1), 0)</f>
        <v>1</v>
      </c>
      <c r="Q10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101" spans="1:18" x14ac:dyDescent="0.35">
      <c r="A101" t="s">
        <v>775</v>
      </c>
      <c r="B101" t="s">
        <v>69</v>
      </c>
      <c r="C101">
        <v>2016</v>
      </c>
      <c r="D101" t="s">
        <v>974</v>
      </c>
      <c r="E101" t="str">
        <f>SUBSTITUTE(death_rates[[#This Row],[both_sexes_death_rate]], "â€“", "-")</f>
        <v>14[ 11-17]</v>
      </c>
      <c r="F101" t="str">
        <f>IFERROR(LEFT(death_rates[[#This Row],[Total Death Rate]], FIND("[", death_rates[[#This Row],[Total Death Rate]]) - 1), 0)</f>
        <v>14</v>
      </c>
      <c r="G10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101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101" t="s">
        <v>975</v>
      </c>
      <c r="J101" t="str">
        <f>SUBSTITUTE(death_rates[[#This Row],[male_death_rate]], "â€“", "-")</f>
        <v>17[ 14-21]</v>
      </c>
      <c r="K101" t="str">
        <f>IFERROR(LEFT(death_rates[[#This Row],[Male Death Rate]], FIND("[", death_rates[[#This Row],[Male Death Rate]]) - 1), 0)</f>
        <v>17</v>
      </c>
      <c r="L10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101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101" t="s">
        <v>976</v>
      </c>
      <c r="O101" t="s">
        <v>2737</v>
      </c>
      <c r="P101" t="str">
        <f>IFERROR(LEFT(death_rates[[#This Row],[Female Death Rate]], FIND("[", death_rates[[#This Row],[Female Death Rate]]) - 1), 0)</f>
        <v>11</v>
      </c>
      <c r="Q10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10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102" spans="1:18" x14ac:dyDescent="0.35">
      <c r="A102" t="s">
        <v>779</v>
      </c>
      <c r="B102" t="s">
        <v>69</v>
      </c>
      <c r="C102">
        <v>2016</v>
      </c>
      <c r="D102" t="s">
        <v>828</v>
      </c>
      <c r="E102" t="str">
        <f>SUBSTITUTE(death_rates[[#This Row],[both_sexes_death_rate]], "â€“", "-")</f>
        <v>6[ 5-8]</v>
      </c>
      <c r="F102" t="str">
        <f>IFERROR(LEFT(death_rates[[#This Row],[Total Death Rate]], FIND("[", death_rates[[#This Row],[Total Death Rate]]) - 1), 0)</f>
        <v>6</v>
      </c>
      <c r="G10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02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102" t="s">
        <v>977</v>
      </c>
      <c r="J102" t="str">
        <f>SUBSTITUTE(death_rates[[#This Row],[male_death_rate]], "â€“", "-")</f>
        <v>7[ 5-9]</v>
      </c>
      <c r="K102" t="str">
        <f>IFERROR(LEFT(death_rates[[#This Row],[Male Death Rate]], FIND("[", death_rates[[#This Row],[Male Death Rate]]) - 1), 0)</f>
        <v>7</v>
      </c>
      <c r="L10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102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02" t="s">
        <v>912</v>
      </c>
      <c r="O102" t="s">
        <v>2738</v>
      </c>
      <c r="P102" t="str">
        <f>IFERROR(LEFT(death_rates[[#This Row],[Female Death Rate]], FIND("[", death_rates[[#This Row],[Female Death Rate]]) - 1), 0)</f>
        <v>5</v>
      </c>
      <c r="Q10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02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103" spans="1:18" x14ac:dyDescent="0.35">
      <c r="A103" t="s">
        <v>783</v>
      </c>
      <c r="B103" t="s">
        <v>69</v>
      </c>
      <c r="C103">
        <v>2016</v>
      </c>
      <c r="D103" t="s">
        <v>973</v>
      </c>
      <c r="E103" t="str">
        <f>SUBSTITUTE(death_rates[[#This Row],[both_sexes_death_rate]], "â€“", "-")</f>
        <v>4[ 2-5]</v>
      </c>
      <c r="F103" t="str">
        <f>IFERROR(LEFT(death_rates[[#This Row],[Total Death Rate]], FIND("[", death_rates[[#This Row],[Total Death Rate]]) - 1), 0)</f>
        <v>4</v>
      </c>
      <c r="G10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03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103" t="s">
        <v>790</v>
      </c>
      <c r="J103" t="str">
        <f>SUBSTITUTE(death_rates[[#This Row],[male_death_rate]], "â€“", "-")</f>
        <v>5[ 3-7]</v>
      </c>
      <c r="K103" t="str">
        <f>IFERROR(LEFT(death_rates[[#This Row],[Male Death Rate]], FIND("[", death_rates[[#This Row],[Male Death Rate]]) - 1), 0)</f>
        <v>5</v>
      </c>
      <c r="L10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3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103" t="s">
        <v>773</v>
      </c>
      <c r="O103" t="s">
        <v>2720</v>
      </c>
      <c r="P103" t="str">
        <f>IFERROR(LEFT(death_rates[[#This Row],[Female Death Rate]], FIND("[", death_rates[[#This Row],[Female Death Rate]]) - 1), 0)</f>
        <v>2</v>
      </c>
      <c r="Q10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104" spans="1:18" x14ac:dyDescent="0.35">
      <c r="A104" t="s">
        <v>764</v>
      </c>
      <c r="B104" t="s">
        <v>73</v>
      </c>
      <c r="C104">
        <v>2016</v>
      </c>
      <c r="D104" t="s">
        <v>978</v>
      </c>
      <c r="E104" t="str">
        <f>SUBSTITUTE(death_rates[[#This Row],[both_sexes_death_rate]], "â€“", "-")</f>
        <v>119[ 107-129]</v>
      </c>
      <c r="F104" t="str">
        <f>IFERROR(LEFT(death_rates[[#This Row],[Total Death Rate]], FIND("[", death_rates[[#This Row],[Total Death Rate]]) - 1), 0)</f>
        <v>119</v>
      </c>
      <c r="G10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107</v>
      </c>
      <c r="H104" t="str">
        <f>IFERROR(MID(death_rates[[#This Row],[Total Death Rate]], FIND("-", death_rates[[#This Row],[Total Death Rate]]) + 1, FIND("]",death_rates[[#This Row],[Total Death Rate]]) - FIND("-", death_rates[[#This Row],[Total Death Rate]]) - 1), 0)</f>
        <v>129</v>
      </c>
      <c r="I104" t="s">
        <v>979</v>
      </c>
      <c r="J104" t="str">
        <f>SUBSTITUTE(death_rates[[#This Row],[male_death_rate]], "â€“", "-")</f>
        <v>115[ 102-127]</v>
      </c>
      <c r="K104" t="str">
        <f>IFERROR(LEFT(death_rates[[#This Row],[Male Death Rate]], FIND("[", death_rates[[#This Row],[Male Death Rate]]) - 1), 0)</f>
        <v>115</v>
      </c>
      <c r="L10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102</v>
      </c>
      <c r="M104" t="str">
        <f>IFERROR(MID(death_rates[[#This Row],[Male Death Rate]], FIND("-", death_rates[[#This Row],[Male Death Rate]]) + 1, FIND("]",death_rates[[#This Row],[Male Death Rate]]) - FIND("-", death_rates[[#This Row],[Male Death Rate]]) - 1), 0)</f>
        <v>127</v>
      </c>
      <c r="N104" t="s">
        <v>980</v>
      </c>
      <c r="O104" t="s">
        <v>2739</v>
      </c>
      <c r="P104" t="str">
        <f>IFERROR(LEFT(death_rates[[#This Row],[Female Death Rate]], FIND("[", death_rates[[#This Row],[Female Death Rate]]) - 1), 0)</f>
        <v>123</v>
      </c>
      <c r="Q10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111</v>
      </c>
      <c r="R10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133</v>
      </c>
    </row>
    <row r="105" spans="1:18" x14ac:dyDescent="0.35">
      <c r="A105" t="s">
        <v>767</v>
      </c>
      <c r="B105" t="s">
        <v>73</v>
      </c>
      <c r="C105">
        <v>2016</v>
      </c>
      <c r="D105" t="s">
        <v>981</v>
      </c>
      <c r="E105" t="str">
        <f>SUBSTITUTE(death_rates[[#This Row],[both_sexes_death_rate]], "â€“", "-")</f>
        <v>70[ 59-79]</v>
      </c>
      <c r="F105" t="str">
        <f>IFERROR(LEFT(death_rates[[#This Row],[Total Death Rate]], FIND("[", death_rates[[#This Row],[Total Death Rate]]) - 1), 0)</f>
        <v>70</v>
      </c>
      <c r="G10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59</v>
      </c>
      <c r="H105" t="str">
        <f>IFERROR(MID(death_rates[[#This Row],[Total Death Rate]], FIND("-", death_rates[[#This Row],[Total Death Rate]]) + 1, FIND("]",death_rates[[#This Row],[Total Death Rate]]) - FIND("-", death_rates[[#This Row],[Total Death Rate]]) - 1), 0)</f>
        <v>79</v>
      </c>
      <c r="I105" t="s">
        <v>981</v>
      </c>
      <c r="J105" t="str">
        <f>SUBSTITUTE(death_rates[[#This Row],[male_death_rate]], "â€“", "-")</f>
        <v>70[ 59-79]</v>
      </c>
      <c r="K105" t="str">
        <f>IFERROR(LEFT(death_rates[[#This Row],[Male Death Rate]], FIND("[", death_rates[[#This Row],[Male Death Rate]]) - 1), 0)</f>
        <v>70</v>
      </c>
      <c r="L10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59</v>
      </c>
      <c r="M105" t="str">
        <f>IFERROR(MID(death_rates[[#This Row],[Male Death Rate]], FIND("-", death_rates[[#This Row],[Male Death Rate]]) + 1, FIND("]",death_rates[[#This Row],[Male Death Rate]]) - FIND("-", death_rates[[#This Row],[Male Death Rate]]) - 1), 0)</f>
        <v>79</v>
      </c>
      <c r="N105" t="s">
        <v>982</v>
      </c>
      <c r="O105" t="s">
        <v>2740</v>
      </c>
      <c r="P105" t="str">
        <f>IFERROR(LEFT(death_rates[[#This Row],[Female Death Rate]], FIND("[", death_rates[[#This Row],[Female Death Rate]]) - 1), 0)</f>
        <v>70</v>
      </c>
      <c r="Q10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59</v>
      </c>
      <c r="R105" t="str">
        <f>IFERROR(MID(death_rates[[#This Row],[Female Death Rate]], FIND("-", death_rates[[#This Row],[Female Death Rate]]) + 1, FIND("]",death_rates[[#This Row],[Female Death Rate]]) - FIND("-", death_rates[[#This Row],[Female Death Rate]]) - 1), 0)</f>
        <v>78</v>
      </c>
    </row>
    <row r="106" spans="1:18" x14ac:dyDescent="0.35">
      <c r="A106" t="s">
        <v>771</v>
      </c>
      <c r="B106" t="s">
        <v>73</v>
      </c>
      <c r="C106">
        <v>2016</v>
      </c>
      <c r="D106" t="s">
        <v>824</v>
      </c>
      <c r="E106" t="str">
        <f>SUBSTITUTE(death_rates[[#This Row],[both_sexes_death_rate]], "â€“", "-")</f>
        <v>0[ 0-0]</v>
      </c>
      <c r="F106" t="str">
        <f>IFERROR(LEFT(death_rates[[#This Row],[Total Death Rate]], FIND("[", death_rates[[#This Row],[Total Death Rate]]) - 1), 0)</f>
        <v>0</v>
      </c>
      <c r="G10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06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106" t="s">
        <v>824</v>
      </c>
      <c r="J106" t="str">
        <f>SUBSTITUTE(death_rates[[#This Row],[male_death_rate]], "â€“", "-")</f>
        <v>0[ 0-0]</v>
      </c>
      <c r="K106" t="str">
        <f>IFERROR(LEFT(death_rates[[#This Row],[Male Death Rate]], FIND("[", death_rates[[#This Row],[Male Death Rate]]) - 1), 0)</f>
        <v>0</v>
      </c>
      <c r="L10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06" t="str">
        <f>IFERROR(MID(death_rates[[#This Row],[Male Death Rate]], FIND("-", death_rates[[#This Row],[Male Death Rate]]) + 1, FIND("]",death_rates[[#This Row],[Male Death Rate]]) - FIND("-", death_rates[[#This Row],[Male Death Rate]]) - 1), 0)</f>
        <v>0</v>
      </c>
      <c r="N106" t="s">
        <v>824</v>
      </c>
      <c r="O106" t="s">
        <v>2674</v>
      </c>
      <c r="P106" t="str">
        <f>IFERROR(LEFT(death_rates[[#This Row],[Female Death Rate]], FIND("[", death_rates[[#This Row],[Female Death Rate]]) - 1), 0)</f>
        <v>0</v>
      </c>
      <c r="Q10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06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107" spans="1:18" x14ac:dyDescent="0.35">
      <c r="A107" t="s">
        <v>775</v>
      </c>
      <c r="B107" t="s">
        <v>73</v>
      </c>
      <c r="C107">
        <v>2016</v>
      </c>
      <c r="D107" t="s">
        <v>983</v>
      </c>
      <c r="E107" t="str">
        <f>SUBSTITUTE(death_rates[[#This Row],[both_sexes_death_rate]], "â€“", "-")</f>
        <v>22[ 19-24]</v>
      </c>
      <c r="F107" t="str">
        <f>IFERROR(LEFT(death_rates[[#This Row],[Total Death Rate]], FIND("[", death_rates[[#This Row],[Total Death Rate]]) - 1), 0)</f>
        <v>22</v>
      </c>
      <c r="G10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107" t="str">
        <f>IFERROR(MID(death_rates[[#This Row],[Total Death Rate]], FIND("-", death_rates[[#This Row],[Total Death Rate]]) + 1, FIND("]",death_rates[[#This Row],[Total Death Rate]]) - FIND("-", death_rates[[#This Row],[Total Death Rate]]) - 1), 0)</f>
        <v>24</v>
      </c>
      <c r="I107" t="s">
        <v>984</v>
      </c>
      <c r="J107" t="str">
        <f>SUBSTITUTE(death_rates[[#This Row],[male_death_rate]], "â€“", "-")</f>
        <v>21[ 19-24]</v>
      </c>
      <c r="K107" t="str">
        <f>IFERROR(LEFT(death_rates[[#This Row],[Male Death Rate]], FIND("[", death_rates[[#This Row],[Male Death Rate]]) - 1), 0)</f>
        <v>21</v>
      </c>
      <c r="L10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107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107" t="s">
        <v>985</v>
      </c>
      <c r="O107" t="s">
        <v>2741</v>
      </c>
      <c r="P107" t="str">
        <f>IFERROR(LEFT(death_rates[[#This Row],[Female Death Rate]], FIND("[", death_rates[[#This Row],[Female Death Rate]]) - 1), 0)</f>
        <v>22</v>
      </c>
      <c r="Q10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19</v>
      </c>
      <c r="R10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108" spans="1:18" x14ac:dyDescent="0.35">
      <c r="A108" t="s">
        <v>779</v>
      </c>
      <c r="B108" t="s">
        <v>73</v>
      </c>
      <c r="C108">
        <v>2016</v>
      </c>
      <c r="D108" t="s">
        <v>782</v>
      </c>
      <c r="E108" t="str">
        <f>SUBSTITUTE(death_rates[[#This Row],[both_sexes_death_rate]], "â€“", "-")</f>
        <v>18[ 15-20]</v>
      </c>
      <c r="F108" t="str">
        <f>IFERROR(LEFT(death_rates[[#This Row],[Total Death Rate]], FIND("[", death_rates[[#This Row],[Total Death Rate]]) - 1), 0)</f>
        <v>18</v>
      </c>
      <c r="G10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108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108" t="s">
        <v>915</v>
      </c>
      <c r="J108" t="str">
        <f>SUBSTITUTE(death_rates[[#This Row],[male_death_rate]], "â€“", "-")</f>
        <v>15[ 13-17]</v>
      </c>
      <c r="K108" t="str">
        <f>IFERROR(LEFT(death_rates[[#This Row],[Male Death Rate]], FIND("[", death_rates[[#This Row],[Male Death Rate]]) - 1), 0)</f>
        <v>15</v>
      </c>
      <c r="L10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108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108" t="s">
        <v>986</v>
      </c>
      <c r="O108" t="s">
        <v>2742</v>
      </c>
      <c r="P108" t="str">
        <f>IFERROR(LEFT(death_rates[[#This Row],[Female Death Rate]], FIND("[", death_rates[[#This Row],[Female Death Rate]]) - 1), 0)</f>
        <v>20</v>
      </c>
      <c r="Q10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10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109" spans="1:18" x14ac:dyDescent="0.35">
      <c r="A109" t="s">
        <v>783</v>
      </c>
      <c r="B109" t="s">
        <v>73</v>
      </c>
      <c r="C109">
        <v>2016</v>
      </c>
      <c r="D109" t="s">
        <v>987</v>
      </c>
      <c r="E109" t="str">
        <f>SUBSTITUTE(death_rates[[#This Row],[both_sexes_death_rate]], "â€“", "-")</f>
        <v>8[ 6-10]</v>
      </c>
      <c r="F109" t="str">
        <f>IFERROR(LEFT(death_rates[[#This Row],[Total Death Rate]], FIND("[", death_rates[[#This Row],[Total Death Rate]]) - 1), 0)</f>
        <v>8</v>
      </c>
      <c r="G10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109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109" t="s">
        <v>785</v>
      </c>
      <c r="J109" t="str">
        <f>SUBSTITUTE(death_rates[[#This Row],[male_death_rate]], "â€“", "-")</f>
        <v>7[ 4-9]</v>
      </c>
      <c r="K109" t="str">
        <f>IFERROR(LEFT(death_rates[[#This Row],[Male Death Rate]], FIND("[", death_rates[[#This Row],[Male Death Rate]]) - 1), 0)</f>
        <v>7</v>
      </c>
      <c r="L10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09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09" t="s">
        <v>829</v>
      </c>
      <c r="O109" t="s">
        <v>2676</v>
      </c>
      <c r="P109" t="str">
        <f>IFERROR(LEFT(death_rates[[#This Row],[Female Death Rate]], FIND("[", death_rates[[#This Row],[Female Death Rate]]) - 1), 0)</f>
        <v>9</v>
      </c>
      <c r="Q10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10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110" spans="1:18" x14ac:dyDescent="0.35">
      <c r="A110" t="s">
        <v>764</v>
      </c>
      <c r="B110" t="s">
        <v>77</v>
      </c>
      <c r="C110">
        <v>2016</v>
      </c>
      <c r="D110" t="s">
        <v>988</v>
      </c>
      <c r="E110" t="str">
        <f>SUBSTITUTE(death_rates[[#This Row],[both_sexes_death_rate]], "â€“", "-")</f>
        <v>88[ 66-106]</v>
      </c>
      <c r="F110" t="str">
        <f>IFERROR(LEFT(death_rates[[#This Row],[Total Death Rate]], FIND("[", death_rates[[#This Row],[Total Death Rate]]) - 1), 0)</f>
        <v>88</v>
      </c>
      <c r="G11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66</v>
      </c>
      <c r="H110" t="str">
        <f>IFERROR(MID(death_rates[[#This Row],[Total Death Rate]], FIND("-", death_rates[[#This Row],[Total Death Rate]]) + 1, FIND("]",death_rates[[#This Row],[Total Death Rate]]) - FIND("-", death_rates[[#This Row],[Total Death Rate]]) - 1), 0)</f>
        <v>106</v>
      </c>
      <c r="I110" t="s">
        <v>989</v>
      </c>
      <c r="J110" t="str">
        <f>SUBSTITUTE(death_rates[[#This Row],[male_death_rate]], "â€“", "-")</f>
        <v>87[ 65-107]</v>
      </c>
      <c r="K110" t="str">
        <f>IFERROR(LEFT(death_rates[[#This Row],[Male Death Rate]], FIND("[", death_rates[[#This Row],[Male Death Rate]]) - 1), 0)</f>
        <v>87</v>
      </c>
      <c r="L11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65</v>
      </c>
      <c r="M110" t="str">
        <f>IFERROR(MID(death_rates[[#This Row],[Male Death Rate]], FIND("-", death_rates[[#This Row],[Male Death Rate]]) + 1, FIND("]",death_rates[[#This Row],[Male Death Rate]]) - FIND("-", death_rates[[#This Row],[Male Death Rate]]) - 1), 0)</f>
        <v>107</v>
      </c>
      <c r="N110" t="s">
        <v>990</v>
      </c>
      <c r="O110" t="s">
        <v>2743</v>
      </c>
      <c r="P110" t="str">
        <f>IFERROR(LEFT(death_rates[[#This Row],[Female Death Rate]], FIND("[", death_rates[[#This Row],[Female Death Rate]]) - 1), 0)</f>
        <v>89</v>
      </c>
      <c r="Q11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67</v>
      </c>
      <c r="R11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108</v>
      </c>
    </row>
    <row r="111" spans="1:18" x14ac:dyDescent="0.35">
      <c r="A111" t="s">
        <v>767</v>
      </c>
      <c r="B111" t="s">
        <v>77</v>
      </c>
      <c r="C111">
        <v>2016</v>
      </c>
      <c r="D111" t="s">
        <v>991</v>
      </c>
      <c r="E111" t="str">
        <f>SUBSTITUTE(death_rates[[#This Row],[both_sexes_death_rate]], "â€“", "-")</f>
        <v>15[ 11-19]</v>
      </c>
      <c r="F111" t="str">
        <f>IFERROR(LEFT(death_rates[[#This Row],[Total Death Rate]], FIND("[", death_rates[[#This Row],[Total Death Rate]]) - 1), 0)</f>
        <v>15</v>
      </c>
      <c r="G11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111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111" t="s">
        <v>992</v>
      </c>
      <c r="J111" t="str">
        <f>SUBSTITUTE(death_rates[[#This Row],[male_death_rate]], "â€“", "-")</f>
        <v>14[ 10-17]</v>
      </c>
      <c r="K111" t="str">
        <f>IFERROR(LEFT(death_rates[[#This Row],[Male Death Rate]], FIND("[", death_rates[[#This Row],[Male Death Rate]]) - 1), 0)</f>
        <v>14</v>
      </c>
      <c r="L11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111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111" t="s">
        <v>993</v>
      </c>
      <c r="O111" t="s">
        <v>2744</v>
      </c>
      <c r="P111" t="str">
        <f>IFERROR(LEFT(death_rates[[#This Row],[Female Death Rate]], FIND("[", death_rates[[#This Row],[Female Death Rate]]) - 1), 0)</f>
        <v>16</v>
      </c>
      <c r="Q11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11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112" spans="1:18" x14ac:dyDescent="0.35">
      <c r="A112" t="s">
        <v>771</v>
      </c>
      <c r="B112" t="s">
        <v>77</v>
      </c>
      <c r="C112">
        <v>2016</v>
      </c>
      <c r="D112" t="s">
        <v>844</v>
      </c>
      <c r="E112" t="str">
        <f>SUBSTITUTE(death_rates[[#This Row],[both_sexes_death_rate]], "â€“", "-")</f>
        <v>2[ 1-3]</v>
      </c>
      <c r="F112" t="str">
        <f>IFERROR(LEFT(death_rates[[#This Row],[Total Death Rate]], FIND("[", death_rates[[#This Row],[Total Death Rate]]) - 1), 0)</f>
        <v>2</v>
      </c>
      <c r="G11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12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112" t="s">
        <v>844</v>
      </c>
      <c r="J112" t="str">
        <f>SUBSTITUTE(death_rates[[#This Row],[male_death_rate]], "â€“", "-")</f>
        <v>2[ 1-3]</v>
      </c>
      <c r="K112" t="str">
        <f>IFERROR(LEFT(death_rates[[#This Row],[Male Death Rate]], FIND("[", death_rates[[#This Row],[Male Death Rate]]) - 1), 0)</f>
        <v>2</v>
      </c>
      <c r="L11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12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112" t="s">
        <v>994</v>
      </c>
      <c r="O112" t="s">
        <v>2745</v>
      </c>
      <c r="P112" t="str">
        <f>IFERROR(LEFT(death_rates[[#This Row],[Female Death Rate]], FIND("[", death_rates[[#This Row],[Female Death Rate]]) - 1), 0)</f>
        <v>3</v>
      </c>
      <c r="Q11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12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113" spans="1:18" x14ac:dyDescent="0.35">
      <c r="A113" t="s">
        <v>775</v>
      </c>
      <c r="B113" t="s">
        <v>77</v>
      </c>
      <c r="C113">
        <v>2016</v>
      </c>
      <c r="D113" t="s">
        <v>995</v>
      </c>
      <c r="E113" t="str">
        <f>SUBSTITUTE(death_rates[[#This Row],[both_sexes_death_rate]], "â€“", "-")</f>
        <v>37[ 28-45]</v>
      </c>
      <c r="F113" t="str">
        <f>IFERROR(LEFT(death_rates[[#This Row],[Total Death Rate]], FIND("[", death_rates[[#This Row],[Total Death Rate]]) - 1), 0)</f>
        <v>37</v>
      </c>
      <c r="G11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113" t="str">
        <f>IFERROR(MID(death_rates[[#This Row],[Total Death Rate]], FIND("-", death_rates[[#This Row],[Total Death Rate]]) + 1, FIND("]",death_rates[[#This Row],[Total Death Rate]]) - FIND("-", death_rates[[#This Row],[Total Death Rate]]) - 1), 0)</f>
        <v>45</v>
      </c>
      <c r="I113" t="s">
        <v>996</v>
      </c>
      <c r="J113" t="str">
        <f>SUBSTITUTE(death_rates[[#This Row],[male_death_rate]], "â€“", "-")</f>
        <v>39[ 29-48]</v>
      </c>
      <c r="K113" t="str">
        <f>IFERROR(LEFT(death_rates[[#This Row],[Male Death Rate]], FIND("[", death_rates[[#This Row],[Male Death Rate]]) - 1), 0)</f>
        <v>39</v>
      </c>
      <c r="L11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29</v>
      </c>
      <c r="M113" t="str">
        <f>IFERROR(MID(death_rates[[#This Row],[Male Death Rate]], FIND("-", death_rates[[#This Row],[Male Death Rate]]) + 1, FIND("]",death_rates[[#This Row],[Male Death Rate]]) - FIND("-", death_rates[[#This Row],[Male Death Rate]]) - 1), 0)</f>
        <v>48</v>
      </c>
      <c r="N113" t="s">
        <v>997</v>
      </c>
      <c r="O113" t="s">
        <v>2746</v>
      </c>
      <c r="P113" t="str">
        <f>IFERROR(LEFT(death_rates[[#This Row],[Female Death Rate]], FIND("[", death_rates[[#This Row],[Female Death Rate]]) - 1), 0)</f>
        <v>34</v>
      </c>
      <c r="Q11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25</v>
      </c>
      <c r="R113" t="str">
        <f>IFERROR(MID(death_rates[[#This Row],[Female Death Rate]], FIND("-", death_rates[[#This Row],[Female Death Rate]]) + 1, FIND("]",death_rates[[#This Row],[Female Death Rate]]) - FIND("-", death_rates[[#This Row],[Female Death Rate]]) - 1), 0)</f>
        <v>42</v>
      </c>
    </row>
    <row r="114" spans="1:18" x14ac:dyDescent="0.35">
      <c r="A114" t="s">
        <v>779</v>
      </c>
      <c r="B114" t="s">
        <v>77</v>
      </c>
      <c r="C114">
        <v>2016</v>
      </c>
      <c r="D114" t="s">
        <v>838</v>
      </c>
      <c r="E114" t="str">
        <f>SUBSTITUTE(death_rates[[#This Row],[both_sexes_death_rate]], "â€“", "-")</f>
        <v>13[ 10-17]</v>
      </c>
      <c r="F114" t="str">
        <f>IFERROR(LEFT(death_rates[[#This Row],[Total Death Rate]], FIND("[", death_rates[[#This Row],[Total Death Rate]]) - 1), 0)</f>
        <v>13</v>
      </c>
      <c r="G11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114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114" t="s">
        <v>998</v>
      </c>
      <c r="J114" t="str">
        <f>SUBSTITUTE(death_rates[[#This Row],[male_death_rate]], "â€“", "-")</f>
        <v>12[ 9-16]</v>
      </c>
      <c r="K114" t="str">
        <f>IFERROR(LEFT(death_rates[[#This Row],[Male Death Rate]], FIND("[", death_rates[[#This Row],[Male Death Rate]]) - 1), 0)</f>
        <v>12</v>
      </c>
      <c r="L11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114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114" t="s">
        <v>999</v>
      </c>
      <c r="O114" t="s">
        <v>2747</v>
      </c>
      <c r="P114" t="str">
        <f>IFERROR(LEFT(death_rates[[#This Row],[Female Death Rate]], FIND("[", death_rates[[#This Row],[Female Death Rate]]) - 1), 0)</f>
        <v>15</v>
      </c>
      <c r="Q11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11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115" spans="1:18" x14ac:dyDescent="0.35">
      <c r="A115" t="s">
        <v>783</v>
      </c>
      <c r="B115" t="s">
        <v>77</v>
      </c>
      <c r="C115">
        <v>2016</v>
      </c>
      <c r="D115" t="s">
        <v>1000</v>
      </c>
      <c r="E115" t="str">
        <f>SUBSTITUTE(death_rates[[#This Row],[both_sexes_death_rate]], "â€“", "-")</f>
        <v>20[ 13-26]</v>
      </c>
      <c r="F115" t="str">
        <f>IFERROR(LEFT(death_rates[[#This Row],[Total Death Rate]], FIND("[", death_rates[[#This Row],[Total Death Rate]]) - 1), 0)</f>
        <v>20</v>
      </c>
      <c r="G11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115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115" t="s">
        <v>939</v>
      </c>
      <c r="J115" t="str">
        <f>SUBSTITUTE(death_rates[[#This Row],[male_death_rate]], "â€“", "-")</f>
        <v>19[ 11-28]</v>
      </c>
      <c r="K115" t="str">
        <f>IFERROR(LEFT(death_rates[[#This Row],[Male Death Rate]], FIND("[", death_rates[[#This Row],[Male Death Rate]]) - 1), 0)</f>
        <v>19</v>
      </c>
      <c r="L11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115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115" t="s">
        <v>1001</v>
      </c>
      <c r="O115" t="s">
        <v>2748</v>
      </c>
      <c r="P115" t="str">
        <f>IFERROR(LEFT(death_rates[[#This Row],[Female Death Rate]], FIND("[", death_rates[[#This Row],[Female Death Rate]]) - 1), 0)</f>
        <v>20</v>
      </c>
      <c r="Q11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11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26</v>
      </c>
    </row>
    <row r="116" spans="1:18" x14ac:dyDescent="0.35">
      <c r="A116" t="s">
        <v>764</v>
      </c>
      <c r="B116" t="s">
        <v>81</v>
      </c>
      <c r="C116">
        <v>2016</v>
      </c>
      <c r="D116" t="s">
        <v>1002</v>
      </c>
      <c r="E116" t="str">
        <f>SUBSTITUTE(death_rates[[#This Row],[both_sexes_death_rate]], "â€“", "-")</f>
        <v>55[ 46-65]</v>
      </c>
      <c r="F116" t="str">
        <f>IFERROR(LEFT(death_rates[[#This Row],[Total Death Rate]], FIND("[", death_rates[[#This Row],[Total Death Rate]]) - 1), 0)</f>
        <v>55</v>
      </c>
      <c r="G11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46</v>
      </c>
      <c r="H116" t="str">
        <f>IFERROR(MID(death_rates[[#This Row],[Total Death Rate]], FIND("-", death_rates[[#This Row],[Total Death Rate]]) + 1, FIND("]",death_rates[[#This Row],[Total Death Rate]]) - FIND("-", death_rates[[#This Row],[Total Death Rate]]) - 1), 0)</f>
        <v>65</v>
      </c>
      <c r="I116" t="s">
        <v>1003</v>
      </c>
      <c r="J116" t="str">
        <f>SUBSTITUTE(death_rates[[#This Row],[male_death_rate]], "â€“", "-")</f>
        <v>59[ 49-69]</v>
      </c>
      <c r="K116" t="str">
        <f>IFERROR(LEFT(death_rates[[#This Row],[Male Death Rate]], FIND("[", death_rates[[#This Row],[Male Death Rate]]) - 1), 0)</f>
        <v>59</v>
      </c>
      <c r="L11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49</v>
      </c>
      <c r="M116" t="str">
        <f>IFERROR(MID(death_rates[[#This Row],[Male Death Rate]], FIND("-", death_rates[[#This Row],[Male Death Rate]]) + 1, FIND("]",death_rates[[#This Row],[Male Death Rate]]) - FIND("-", death_rates[[#This Row],[Male Death Rate]]) - 1), 0)</f>
        <v>69</v>
      </c>
      <c r="N116" t="s">
        <v>1004</v>
      </c>
      <c r="O116" t="s">
        <v>2749</v>
      </c>
      <c r="P116" t="str">
        <f>IFERROR(LEFT(death_rates[[#This Row],[Female Death Rate]], FIND("[", death_rates[[#This Row],[Female Death Rate]]) - 1), 0)</f>
        <v>52</v>
      </c>
      <c r="Q11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43</v>
      </c>
      <c r="R116" t="str">
        <f>IFERROR(MID(death_rates[[#This Row],[Female Death Rate]], FIND("-", death_rates[[#This Row],[Female Death Rate]]) + 1, FIND("]",death_rates[[#This Row],[Female Death Rate]]) - FIND("-", death_rates[[#This Row],[Female Death Rate]]) - 1), 0)</f>
        <v>62</v>
      </c>
    </row>
    <row r="117" spans="1:18" x14ac:dyDescent="0.35">
      <c r="A117" t="s">
        <v>767</v>
      </c>
      <c r="B117" t="s">
        <v>81</v>
      </c>
      <c r="C117">
        <v>2016</v>
      </c>
      <c r="D117" t="s">
        <v>1005</v>
      </c>
      <c r="E117" t="str">
        <f>SUBSTITUTE(death_rates[[#This Row],[both_sexes_death_rate]], "â€“", "-")</f>
        <v>19[ 14-25]</v>
      </c>
      <c r="F117" t="str">
        <f>IFERROR(LEFT(death_rates[[#This Row],[Total Death Rate]], FIND("[", death_rates[[#This Row],[Total Death Rate]]) - 1), 0)</f>
        <v>19</v>
      </c>
      <c r="G11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117" t="str">
        <f>IFERROR(MID(death_rates[[#This Row],[Total Death Rate]], FIND("-", death_rates[[#This Row],[Total Death Rate]]) + 1, FIND("]",death_rates[[#This Row],[Total Death Rate]]) - FIND("-", death_rates[[#This Row],[Total Death Rate]]) - 1), 0)</f>
        <v>25</v>
      </c>
      <c r="I117" t="s">
        <v>1006</v>
      </c>
      <c r="J117" t="str">
        <f>SUBSTITUTE(death_rates[[#This Row],[male_death_rate]], "â€“", "-")</f>
        <v>21[ 15-27]</v>
      </c>
      <c r="K117" t="str">
        <f>IFERROR(LEFT(death_rates[[#This Row],[Male Death Rate]], FIND("[", death_rates[[#This Row],[Male Death Rate]]) - 1), 0)</f>
        <v>21</v>
      </c>
      <c r="L11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117" t="str">
        <f>IFERROR(MID(death_rates[[#This Row],[Male Death Rate]], FIND("-", death_rates[[#This Row],[Male Death Rate]]) + 1, FIND("]",death_rates[[#This Row],[Male Death Rate]]) - FIND("-", death_rates[[#This Row],[Male Death Rate]]) - 1), 0)</f>
        <v>27</v>
      </c>
      <c r="N117" t="s">
        <v>1007</v>
      </c>
      <c r="O117" t="s">
        <v>2750</v>
      </c>
      <c r="P117" t="str">
        <f>IFERROR(LEFT(death_rates[[#This Row],[Female Death Rate]], FIND("[", death_rates[[#This Row],[Female Death Rate]]) - 1), 0)</f>
        <v>18</v>
      </c>
      <c r="Q11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11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118" spans="1:18" x14ac:dyDescent="0.35">
      <c r="A118" t="s">
        <v>771</v>
      </c>
      <c r="B118" t="s">
        <v>81</v>
      </c>
      <c r="C118">
        <v>2016</v>
      </c>
      <c r="D118" t="s">
        <v>774</v>
      </c>
      <c r="E118" t="str">
        <f>SUBSTITUTE(death_rates[[#This Row],[both_sexes_death_rate]], "â€“", "-")</f>
        <v>1[ 1-1]</v>
      </c>
      <c r="F118" t="str">
        <f>IFERROR(LEFT(death_rates[[#This Row],[Total Death Rate]], FIND("[", death_rates[[#This Row],[Total Death Rate]]) - 1), 0)</f>
        <v>1</v>
      </c>
      <c r="G11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18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18" t="s">
        <v>774</v>
      </c>
      <c r="J118" t="str">
        <f>SUBSTITUTE(death_rates[[#This Row],[male_death_rate]], "â€“", "-")</f>
        <v>1[ 1-1]</v>
      </c>
      <c r="K118" t="str">
        <f>IFERROR(LEFT(death_rates[[#This Row],[Male Death Rate]], FIND("[", death_rates[[#This Row],[Male Death Rate]]) - 1), 0)</f>
        <v>1</v>
      </c>
      <c r="L11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1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118" t="s">
        <v>851</v>
      </c>
      <c r="O118" t="s">
        <v>2685</v>
      </c>
      <c r="P118" t="str">
        <f>IFERROR(LEFT(death_rates[[#This Row],[Female Death Rate]], FIND("[", death_rates[[#This Row],[Female Death Rate]]) - 1), 0)</f>
        <v>1</v>
      </c>
      <c r="Q11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1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119" spans="1:18" x14ac:dyDescent="0.35">
      <c r="A119" t="s">
        <v>775</v>
      </c>
      <c r="B119" t="s">
        <v>81</v>
      </c>
      <c r="C119">
        <v>2016</v>
      </c>
      <c r="D119" t="s">
        <v>908</v>
      </c>
      <c r="E119" t="str">
        <f>SUBSTITUTE(death_rates[[#This Row],[both_sexes_death_rate]], "â€“", "-")</f>
        <v>19[ 15-23]</v>
      </c>
      <c r="F119" t="str">
        <f>IFERROR(LEFT(death_rates[[#This Row],[Total Death Rate]], FIND("[", death_rates[[#This Row],[Total Death Rate]]) - 1), 0)</f>
        <v>19</v>
      </c>
      <c r="G11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119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119" t="s">
        <v>1008</v>
      </c>
      <c r="J119" t="str">
        <f>SUBSTITUTE(death_rates[[#This Row],[male_death_rate]], "â€“", "-")</f>
        <v>21[ 17-26]</v>
      </c>
      <c r="K119" t="str">
        <f>IFERROR(LEFT(death_rates[[#This Row],[Male Death Rate]], FIND("[", death_rates[[#This Row],[Male Death Rate]]) - 1), 0)</f>
        <v>21</v>
      </c>
      <c r="L11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119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119" t="s">
        <v>1009</v>
      </c>
      <c r="O119" t="s">
        <v>2751</v>
      </c>
      <c r="P119" t="str">
        <f>IFERROR(LEFT(death_rates[[#This Row],[Female Death Rate]], FIND("[", death_rates[[#This Row],[Female Death Rate]]) - 1), 0)</f>
        <v>17</v>
      </c>
      <c r="Q11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11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120" spans="1:18" x14ac:dyDescent="0.35">
      <c r="A120" t="s">
        <v>779</v>
      </c>
      <c r="B120" t="s">
        <v>81</v>
      </c>
      <c r="C120">
        <v>2016</v>
      </c>
      <c r="D120" t="s">
        <v>1010</v>
      </c>
      <c r="E120" t="str">
        <f>SUBSTITUTE(death_rates[[#This Row],[both_sexes_death_rate]], "â€“", "-")</f>
        <v>8[ 7-11]</v>
      </c>
      <c r="F120" t="str">
        <f>IFERROR(LEFT(death_rates[[#This Row],[Total Death Rate]], FIND("[", death_rates[[#This Row],[Total Death Rate]]) - 1), 0)</f>
        <v>8</v>
      </c>
      <c r="G12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120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20" t="s">
        <v>919</v>
      </c>
      <c r="J120" t="str">
        <f>SUBSTITUTE(death_rates[[#This Row],[male_death_rate]], "â€“", "-")</f>
        <v>8[ 7-10]</v>
      </c>
      <c r="K120" t="str">
        <f>IFERROR(LEFT(death_rates[[#This Row],[Male Death Rate]], FIND("[", death_rates[[#This Row],[Male Death Rate]]) - 1), 0)</f>
        <v>8</v>
      </c>
      <c r="L12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120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120" t="s">
        <v>1011</v>
      </c>
      <c r="O120" t="s">
        <v>2752</v>
      </c>
      <c r="P120" t="str">
        <f>IFERROR(LEFT(death_rates[[#This Row],[Female Death Rate]], FIND("[", death_rates[[#This Row],[Female Death Rate]]) - 1), 0)</f>
        <v>9</v>
      </c>
      <c r="Q12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12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121" spans="1:18" x14ac:dyDescent="0.35">
      <c r="A121" t="s">
        <v>783</v>
      </c>
      <c r="B121" t="s">
        <v>81</v>
      </c>
      <c r="C121">
        <v>2016</v>
      </c>
      <c r="D121" t="s">
        <v>843</v>
      </c>
      <c r="E121" t="str">
        <f>SUBSTITUTE(death_rates[[#This Row],[both_sexes_death_rate]], "â€“", "-")</f>
        <v>7[ 5-10]</v>
      </c>
      <c r="F121" t="str">
        <f>IFERROR(LEFT(death_rates[[#This Row],[Total Death Rate]], FIND("[", death_rates[[#This Row],[Total Death Rate]]) - 1), 0)</f>
        <v>7</v>
      </c>
      <c r="G12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21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121" t="s">
        <v>1012</v>
      </c>
      <c r="J121" t="str">
        <f>SUBSTITUTE(death_rates[[#This Row],[male_death_rate]], "â€“", "-")</f>
        <v>7[ 4-10]</v>
      </c>
      <c r="K121" t="str">
        <f>IFERROR(LEFT(death_rates[[#This Row],[Male Death Rate]], FIND("[", death_rates[[#This Row],[Male Death Rate]]) - 1), 0)</f>
        <v>7</v>
      </c>
      <c r="L12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21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121" t="s">
        <v>843</v>
      </c>
      <c r="O121" t="s">
        <v>2681</v>
      </c>
      <c r="P121" t="str">
        <f>IFERROR(LEFT(death_rates[[#This Row],[Female Death Rate]], FIND("[", death_rates[[#This Row],[Female Death Rate]]) - 1), 0)</f>
        <v>7</v>
      </c>
      <c r="Q12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12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122" spans="1:18" x14ac:dyDescent="0.35">
      <c r="A122" t="s">
        <v>764</v>
      </c>
      <c r="B122" t="s">
        <v>85</v>
      </c>
      <c r="C122">
        <v>2016</v>
      </c>
      <c r="D122" t="s">
        <v>1013</v>
      </c>
      <c r="E122" t="str">
        <f>SUBSTITUTE(death_rates[[#This Row],[both_sexes_death_rate]], "â€“", "-")</f>
        <v>159[ 117-204]</v>
      </c>
      <c r="F122" t="str">
        <f>IFERROR(LEFT(death_rates[[#This Row],[Total Death Rate]], FIND("[", death_rates[[#This Row],[Total Death Rate]]) - 1), 0)</f>
        <v>159</v>
      </c>
      <c r="G12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117</v>
      </c>
      <c r="H122" t="str">
        <f>IFERROR(MID(death_rates[[#This Row],[Total Death Rate]], FIND("-", death_rates[[#This Row],[Total Death Rate]]) + 1, FIND("]",death_rates[[#This Row],[Total Death Rate]]) - FIND("-", death_rates[[#This Row],[Total Death Rate]]) - 1), 0)</f>
        <v>204</v>
      </c>
      <c r="I122" t="s">
        <v>1014</v>
      </c>
      <c r="J122" t="str">
        <f>SUBSTITUTE(death_rates[[#This Row],[male_death_rate]], "â€“", "-")</f>
        <v>168[ 122-213]</v>
      </c>
      <c r="K122" t="str">
        <f>IFERROR(LEFT(death_rates[[#This Row],[Male Death Rate]], FIND("[", death_rates[[#This Row],[Male Death Rate]]) - 1), 0)</f>
        <v>168</v>
      </c>
      <c r="L12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122</v>
      </c>
      <c r="M122" t="str">
        <f>IFERROR(MID(death_rates[[#This Row],[Male Death Rate]], FIND("-", death_rates[[#This Row],[Male Death Rate]]) + 1, FIND("]",death_rates[[#This Row],[Male Death Rate]]) - FIND("-", death_rates[[#This Row],[Male Death Rate]]) - 1), 0)</f>
        <v>213</v>
      </c>
      <c r="N122" t="s">
        <v>1015</v>
      </c>
      <c r="O122" t="s">
        <v>2753</v>
      </c>
      <c r="P122" t="str">
        <f>IFERROR(LEFT(death_rates[[#This Row],[Female Death Rate]], FIND("[", death_rates[[#This Row],[Female Death Rate]]) - 1), 0)</f>
        <v>151</v>
      </c>
      <c r="Q12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109</v>
      </c>
      <c r="R12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197</v>
      </c>
    </row>
    <row r="123" spans="1:18" x14ac:dyDescent="0.35">
      <c r="A123" t="s">
        <v>767</v>
      </c>
      <c r="B123" t="s">
        <v>85</v>
      </c>
      <c r="C123">
        <v>2016</v>
      </c>
      <c r="D123" t="s">
        <v>1016</v>
      </c>
      <c r="E123" t="str">
        <f>SUBSTITUTE(death_rates[[#This Row],[both_sexes_death_rate]], "â€“", "-")</f>
        <v>5[ 3-6]</v>
      </c>
      <c r="F123" t="str">
        <f>IFERROR(LEFT(death_rates[[#This Row],[Total Death Rate]], FIND("[", death_rates[[#This Row],[Total Death Rate]]) - 1), 0)</f>
        <v>5</v>
      </c>
      <c r="G12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23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123" t="s">
        <v>1016</v>
      </c>
      <c r="J123" t="str">
        <f>SUBSTITUTE(death_rates[[#This Row],[male_death_rate]], "â€“", "-")</f>
        <v>5[ 3-6]</v>
      </c>
      <c r="K123" t="str">
        <f>IFERROR(LEFT(death_rates[[#This Row],[Male Death Rate]], FIND("[", death_rates[[#This Row],[Male Death Rate]]) - 1), 0)</f>
        <v>5</v>
      </c>
      <c r="L12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23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123" t="s">
        <v>1016</v>
      </c>
      <c r="O123" t="s">
        <v>2754</v>
      </c>
      <c r="P123" t="str">
        <f>IFERROR(LEFT(death_rates[[#This Row],[Female Death Rate]], FIND("[", death_rates[[#This Row],[Female Death Rate]]) - 1), 0)</f>
        <v>5</v>
      </c>
      <c r="Q12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12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124" spans="1:18" x14ac:dyDescent="0.35">
      <c r="A124" t="s">
        <v>771</v>
      </c>
      <c r="B124" t="s">
        <v>85</v>
      </c>
      <c r="C124">
        <v>2016</v>
      </c>
      <c r="D124" t="s">
        <v>1017</v>
      </c>
      <c r="E124" t="str">
        <f>SUBSTITUTE(death_rates[[#This Row],[both_sexes_death_rate]], "â€“", "-")</f>
        <v>19[ 12-27]</v>
      </c>
      <c r="F124" t="str">
        <f>IFERROR(LEFT(death_rates[[#This Row],[Total Death Rate]], FIND("[", death_rates[[#This Row],[Total Death Rate]]) - 1), 0)</f>
        <v>19</v>
      </c>
      <c r="G12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124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124" t="s">
        <v>1018</v>
      </c>
      <c r="J124" t="str">
        <f>SUBSTITUTE(death_rates[[#This Row],[male_death_rate]], "â€“", "-")</f>
        <v>30[ 18-42]</v>
      </c>
      <c r="K124" t="str">
        <f>IFERROR(LEFT(death_rates[[#This Row],[Male Death Rate]], FIND("[", death_rates[[#This Row],[Male Death Rate]]) - 1), 0)</f>
        <v>30</v>
      </c>
      <c r="L12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124" t="str">
        <f>IFERROR(MID(death_rates[[#This Row],[Male Death Rate]], FIND("-", death_rates[[#This Row],[Male Death Rate]]) + 1, FIND("]",death_rates[[#This Row],[Male Death Rate]]) - FIND("-", death_rates[[#This Row],[Male Death Rate]]) - 1), 0)</f>
        <v>42</v>
      </c>
      <c r="N124" t="s">
        <v>877</v>
      </c>
      <c r="O124" t="s">
        <v>2755</v>
      </c>
      <c r="P124" t="str">
        <f>IFERROR(LEFT(death_rates[[#This Row],[Female Death Rate]], FIND("[", death_rates[[#This Row],[Female Death Rate]]) - 1), 0)</f>
        <v>9</v>
      </c>
      <c r="Q12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12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125" spans="1:18" x14ac:dyDescent="0.35">
      <c r="A125" t="s">
        <v>775</v>
      </c>
      <c r="B125" t="s">
        <v>85</v>
      </c>
      <c r="C125">
        <v>2016</v>
      </c>
      <c r="D125" t="s">
        <v>1019</v>
      </c>
      <c r="E125" t="str">
        <f>SUBSTITUTE(death_rates[[#This Row],[both_sexes_death_rate]], "â€“", "-")</f>
        <v>76[ 54-102]</v>
      </c>
      <c r="F125" t="str">
        <f>IFERROR(LEFT(death_rates[[#This Row],[Total Death Rate]], FIND("[", death_rates[[#This Row],[Total Death Rate]]) - 1), 0)</f>
        <v>76</v>
      </c>
      <c r="G12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54</v>
      </c>
      <c r="H125" t="str">
        <f>IFERROR(MID(death_rates[[#This Row],[Total Death Rate]], FIND("-", death_rates[[#This Row],[Total Death Rate]]) + 1, FIND("]",death_rates[[#This Row],[Total Death Rate]]) - FIND("-", death_rates[[#This Row],[Total Death Rate]]) - 1), 0)</f>
        <v>102</v>
      </c>
      <c r="I125" t="s">
        <v>1020</v>
      </c>
      <c r="J125" t="str">
        <f>SUBSTITUTE(death_rates[[#This Row],[male_death_rate]], "â€“", "-")</f>
        <v>77[ 56-100]</v>
      </c>
      <c r="K125" t="str">
        <f>IFERROR(LEFT(death_rates[[#This Row],[Male Death Rate]], FIND("[", death_rates[[#This Row],[Male Death Rate]]) - 1), 0)</f>
        <v>77</v>
      </c>
      <c r="L12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56</v>
      </c>
      <c r="M125" t="str">
        <f>IFERROR(MID(death_rates[[#This Row],[Male Death Rate]], FIND("-", death_rates[[#This Row],[Male Death Rate]]) + 1, FIND("]",death_rates[[#This Row],[Male Death Rate]]) - FIND("-", death_rates[[#This Row],[Male Death Rate]]) - 1), 0)</f>
        <v>100</v>
      </c>
      <c r="N125" t="s">
        <v>1021</v>
      </c>
      <c r="O125" t="s">
        <v>2756</v>
      </c>
      <c r="P125" t="str">
        <f>IFERROR(LEFT(death_rates[[#This Row],[Female Death Rate]], FIND("[", death_rates[[#This Row],[Female Death Rate]]) - 1), 0)</f>
        <v>76</v>
      </c>
      <c r="Q12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50</v>
      </c>
      <c r="R12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103</v>
      </c>
    </row>
    <row r="126" spans="1:18" x14ac:dyDescent="0.35">
      <c r="A126" t="s">
        <v>779</v>
      </c>
      <c r="B126" t="s">
        <v>85</v>
      </c>
      <c r="C126">
        <v>2016</v>
      </c>
      <c r="D126" t="s">
        <v>1022</v>
      </c>
      <c r="E126" t="str">
        <f>SUBSTITUTE(death_rates[[#This Row],[both_sexes_death_rate]], "â€“", "-")</f>
        <v>42[ 28-59]</v>
      </c>
      <c r="F126" t="str">
        <f>IFERROR(LEFT(death_rates[[#This Row],[Total Death Rate]], FIND("[", death_rates[[#This Row],[Total Death Rate]]) - 1), 0)</f>
        <v>42</v>
      </c>
      <c r="G12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126" t="str">
        <f>IFERROR(MID(death_rates[[#This Row],[Total Death Rate]], FIND("-", death_rates[[#This Row],[Total Death Rate]]) + 1, FIND("]",death_rates[[#This Row],[Total Death Rate]]) - FIND("-", death_rates[[#This Row],[Total Death Rate]]) - 1), 0)</f>
        <v>59</v>
      </c>
      <c r="I126" t="s">
        <v>1023</v>
      </c>
      <c r="J126" t="str">
        <f>SUBSTITUTE(death_rates[[#This Row],[male_death_rate]], "â€“", "-")</f>
        <v>37[ 25-51]</v>
      </c>
      <c r="K126" t="str">
        <f>IFERROR(LEFT(death_rates[[#This Row],[Male Death Rate]], FIND("[", death_rates[[#This Row],[Male Death Rate]]) - 1), 0)</f>
        <v>37</v>
      </c>
      <c r="L12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25</v>
      </c>
      <c r="M126" t="str">
        <f>IFERROR(MID(death_rates[[#This Row],[Male Death Rate]], FIND("-", death_rates[[#This Row],[Male Death Rate]]) + 1, FIND("]",death_rates[[#This Row],[Male Death Rate]]) - FIND("-", death_rates[[#This Row],[Male Death Rate]]) - 1), 0)</f>
        <v>51</v>
      </c>
      <c r="N126" t="s">
        <v>1024</v>
      </c>
      <c r="O126" t="s">
        <v>2757</v>
      </c>
      <c r="P126" t="str">
        <f>IFERROR(LEFT(death_rates[[#This Row],[Female Death Rate]], FIND("[", death_rates[[#This Row],[Female Death Rate]]) - 1), 0)</f>
        <v>47</v>
      </c>
      <c r="Q12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31</v>
      </c>
      <c r="R126" t="str">
        <f>IFERROR(MID(death_rates[[#This Row],[Female Death Rate]], FIND("-", death_rates[[#This Row],[Female Death Rate]]) + 1, FIND("]",death_rates[[#This Row],[Female Death Rate]]) - FIND("-", death_rates[[#This Row],[Female Death Rate]]) - 1), 0)</f>
        <v>66</v>
      </c>
    </row>
    <row r="127" spans="1:18" x14ac:dyDescent="0.35">
      <c r="A127" t="s">
        <v>783</v>
      </c>
      <c r="B127" t="s">
        <v>85</v>
      </c>
      <c r="C127">
        <v>2016</v>
      </c>
      <c r="D127" t="s">
        <v>1025</v>
      </c>
      <c r="E127" t="str">
        <f>SUBSTITUTE(death_rates[[#This Row],[both_sexes_death_rate]], "â€“", "-")</f>
        <v>16[ 10-21]</v>
      </c>
      <c r="F127" t="str">
        <f>IFERROR(LEFT(death_rates[[#This Row],[Total Death Rate]], FIND("[", death_rates[[#This Row],[Total Death Rate]]) - 1), 0)</f>
        <v>16</v>
      </c>
      <c r="G12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127" t="str">
        <f>IFERROR(MID(death_rates[[#This Row],[Total Death Rate]], FIND("-", death_rates[[#This Row],[Total Death Rate]]) + 1, FIND("]",death_rates[[#This Row],[Total Death Rate]]) - FIND("-", death_rates[[#This Row],[Total Death Rate]]) - 1), 0)</f>
        <v>21</v>
      </c>
      <c r="I127" t="s">
        <v>1026</v>
      </c>
      <c r="J127" t="str">
        <f>SUBSTITUTE(death_rates[[#This Row],[male_death_rate]], "â€“", "-")</f>
        <v>18[ 10-27]</v>
      </c>
      <c r="K127" t="str">
        <f>IFERROR(LEFT(death_rates[[#This Row],[Male Death Rate]], FIND("[", death_rates[[#This Row],[Male Death Rate]]) - 1), 0)</f>
        <v>18</v>
      </c>
      <c r="L12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127" t="str">
        <f>IFERROR(MID(death_rates[[#This Row],[Male Death Rate]], FIND("-", death_rates[[#This Row],[Male Death Rate]]) + 1, FIND("]",death_rates[[#This Row],[Male Death Rate]]) - FIND("-", death_rates[[#This Row],[Male Death Rate]]) - 1), 0)</f>
        <v>27</v>
      </c>
      <c r="N127" t="s">
        <v>1027</v>
      </c>
      <c r="O127" t="s">
        <v>2758</v>
      </c>
      <c r="P127" t="str">
        <f>IFERROR(LEFT(death_rates[[#This Row],[Female Death Rate]], FIND("[", death_rates[[#This Row],[Female Death Rate]]) - 1), 0)</f>
        <v>13</v>
      </c>
      <c r="Q12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12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128" spans="1:18" x14ac:dyDescent="0.35">
      <c r="A128" t="s">
        <v>764</v>
      </c>
      <c r="B128" t="s">
        <v>89</v>
      </c>
      <c r="C128">
        <v>2016</v>
      </c>
      <c r="D128" t="s">
        <v>1028</v>
      </c>
      <c r="E128" t="str">
        <f>SUBSTITUTE(death_rates[[#This Row],[both_sexes_death_rate]], "â€“", "-")</f>
        <v>53[ 42-64]</v>
      </c>
      <c r="F128" t="str">
        <f>IFERROR(LEFT(death_rates[[#This Row],[Total Death Rate]], FIND("[", death_rates[[#This Row],[Total Death Rate]]) - 1), 0)</f>
        <v>53</v>
      </c>
      <c r="G12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42</v>
      </c>
      <c r="H128" t="str">
        <f>IFERROR(MID(death_rates[[#This Row],[Total Death Rate]], FIND("-", death_rates[[#This Row],[Total Death Rate]]) + 1, FIND("]",death_rates[[#This Row],[Total Death Rate]]) - FIND("-", death_rates[[#This Row],[Total Death Rate]]) - 1), 0)</f>
        <v>64</v>
      </c>
      <c r="I128" t="s">
        <v>1029</v>
      </c>
      <c r="J128" t="str">
        <f>SUBSTITUTE(death_rates[[#This Row],[male_death_rate]], "â€“", "-")</f>
        <v>53[ 42-65]</v>
      </c>
      <c r="K128" t="str">
        <f>IFERROR(LEFT(death_rates[[#This Row],[Male Death Rate]], FIND("[", death_rates[[#This Row],[Male Death Rate]]) - 1), 0)</f>
        <v>53</v>
      </c>
      <c r="L12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42</v>
      </c>
      <c r="M128" t="str">
        <f>IFERROR(MID(death_rates[[#This Row],[Male Death Rate]], FIND("-", death_rates[[#This Row],[Male Death Rate]]) + 1, FIND("]",death_rates[[#This Row],[Male Death Rate]]) - FIND("-", death_rates[[#This Row],[Male Death Rate]]) - 1), 0)</f>
        <v>65</v>
      </c>
      <c r="N128" t="s">
        <v>1028</v>
      </c>
      <c r="O128" t="s">
        <v>2759</v>
      </c>
      <c r="P128" t="str">
        <f>IFERROR(LEFT(death_rates[[#This Row],[Female Death Rate]], FIND("[", death_rates[[#This Row],[Female Death Rate]]) - 1), 0)</f>
        <v>53</v>
      </c>
      <c r="Q12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42</v>
      </c>
      <c r="R128" t="str">
        <f>IFERROR(MID(death_rates[[#This Row],[Female Death Rate]], FIND("-", death_rates[[#This Row],[Female Death Rate]]) + 1, FIND("]",death_rates[[#This Row],[Female Death Rate]]) - FIND("-", death_rates[[#This Row],[Female Death Rate]]) - 1), 0)</f>
        <v>64</v>
      </c>
    </row>
    <row r="129" spans="1:18" x14ac:dyDescent="0.35">
      <c r="A129" t="s">
        <v>767</v>
      </c>
      <c r="B129" t="s">
        <v>89</v>
      </c>
      <c r="C129">
        <v>2016</v>
      </c>
      <c r="D129" t="s">
        <v>1030</v>
      </c>
      <c r="E129" t="str">
        <f>SUBSTITUTE(death_rates[[#This Row],[both_sexes_death_rate]], "â€“", "-")</f>
        <v>19[ 14-24]</v>
      </c>
      <c r="F129" t="str">
        <f>IFERROR(LEFT(death_rates[[#This Row],[Total Death Rate]], FIND("[", death_rates[[#This Row],[Total Death Rate]]) - 1), 0)</f>
        <v>19</v>
      </c>
      <c r="G12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129" t="str">
        <f>IFERROR(MID(death_rates[[#This Row],[Total Death Rate]], FIND("-", death_rates[[#This Row],[Total Death Rate]]) + 1, FIND("]",death_rates[[#This Row],[Total Death Rate]]) - FIND("-", death_rates[[#This Row],[Total Death Rate]]) - 1), 0)</f>
        <v>24</v>
      </c>
      <c r="I129" t="s">
        <v>1031</v>
      </c>
      <c r="J129" t="str">
        <f>SUBSTITUTE(death_rates[[#This Row],[male_death_rate]], "â€“", "-")</f>
        <v>20[ 15-26]</v>
      </c>
      <c r="K129" t="str">
        <f>IFERROR(LEFT(death_rates[[#This Row],[Male Death Rate]], FIND("[", death_rates[[#This Row],[Male Death Rate]]) - 1), 0)</f>
        <v>20</v>
      </c>
      <c r="L12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129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129" t="s">
        <v>942</v>
      </c>
      <c r="O129" t="s">
        <v>2726</v>
      </c>
      <c r="P129" t="str">
        <f>IFERROR(LEFT(death_rates[[#This Row],[Female Death Rate]], FIND("[", death_rates[[#This Row],[Female Death Rate]]) - 1), 0)</f>
        <v>17</v>
      </c>
      <c r="Q12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12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22</v>
      </c>
    </row>
    <row r="130" spans="1:18" x14ac:dyDescent="0.35">
      <c r="A130" t="s">
        <v>771</v>
      </c>
      <c r="B130" t="s">
        <v>89</v>
      </c>
      <c r="C130">
        <v>2016</v>
      </c>
      <c r="D130" t="s">
        <v>836</v>
      </c>
      <c r="E130" t="str">
        <f>SUBSTITUTE(death_rates[[#This Row],[both_sexes_death_rate]], "â€“", "-")</f>
        <v>1[ 0-1]</v>
      </c>
      <c r="F130" t="str">
        <f>IFERROR(LEFT(death_rates[[#This Row],[Total Death Rate]], FIND("[", death_rates[[#This Row],[Total Death Rate]]) - 1), 0)</f>
        <v>1</v>
      </c>
      <c r="G13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3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30" t="s">
        <v>851</v>
      </c>
      <c r="J130" t="str">
        <f>SUBSTITUTE(death_rates[[#This Row],[male_death_rate]], "â€“", "-")</f>
        <v>1[ 1-2]</v>
      </c>
      <c r="K130" t="str">
        <f>IFERROR(LEFT(death_rates[[#This Row],[Male Death Rate]], FIND("[", death_rates[[#This Row],[Male Death Rate]]) - 1), 0)</f>
        <v>1</v>
      </c>
      <c r="L13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30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130" t="s">
        <v>824</v>
      </c>
      <c r="O130" t="s">
        <v>2674</v>
      </c>
      <c r="P130" t="str">
        <f>IFERROR(LEFT(death_rates[[#This Row],[Female Death Rate]], FIND("[", death_rates[[#This Row],[Female Death Rate]]) - 1), 0)</f>
        <v>0</v>
      </c>
      <c r="Q13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30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131" spans="1:18" x14ac:dyDescent="0.35">
      <c r="A131" t="s">
        <v>775</v>
      </c>
      <c r="B131" t="s">
        <v>89</v>
      </c>
      <c r="C131">
        <v>2016</v>
      </c>
      <c r="D131" t="s">
        <v>1032</v>
      </c>
      <c r="E131" t="str">
        <f>SUBSTITUTE(death_rates[[#This Row],[both_sexes_death_rate]], "â€“", "-")</f>
        <v>16[ 12-19]</v>
      </c>
      <c r="F131" t="str">
        <f>IFERROR(LEFT(death_rates[[#This Row],[Total Death Rate]], FIND("[", death_rates[[#This Row],[Total Death Rate]]) - 1), 0)</f>
        <v>16</v>
      </c>
      <c r="G13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131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131" t="s">
        <v>838</v>
      </c>
      <c r="J131" t="str">
        <f>SUBSTITUTE(death_rates[[#This Row],[male_death_rate]], "â€“", "-")</f>
        <v>13[ 10-17]</v>
      </c>
      <c r="K131" t="str">
        <f>IFERROR(LEFT(death_rates[[#This Row],[Male Death Rate]], FIND("[", death_rates[[#This Row],[Male Death Rate]]) - 1), 0)</f>
        <v>13</v>
      </c>
      <c r="L13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131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131" t="s">
        <v>1033</v>
      </c>
      <c r="O131" t="s">
        <v>2760</v>
      </c>
      <c r="P131" t="str">
        <f>IFERROR(LEFT(death_rates[[#This Row],[Female Death Rate]], FIND("[", death_rates[[#This Row],[Female Death Rate]]) - 1), 0)</f>
        <v>18</v>
      </c>
      <c r="Q13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13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22</v>
      </c>
    </row>
    <row r="132" spans="1:18" x14ac:dyDescent="0.35">
      <c r="A132" t="s">
        <v>779</v>
      </c>
      <c r="B132" t="s">
        <v>89</v>
      </c>
      <c r="C132">
        <v>2016</v>
      </c>
      <c r="D132" t="s">
        <v>1034</v>
      </c>
      <c r="E132" t="str">
        <f>SUBSTITUTE(death_rates[[#This Row],[both_sexes_death_rate]], "â€“", "-")</f>
        <v>10[ 7-12]</v>
      </c>
      <c r="F132" t="str">
        <f>IFERROR(LEFT(death_rates[[#This Row],[Total Death Rate]], FIND("[", death_rates[[#This Row],[Total Death Rate]]) - 1), 0)</f>
        <v>10</v>
      </c>
      <c r="G13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132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132" t="s">
        <v>987</v>
      </c>
      <c r="J132" t="str">
        <f>SUBSTITUTE(death_rates[[#This Row],[male_death_rate]], "â€“", "-")</f>
        <v>8[ 6-10]</v>
      </c>
      <c r="K132" t="str">
        <f>IFERROR(LEFT(death_rates[[#This Row],[Male Death Rate]], FIND("[", death_rates[[#This Row],[Male Death Rate]]) - 1), 0)</f>
        <v>8</v>
      </c>
      <c r="L13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132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132" t="s">
        <v>840</v>
      </c>
      <c r="O132" t="s">
        <v>2680</v>
      </c>
      <c r="P132" t="str">
        <f>IFERROR(LEFT(death_rates[[#This Row],[Female Death Rate]], FIND("[", death_rates[[#This Row],[Female Death Rate]]) - 1), 0)</f>
        <v>11</v>
      </c>
      <c r="Q13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13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133" spans="1:18" x14ac:dyDescent="0.35">
      <c r="A133" t="s">
        <v>783</v>
      </c>
      <c r="B133" t="s">
        <v>89</v>
      </c>
      <c r="C133">
        <v>2016</v>
      </c>
      <c r="D133" t="s">
        <v>1035</v>
      </c>
      <c r="E133" t="str">
        <f>SUBSTITUTE(death_rates[[#This Row],[both_sexes_death_rate]], "â€“", "-")</f>
        <v>8[ 5-11]</v>
      </c>
      <c r="F133" t="str">
        <f>IFERROR(LEFT(death_rates[[#This Row],[Total Death Rate]], FIND("[", death_rates[[#This Row],[Total Death Rate]]) - 1), 0)</f>
        <v>8</v>
      </c>
      <c r="G13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33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33" t="s">
        <v>1036</v>
      </c>
      <c r="J133" t="str">
        <f>SUBSTITUTE(death_rates[[#This Row],[male_death_rate]], "â€“", "-")</f>
        <v>10[ 5-14]</v>
      </c>
      <c r="K133" t="str">
        <f>IFERROR(LEFT(death_rates[[#This Row],[Male Death Rate]], FIND("[", death_rates[[#This Row],[Male Death Rate]]) - 1), 0)</f>
        <v>10</v>
      </c>
      <c r="L13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133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133" t="s">
        <v>842</v>
      </c>
      <c r="O133" t="s">
        <v>2761</v>
      </c>
      <c r="P133" t="str">
        <f>IFERROR(LEFT(death_rates[[#This Row],[Female Death Rate]], FIND("[", death_rates[[#This Row],[Female Death Rate]]) - 1), 0)</f>
        <v>6</v>
      </c>
      <c r="Q13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33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134" spans="1:18" x14ac:dyDescent="0.35">
      <c r="A134" t="s">
        <v>764</v>
      </c>
      <c r="B134" t="s">
        <v>93</v>
      </c>
      <c r="C134">
        <v>2016</v>
      </c>
      <c r="D134" t="s">
        <v>1037</v>
      </c>
      <c r="E134" t="str">
        <f>SUBSTITUTE(death_rates[[#This Row],[both_sexes_death_rate]], "â€“", "-")</f>
        <v>31[ 24-41]</v>
      </c>
      <c r="F134" t="str">
        <f>IFERROR(LEFT(death_rates[[#This Row],[Total Death Rate]], FIND("[", death_rates[[#This Row],[Total Death Rate]]) - 1), 0)</f>
        <v>31</v>
      </c>
      <c r="G13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134" t="str">
        <f>IFERROR(MID(death_rates[[#This Row],[Total Death Rate]], FIND("-", death_rates[[#This Row],[Total Death Rate]]) + 1, FIND("]",death_rates[[#This Row],[Total Death Rate]]) - FIND("-", death_rates[[#This Row],[Total Death Rate]]) - 1), 0)</f>
        <v>41</v>
      </c>
      <c r="I134" t="s">
        <v>1038</v>
      </c>
      <c r="J134" t="str">
        <f>SUBSTITUTE(death_rates[[#This Row],[male_death_rate]], "â€“", "-")</f>
        <v>34[ 27-44]</v>
      </c>
      <c r="K134" t="str">
        <f>IFERROR(LEFT(death_rates[[#This Row],[Male Death Rate]], FIND("[", death_rates[[#This Row],[Male Death Rate]]) - 1), 0)</f>
        <v>34</v>
      </c>
      <c r="L13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27</v>
      </c>
      <c r="M134" t="str">
        <f>IFERROR(MID(death_rates[[#This Row],[Male Death Rate]], FIND("-", death_rates[[#This Row],[Male Death Rate]]) + 1, FIND("]",death_rates[[#This Row],[Male Death Rate]]) - FIND("-", death_rates[[#This Row],[Male Death Rate]]) - 1), 0)</f>
        <v>44</v>
      </c>
      <c r="N134" t="s">
        <v>1039</v>
      </c>
      <c r="O134" t="s">
        <v>2762</v>
      </c>
      <c r="P134" t="str">
        <f>IFERROR(LEFT(death_rates[[#This Row],[Female Death Rate]], FIND("[", death_rates[[#This Row],[Female Death Rate]]) - 1), 0)</f>
        <v>28</v>
      </c>
      <c r="Q13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22</v>
      </c>
      <c r="R13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38</v>
      </c>
    </row>
    <row r="135" spans="1:18" x14ac:dyDescent="0.35">
      <c r="A135" t="s">
        <v>767</v>
      </c>
      <c r="B135" t="s">
        <v>93</v>
      </c>
      <c r="C135">
        <v>2016</v>
      </c>
      <c r="D135" t="s">
        <v>807</v>
      </c>
      <c r="E135" t="str">
        <f>SUBSTITUTE(death_rates[[#This Row],[both_sexes_death_rate]], "â€“", "-")</f>
        <v>7[ 4-12]</v>
      </c>
      <c r="F135" t="str">
        <f>IFERROR(LEFT(death_rates[[#This Row],[Total Death Rate]], FIND("[", death_rates[[#This Row],[Total Death Rate]]) - 1), 0)</f>
        <v>7</v>
      </c>
      <c r="G13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135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135" t="s">
        <v>807</v>
      </c>
      <c r="J135" t="str">
        <f>SUBSTITUTE(death_rates[[#This Row],[male_death_rate]], "â€“", "-")</f>
        <v>7[ 4-12]</v>
      </c>
      <c r="K135" t="str">
        <f>IFERROR(LEFT(death_rates[[#This Row],[Male Death Rate]], FIND("[", death_rates[[#This Row],[Male Death Rate]]) - 1), 0)</f>
        <v>7</v>
      </c>
      <c r="L13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35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135" t="s">
        <v>807</v>
      </c>
      <c r="O135" t="s">
        <v>2670</v>
      </c>
      <c r="P135" t="str">
        <f>IFERROR(LEFT(death_rates[[#This Row],[Female Death Rate]], FIND("[", death_rates[[#This Row],[Female Death Rate]]) - 1), 0)</f>
        <v>7</v>
      </c>
      <c r="Q13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3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136" spans="1:18" x14ac:dyDescent="0.35">
      <c r="A136" t="s">
        <v>771</v>
      </c>
      <c r="B136" t="s">
        <v>93</v>
      </c>
      <c r="C136">
        <v>2016</v>
      </c>
      <c r="D136" t="s">
        <v>844</v>
      </c>
      <c r="E136" t="str">
        <f>SUBSTITUTE(death_rates[[#This Row],[both_sexes_death_rate]], "â€“", "-")</f>
        <v>2[ 1-3]</v>
      </c>
      <c r="F136" t="str">
        <f>IFERROR(LEFT(death_rates[[#This Row],[Total Death Rate]], FIND("[", death_rates[[#This Row],[Total Death Rate]]) - 1), 0)</f>
        <v>2</v>
      </c>
      <c r="G13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36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136" t="s">
        <v>844</v>
      </c>
      <c r="J136" t="str">
        <f>SUBSTITUTE(death_rates[[#This Row],[male_death_rate]], "â€“", "-")</f>
        <v>2[ 1-3]</v>
      </c>
      <c r="K136" t="str">
        <f>IFERROR(LEFT(death_rates[[#This Row],[Male Death Rate]], FIND("[", death_rates[[#This Row],[Male Death Rate]]) - 1), 0)</f>
        <v>2</v>
      </c>
      <c r="L13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36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136" t="s">
        <v>851</v>
      </c>
      <c r="O136" t="s">
        <v>2685</v>
      </c>
      <c r="P136" t="str">
        <f>IFERROR(LEFT(death_rates[[#This Row],[Female Death Rate]], FIND("[", death_rates[[#This Row],[Female Death Rate]]) - 1), 0)</f>
        <v>1</v>
      </c>
      <c r="Q13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3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137" spans="1:18" x14ac:dyDescent="0.35">
      <c r="A137" t="s">
        <v>775</v>
      </c>
      <c r="B137" t="s">
        <v>93</v>
      </c>
      <c r="C137">
        <v>2016</v>
      </c>
      <c r="D137" t="s">
        <v>1040</v>
      </c>
      <c r="E137" t="str">
        <f>SUBSTITUTE(death_rates[[#This Row],[both_sexes_death_rate]], "â€“", "-")</f>
        <v>12[ 9-15]</v>
      </c>
      <c r="F137" t="str">
        <f>IFERROR(LEFT(death_rates[[#This Row],[Total Death Rate]], FIND("[", death_rates[[#This Row],[Total Death Rate]]) - 1), 0)</f>
        <v>12</v>
      </c>
      <c r="G13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137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137" t="s">
        <v>974</v>
      </c>
      <c r="J137" t="str">
        <f>SUBSTITUTE(death_rates[[#This Row],[male_death_rate]], "â€“", "-")</f>
        <v>14[ 11-17]</v>
      </c>
      <c r="K137" t="str">
        <f>IFERROR(LEFT(death_rates[[#This Row],[Male Death Rate]], FIND("[", death_rates[[#This Row],[Male Death Rate]]) - 1), 0)</f>
        <v>14</v>
      </c>
      <c r="L13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137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137" t="s">
        <v>971</v>
      </c>
      <c r="O137" t="s">
        <v>2763</v>
      </c>
      <c r="P137" t="str">
        <f>IFERROR(LEFT(death_rates[[#This Row],[Female Death Rate]], FIND("[", death_rates[[#This Row],[Female Death Rate]]) - 1), 0)</f>
        <v>10</v>
      </c>
      <c r="Q13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13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138" spans="1:18" x14ac:dyDescent="0.35">
      <c r="A138" t="s">
        <v>779</v>
      </c>
      <c r="B138" t="s">
        <v>93</v>
      </c>
      <c r="C138">
        <v>2016</v>
      </c>
      <c r="D138" t="s">
        <v>841</v>
      </c>
      <c r="E138" t="str">
        <f>SUBSTITUTE(death_rates[[#This Row],[both_sexes_death_rate]], "â€“", "-")</f>
        <v>6[ 4-9]</v>
      </c>
      <c r="F138" t="str">
        <f>IFERROR(LEFT(death_rates[[#This Row],[Total Death Rate]], FIND("[", death_rates[[#This Row],[Total Death Rate]]) - 1), 0)</f>
        <v>6</v>
      </c>
      <c r="G13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138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138" t="s">
        <v>841</v>
      </c>
      <c r="J138" t="str">
        <f>SUBSTITUTE(death_rates[[#This Row],[male_death_rate]], "â€“", "-")</f>
        <v>6[ 4-9]</v>
      </c>
      <c r="K138" t="str">
        <f>IFERROR(LEFT(death_rates[[#This Row],[Male Death Rate]], FIND("[", death_rates[[#This Row],[Male Death Rate]]) - 1), 0)</f>
        <v>6</v>
      </c>
      <c r="L13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38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38" t="s">
        <v>841</v>
      </c>
      <c r="O138" t="s">
        <v>2764</v>
      </c>
      <c r="P138" t="str">
        <f>IFERROR(LEFT(death_rates[[#This Row],[Female Death Rate]], FIND("[", death_rates[[#This Row],[Female Death Rate]]) - 1), 0)</f>
        <v>6</v>
      </c>
      <c r="Q13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38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139" spans="1:18" x14ac:dyDescent="0.35">
      <c r="A139" t="s">
        <v>783</v>
      </c>
      <c r="B139" t="s">
        <v>93</v>
      </c>
      <c r="C139">
        <v>2016</v>
      </c>
      <c r="D139" t="s">
        <v>802</v>
      </c>
      <c r="E139" t="str">
        <f>SUBSTITUTE(death_rates[[#This Row],[both_sexes_death_rate]], "â€“", "-")</f>
        <v>5[ 3-8]</v>
      </c>
      <c r="F139" t="str">
        <f>IFERROR(LEFT(death_rates[[#This Row],[Total Death Rate]], FIND("[", death_rates[[#This Row],[Total Death Rate]]) - 1), 0)</f>
        <v>5</v>
      </c>
      <c r="G13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39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139" t="s">
        <v>896</v>
      </c>
      <c r="J139" t="str">
        <f>SUBSTITUTE(death_rates[[#This Row],[male_death_rate]], "â€“", "-")</f>
        <v>5[ 2-9]</v>
      </c>
      <c r="K139" t="str">
        <f>IFERROR(LEFT(death_rates[[#This Row],[Male Death Rate]], FIND("[", death_rates[[#This Row],[Male Death Rate]]) - 1), 0)</f>
        <v>5</v>
      </c>
      <c r="L13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39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39" t="s">
        <v>1041</v>
      </c>
      <c r="O139" t="s">
        <v>2765</v>
      </c>
      <c r="P139" t="str">
        <f>IFERROR(LEFT(death_rates[[#This Row],[Female Death Rate]], FIND("[", death_rates[[#This Row],[Female Death Rate]]) - 1), 0)</f>
        <v>5</v>
      </c>
      <c r="Q13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39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140" spans="1:18" x14ac:dyDescent="0.35">
      <c r="A140" t="s">
        <v>764</v>
      </c>
      <c r="B140" t="s">
        <v>97</v>
      </c>
      <c r="C140">
        <v>2016</v>
      </c>
      <c r="D140" t="s">
        <v>1042</v>
      </c>
      <c r="E140" t="str">
        <f>SUBSTITUTE(death_rates[[#This Row],[both_sexes_death_rate]], "â€“", "-")</f>
        <v>9[ 6-11]</v>
      </c>
      <c r="F140" t="str">
        <f>IFERROR(LEFT(death_rates[[#This Row],[Total Death Rate]], FIND("[", death_rates[[#This Row],[Total Death Rate]]) - 1), 0)</f>
        <v>9</v>
      </c>
      <c r="G14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140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40" t="s">
        <v>971</v>
      </c>
      <c r="J140" t="str">
        <f>SUBSTITUTE(death_rates[[#This Row],[male_death_rate]], "â€“", "-")</f>
        <v>10[ 7-13]</v>
      </c>
      <c r="K140" t="str">
        <f>IFERROR(LEFT(death_rates[[#This Row],[Male Death Rate]], FIND("[", death_rates[[#This Row],[Male Death Rate]]) - 1), 0)</f>
        <v>10</v>
      </c>
      <c r="L14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140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140" t="s">
        <v>843</v>
      </c>
      <c r="O140" t="s">
        <v>2681</v>
      </c>
      <c r="P140" t="str">
        <f>IFERROR(LEFT(death_rates[[#This Row],[Female Death Rate]], FIND("[", death_rates[[#This Row],[Female Death Rate]]) - 1), 0)</f>
        <v>7</v>
      </c>
      <c r="Q14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14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141" spans="1:18" x14ac:dyDescent="0.35">
      <c r="A141" t="s">
        <v>767</v>
      </c>
      <c r="B141" t="s">
        <v>97</v>
      </c>
      <c r="C141">
        <v>2016</v>
      </c>
      <c r="D141" t="s">
        <v>811</v>
      </c>
      <c r="E141" t="str">
        <f>SUBSTITUTE(death_rates[[#This Row],[both_sexes_death_rate]], "â€“", "-")</f>
        <v>1[ 0-2]</v>
      </c>
      <c r="F141" t="str">
        <f>IFERROR(LEFT(death_rates[[#This Row],[Total Death Rate]], FIND("[", death_rates[[#This Row],[Total Death Rate]]) - 1), 0)</f>
        <v>1</v>
      </c>
      <c r="G14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41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141" t="s">
        <v>811</v>
      </c>
      <c r="J141" t="str">
        <f>SUBSTITUTE(death_rates[[#This Row],[male_death_rate]], "â€“", "-")</f>
        <v>1[ 0-2]</v>
      </c>
      <c r="K141" t="str">
        <f>IFERROR(LEFT(death_rates[[#This Row],[Male Death Rate]], FIND("[", death_rates[[#This Row],[Male Death Rate]]) - 1), 0)</f>
        <v>1</v>
      </c>
      <c r="L14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41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141" t="s">
        <v>837</v>
      </c>
      <c r="O141" t="s">
        <v>2679</v>
      </c>
      <c r="P141" t="str">
        <f>IFERROR(LEFT(death_rates[[#This Row],[Female Death Rate]], FIND("[", death_rates[[#This Row],[Female Death Rate]]) - 1), 0)</f>
        <v>0</v>
      </c>
      <c r="Q14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4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42" spans="1:18" x14ac:dyDescent="0.35">
      <c r="A142" t="s">
        <v>771</v>
      </c>
      <c r="B142" t="s">
        <v>97</v>
      </c>
      <c r="C142">
        <v>2016</v>
      </c>
      <c r="D142" t="s">
        <v>837</v>
      </c>
      <c r="E142" t="str">
        <f>SUBSTITUTE(death_rates[[#This Row],[both_sexes_death_rate]], "â€“", "-")</f>
        <v>0[ 0-1]</v>
      </c>
      <c r="F142" t="str">
        <f>IFERROR(LEFT(death_rates[[#This Row],[Total Death Rate]], FIND("[", death_rates[[#This Row],[Total Death Rate]]) - 1), 0)</f>
        <v>0</v>
      </c>
      <c r="G14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42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42" t="s">
        <v>837</v>
      </c>
      <c r="J142" t="str">
        <f>SUBSTITUTE(death_rates[[#This Row],[male_death_rate]], "â€“", "-")</f>
        <v>0[ 0-1]</v>
      </c>
      <c r="K142" t="str">
        <f>IFERROR(LEFT(death_rates[[#This Row],[Male Death Rate]], FIND("[", death_rates[[#This Row],[Male Death Rate]]) - 1), 0)</f>
        <v>0</v>
      </c>
      <c r="L14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42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142" t="s">
        <v>837</v>
      </c>
      <c r="O142" t="s">
        <v>2679</v>
      </c>
      <c r="P142" t="str">
        <f>IFERROR(LEFT(death_rates[[#This Row],[Female Death Rate]], FIND("[", death_rates[[#This Row],[Female Death Rate]]) - 1), 0)</f>
        <v>0</v>
      </c>
      <c r="Q14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4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43" spans="1:18" x14ac:dyDescent="0.35">
      <c r="A143" t="s">
        <v>775</v>
      </c>
      <c r="B143" t="s">
        <v>97</v>
      </c>
      <c r="C143">
        <v>2016</v>
      </c>
      <c r="D143" t="s">
        <v>790</v>
      </c>
      <c r="E143" t="str">
        <f>SUBSTITUTE(death_rates[[#This Row],[both_sexes_death_rate]], "â€“", "-")</f>
        <v>5[ 3-7]</v>
      </c>
      <c r="F143" t="str">
        <f>IFERROR(LEFT(death_rates[[#This Row],[Total Death Rate]], FIND("[", death_rates[[#This Row],[Total Death Rate]]) - 1), 0)</f>
        <v>5</v>
      </c>
      <c r="G14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4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143" t="s">
        <v>842</v>
      </c>
      <c r="J143" t="str">
        <f>SUBSTITUTE(death_rates[[#This Row],[male_death_rate]], "â€“", "-")</f>
        <v>6[ 4-8]</v>
      </c>
      <c r="K143" t="str">
        <f>IFERROR(LEFT(death_rates[[#This Row],[Male Death Rate]], FIND("[", death_rates[[#This Row],[Male Death Rate]]) - 1), 0)</f>
        <v>6</v>
      </c>
      <c r="L14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43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143" t="s">
        <v>973</v>
      </c>
      <c r="O143" t="s">
        <v>2766</v>
      </c>
      <c r="P143" t="str">
        <f>IFERROR(LEFT(death_rates[[#This Row],[Female Death Rate]], FIND("[", death_rates[[#This Row],[Female Death Rate]]) - 1), 0)</f>
        <v>4</v>
      </c>
      <c r="Q14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43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144" spans="1:18" x14ac:dyDescent="0.35">
      <c r="A144" t="s">
        <v>779</v>
      </c>
      <c r="B144" t="s">
        <v>97</v>
      </c>
      <c r="C144">
        <v>2016</v>
      </c>
      <c r="D144" t="s">
        <v>844</v>
      </c>
      <c r="E144" t="str">
        <f>SUBSTITUTE(death_rates[[#This Row],[both_sexes_death_rate]], "â€“", "-")</f>
        <v>2[ 1-3]</v>
      </c>
      <c r="F144" t="str">
        <f>IFERROR(LEFT(death_rates[[#This Row],[Total Death Rate]], FIND("[", death_rates[[#This Row],[Total Death Rate]]) - 1), 0)</f>
        <v>2</v>
      </c>
      <c r="G14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44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144" t="s">
        <v>844</v>
      </c>
      <c r="J144" t="str">
        <f>SUBSTITUTE(death_rates[[#This Row],[male_death_rate]], "â€“", "-")</f>
        <v>2[ 1-3]</v>
      </c>
      <c r="K144" t="str">
        <f>IFERROR(LEFT(death_rates[[#This Row],[Male Death Rate]], FIND("[", death_rates[[#This Row],[Male Death Rate]]) - 1), 0)</f>
        <v>2</v>
      </c>
      <c r="L14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44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144" t="s">
        <v>844</v>
      </c>
      <c r="O144" t="s">
        <v>2682</v>
      </c>
      <c r="P144" t="str">
        <f>IFERROR(LEFT(death_rates[[#This Row],[Female Death Rate]], FIND("[", death_rates[[#This Row],[Female Death Rate]]) - 1), 0)</f>
        <v>2</v>
      </c>
      <c r="Q14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4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145" spans="1:18" x14ac:dyDescent="0.35">
      <c r="A145" t="s">
        <v>783</v>
      </c>
      <c r="B145" t="s">
        <v>97</v>
      </c>
      <c r="C145">
        <v>2016</v>
      </c>
      <c r="D145" t="s">
        <v>811</v>
      </c>
      <c r="E145" t="str">
        <f>SUBSTITUTE(death_rates[[#This Row],[both_sexes_death_rate]], "â€“", "-")</f>
        <v>1[ 0-2]</v>
      </c>
      <c r="F145" t="str">
        <f>IFERROR(LEFT(death_rates[[#This Row],[Total Death Rate]], FIND("[", death_rates[[#This Row],[Total Death Rate]]) - 1), 0)</f>
        <v>1</v>
      </c>
      <c r="G14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45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145" t="s">
        <v>811</v>
      </c>
      <c r="J145" t="str">
        <f>SUBSTITUTE(death_rates[[#This Row],[male_death_rate]], "â€“", "-")</f>
        <v>1[ 0-2]</v>
      </c>
      <c r="K145" t="str">
        <f>IFERROR(LEFT(death_rates[[#This Row],[Male Death Rate]], FIND("[", death_rates[[#This Row],[Male Death Rate]]) - 1), 0)</f>
        <v>1</v>
      </c>
      <c r="L14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45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145" t="s">
        <v>811</v>
      </c>
      <c r="O145" t="s">
        <v>2668</v>
      </c>
      <c r="P145" t="str">
        <f>IFERROR(LEFT(death_rates[[#This Row],[Female Death Rate]], FIND("[", death_rates[[#This Row],[Female Death Rate]]) - 1), 0)</f>
        <v>1</v>
      </c>
      <c r="Q14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4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146" spans="1:18" x14ac:dyDescent="0.35">
      <c r="A146" t="s">
        <v>764</v>
      </c>
      <c r="B146" t="s">
        <v>100</v>
      </c>
      <c r="C146">
        <v>2016</v>
      </c>
      <c r="D146" t="s">
        <v>1043</v>
      </c>
      <c r="E146" t="str">
        <f>SUBSTITUTE(death_rates[[#This Row],[both_sexes_death_rate]], "â€“", "-")</f>
        <v>141[ 103-230]</v>
      </c>
      <c r="F146" t="str">
        <f>IFERROR(LEFT(death_rates[[#This Row],[Total Death Rate]], FIND("[", death_rates[[#This Row],[Total Death Rate]]) - 1), 0)</f>
        <v>141</v>
      </c>
      <c r="G14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103</v>
      </c>
      <c r="H146" t="str">
        <f>IFERROR(MID(death_rates[[#This Row],[Total Death Rate]], FIND("-", death_rates[[#This Row],[Total Death Rate]]) + 1, FIND("]",death_rates[[#This Row],[Total Death Rate]]) - FIND("-", death_rates[[#This Row],[Total Death Rate]]) - 1), 0)</f>
        <v>230</v>
      </c>
      <c r="I146" t="s">
        <v>1044</v>
      </c>
      <c r="J146" t="str">
        <f>SUBSTITUTE(death_rates[[#This Row],[male_death_rate]], "â€“", "-")</f>
        <v>153[ 116-249]</v>
      </c>
      <c r="K146" t="str">
        <f>IFERROR(LEFT(death_rates[[#This Row],[Male Death Rate]], FIND("[", death_rates[[#This Row],[Male Death Rate]]) - 1), 0)</f>
        <v>153</v>
      </c>
      <c r="L14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116</v>
      </c>
      <c r="M146" t="str">
        <f>IFERROR(MID(death_rates[[#This Row],[Male Death Rate]], FIND("-", death_rates[[#This Row],[Male Death Rate]]) + 1, FIND("]",death_rates[[#This Row],[Male Death Rate]]) - FIND("-", death_rates[[#This Row],[Male Death Rate]]) - 1), 0)</f>
        <v>249</v>
      </c>
      <c r="N146" t="s">
        <v>1045</v>
      </c>
      <c r="O146" t="s">
        <v>2767</v>
      </c>
      <c r="P146" t="str">
        <f>IFERROR(LEFT(death_rates[[#This Row],[Female Death Rate]], FIND("[", death_rates[[#This Row],[Female Death Rate]]) - 1), 0)</f>
        <v>129</v>
      </c>
      <c r="Q14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89</v>
      </c>
      <c r="R14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218</v>
      </c>
    </row>
    <row r="147" spans="1:18" x14ac:dyDescent="0.35">
      <c r="A147" t="s">
        <v>767</v>
      </c>
      <c r="B147" t="s">
        <v>100</v>
      </c>
      <c r="C147">
        <v>2016</v>
      </c>
      <c r="D147" t="s">
        <v>896</v>
      </c>
      <c r="E147" t="str">
        <f>SUBSTITUTE(death_rates[[#This Row],[both_sexes_death_rate]], "â€“", "-")</f>
        <v>5[ 2-9]</v>
      </c>
      <c r="F147" t="str">
        <f>IFERROR(LEFT(death_rates[[#This Row],[Total Death Rate]], FIND("[", death_rates[[#This Row],[Total Death Rate]]) - 1), 0)</f>
        <v>5</v>
      </c>
      <c r="G14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47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147" t="s">
        <v>1046</v>
      </c>
      <c r="J147" t="str">
        <f>SUBSTITUTE(death_rates[[#This Row],[male_death_rate]], "â€“", "-")</f>
        <v>6[ 3-11]</v>
      </c>
      <c r="K147" t="str">
        <f>IFERROR(LEFT(death_rates[[#This Row],[Male Death Rate]], FIND("[", death_rates[[#This Row],[Male Death Rate]]) - 1), 0)</f>
        <v>6</v>
      </c>
      <c r="L14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47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147" t="s">
        <v>893</v>
      </c>
      <c r="O147" t="s">
        <v>2768</v>
      </c>
      <c r="P147" t="str">
        <f>IFERROR(LEFT(death_rates[[#This Row],[Female Death Rate]], FIND("[", death_rates[[#This Row],[Female Death Rate]]) - 1), 0)</f>
        <v>4</v>
      </c>
      <c r="Q14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47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148" spans="1:18" x14ac:dyDescent="0.35">
      <c r="A148" t="s">
        <v>771</v>
      </c>
      <c r="B148" t="s">
        <v>100</v>
      </c>
      <c r="C148">
        <v>2016</v>
      </c>
      <c r="D148" t="s">
        <v>1047</v>
      </c>
      <c r="E148" t="str">
        <f>SUBSTITUTE(death_rates[[#This Row],[both_sexes_death_rate]], "â€“", "-")</f>
        <v>8[ 4-19]</v>
      </c>
      <c r="F148" t="str">
        <f>IFERROR(LEFT(death_rates[[#This Row],[Total Death Rate]], FIND("[", death_rates[[#This Row],[Total Death Rate]]) - 1), 0)</f>
        <v>8</v>
      </c>
      <c r="G14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148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148" t="s">
        <v>1048</v>
      </c>
      <c r="J148" t="str">
        <f>SUBSTITUTE(death_rates[[#This Row],[male_death_rate]], "â€“", "-")</f>
        <v>13[ 6-30]</v>
      </c>
      <c r="K148" t="str">
        <f>IFERROR(LEFT(death_rates[[#This Row],[Male Death Rate]], FIND("[", death_rates[[#This Row],[Male Death Rate]]) - 1), 0)</f>
        <v>13</v>
      </c>
      <c r="L14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148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148" t="s">
        <v>878</v>
      </c>
      <c r="O148" t="s">
        <v>2769</v>
      </c>
      <c r="P148" t="str">
        <f>IFERROR(LEFT(death_rates[[#This Row],[Female Death Rate]], FIND("[", death_rates[[#This Row],[Female Death Rate]]) - 1), 0)</f>
        <v>3</v>
      </c>
      <c r="Q14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48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149" spans="1:18" x14ac:dyDescent="0.35">
      <c r="A149" t="s">
        <v>775</v>
      </c>
      <c r="B149" t="s">
        <v>100</v>
      </c>
      <c r="C149">
        <v>2016</v>
      </c>
      <c r="D149" t="s">
        <v>1049</v>
      </c>
      <c r="E149" t="str">
        <f>SUBSTITUTE(death_rates[[#This Row],[both_sexes_death_rate]], "â€“", "-")</f>
        <v>79[ 54-122]</v>
      </c>
      <c r="F149" t="str">
        <f>IFERROR(LEFT(death_rates[[#This Row],[Total Death Rate]], FIND("[", death_rates[[#This Row],[Total Death Rate]]) - 1), 0)</f>
        <v>79</v>
      </c>
      <c r="G14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54</v>
      </c>
      <c r="H149" t="str">
        <f>IFERROR(MID(death_rates[[#This Row],[Total Death Rate]], FIND("-", death_rates[[#This Row],[Total Death Rate]]) + 1, FIND("]",death_rates[[#This Row],[Total Death Rate]]) - FIND("-", death_rates[[#This Row],[Total Death Rate]]) - 1), 0)</f>
        <v>122</v>
      </c>
      <c r="I149" t="s">
        <v>1050</v>
      </c>
      <c r="J149" t="str">
        <f>SUBSTITUTE(death_rates[[#This Row],[male_death_rate]], "â€“", "-")</f>
        <v>84[ 61-128]</v>
      </c>
      <c r="K149" t="str">
        <f>IFERROR(LEFT(death_rates[[#This Row],[Male Death Rate]], FIND("[", death_rates[[#This Row],[Male Death Rate]]) - 1), 0)</f>
        <v>84</v>
      </c>
      <c r="L14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61</v>
      </c>
      <c r="M149" t="str">
        <f>IFERROR(MID(death_rates[[#This Row],[Male Death Rate]], FIND("-", death_rates[[#This Row],[Male Death Rate]]) + 1, FIND("]",death_rates[[#This Row],[Male Death Rate]]) - FIND("-", death_rates[[#This Row],[Male Death Rate]]) - 1), 0)</f>
        <v>128</v>
      </c>
      <c r="N149" t="s">
        <v>1051</v>
      </c>
      <c r="O149" t="s">
        <v>2770</v>
      </c>
      <c r="P149" t="str">
        <f>IFERROR(LEFT(death_rates[[#This Row],[Female Death Rate]], FIND("[", death_rates[[#This Row],[Female Death Rate]]) - 1), 0)</f>
        <v>74</v>
      </c>
      <c r="Q14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48</v>
      </c>
      <c r="R14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118</v>
      </c>
    </row>
    <row r="150" spans="1:18" x14ac:dyDescent="0.35">
      <c r="A150" t="s">
        <v>779</v>
      </c>
      <c r="B150" t="s">
        <v>100</v>
      </c>
      <c r="C150">
        <v>2016</v>
      </c>
      <c r="D150" t="s">
        <v>1052</v>
      </c>
      <c r="E150" t="str">
        <f>SUBSTITUTE(death_rates[[#This Row],[both_sexes_death_rate]], "â€“", "-")</f>
        <v>37[ 22-65]</v>
      </c>
      <c r="F150" t="str">
        <f>IFERROR(LEFT(death_rates[[#This Row],[Total Death Rate]], FIND("[", death_rates[[#This Row],[Total Death Rate]]) - 1), 0)</f>
        <v>37</v>
      </c>
      <c r="G15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22</v>
      </c>
      <c r="H150" t="str">
        <f>IFERROR(MID(death_rates[[#This Row],[Total Death Rate]], FIND("-", death_rates[[#This Row],[Total Death Rate]]) + 1, FIND("]",death_rates[[#This Row],[Total Death Rate]]) - FIND("-", death_rates[[#This Row],[Total Death Rate]]) - 1), 0)</f>
        <v>65</v>
      </c>
      <c r="I150" t="s">
        <v>1053</v>
      </c>
      <c r="J150" t="str">
        <f>SUBSTITUTE(death_rates[[#This Row],[male_death_rate]], "â€“", "-")</f>
        <v>35[ 23-58]</v>
      </c>
      <c r="K150" t="str">
        <f>IFERROR(LEFT(death_rates[[#This Row],[Male Death Rate]], FIND("[", death_rates[[#This Row],[Male Death Rate]]) - 1), 0)</f>
        <v>35</v>
      </c>
      <c r="L15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23</v>
      </c>
      <c r="M150" t="str">
        <f>IFERROR(MID(death_rates[[#This Row],[Male Death Rate]], FIND("-", death_rates[[#This Row],[Male Death Rate]]) + 1, FIND("]",death_rates[[#This Row],[Male Death Rate]]) - FIND("-", death_rates[[#This Row],[Male Death Rate]]) - 1), 0)</f>
        <v>58</v>
      </c>
      <c r="N150" t="s">
        <v>1054</v>
      </c>
      <c r="O150" t="s">
        <v>2771</v>
      </c>
      <c r="P150" t="str">
        <f>IFERROR(LEFT(death_rates[[#This Row],[Female Death Rate]], FIND("[", death_rates[[#This Row],[Female Death Rate]]) - 1), 0)</f>
        <v>38</v>
      </c>
      <c r="Q15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150" t="str">
        <f>IFERROR(MID(death_rates[[#This Row],[Female Death Rate]], FIND("-", death_rates[[#This Row],[Female Death Rate]]) + 1, FIND("]",death_rates[[#This Row],[Female Death Rate]]) - FIND("-", death_rates[[#This Row],[Female Death Rate]]) - 1), 0)</f>
        <v>72</v>
      </c>
    </row>
    <row r="151" spans="1:18" x14ac:dyDescent="0.35">
      <c r="A151" t="s">
        <v>783</v>
      </c>
      <c r="B151" t="s">
        <v>100</v>
      </c>
      <c r="C151">
        <v>2016</v>
      </c>
      <c r="D151" t="s">
        <v>1055</v>
      </c>
      <c r="E151" t="str">
        <f>SUBSTITUTE(death_rates[[#This Row],[both_sexes_death_rate]], "â€“", "-")</f>
        <v>12[ 5-21]</v>
      </c>
      <c r="F151" t="str">
        <f>IFERROR(LEFT(death_rates[[#This Row],[Total Death Rate]], FIND("[", death_rates[[#This Row],[Total Death Rate]]) - 1), 0)</f>
        <v>12</v>
      </c>
      <c r="G15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51" t="str">
        <f>IFERROR(MID(death_rates[[#This Row],[Total Death Rate]], FIND("-", death_rates[[#This Row],[Total Death Rate]]) + 1, FIND("]",death_rates[[#This Row],[Total Death Rate]]) - FIND("-", death_rates[[#This Row],[Total Death Rate]]) - 1), 0)</f>
        <v>21</v>
      </c>
      <c r="I151" t="s">
        <v>1056</v>
      </c>
      <c r="J151" t="str">
        <f>SUBSTITUTE(death_rates[[#This Row],[male_death_rate]], "â€“", "-")</f>
        <v>15[ 7-27]</v>
      </c>
      <c r="K151" t="str">
        <f>IFERROR(LEFT(death_rates[[#This Row],[Male Death Rate]], FIND("[", death_rates[[#This Row],[Male Death Rate]]) - 1), 0)</f>
        <v>15</v>
      </c>
      <c r="L15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151" t="str">
        <f>IFERROR(MID(death_rates[[#This Row],[Male Death Rate]], FIND("-", death_rates[[#This Row],[Male Death Rate]]) + 1, FIND("]",death_rates[[#This Row],[Male Death Rate]]) - FIND("-", death_rates[[#This Row],[Male Death Rate]]) - 1), 0)</f>
        <v>27</v>
      </c>
      <c r="N151" t="s">
        <v>967</v>
      </c>
      <c r="O151" t="s">
        <v>2772</v>
      </c>
      <c r="P151" t="str">
        <f>IFERROR(LEFT(death_rates[[#This Row],[Female Death Rate]], FIND("[", death_rates[[#This Row],[Female Death Rate]]) - 1), 0)</f>
        <v>9</v>
      </c>
      <c r="Q15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5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152" spans="1:18" x14ac:dyDescent="0.35">
      <c r="A152" t="s">
        <v>764</v>
      </c>
      <c r="B152" t="s">
        <v>104</v>
      </c>
      <c r="C152">
        <v>2016</v>
      </c>
      <c r="D152" t="s">
        <v>1057</v>
      </c>
      <c r="E152" t="str">
        <f>SUBSTITUTE(death_rates[[#This Row],[both_sexes_death_rate]], "â€“", "-")</f>
        <v>93[ 84-101]</v>
      </c>
      <c r="F152" t="str">
        <f>IFERROR(LEFT(death_rates[[#This Row],[Total Death Rate]], FIND("[", death_rates[[#This Row],[Total Death Rate]]) - 1), 0)</f>
        <v>93</v>
      </c>
      <c r="G15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84</v>
      </c>
      <c r="H152" t="str">
        <f>IFERROR(MID(death_rates[[#This Row],[Total Death Rate]], FIND("-", death_rates[[#This Row],[Total Death Rate]]) + 1, FIND("]",death_rates[[#This Row],[Total Death Rate]]) - FIND("-", death_rates[[#This Row],[Total Death Rate]]) - 1), 0)</f>
        <v>101</v>
      </c>
      <c r="I152" t="s">
        <v>1058</v>
      </c>
      <c r="J152" t="str">
        <f>SUBSTITUTE(death_rates[[#This Row],[male_death_rate]], "â€“", "-")</f>
        <v>89[ 80-97]</v>
      </c>
      <c r="K152" t="str">
        <f>IFERROR(LEFT(death_rates[[#This Row],[Male Death Rate]], FIND("[", death_rates[[#This Row],[Male Death Rate]]) - 1), 0)</f>
        <v>89</v>
      </c>
      <c r="L15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80</v>
      </c>
      <c r="M152" t="str">
        <f>IFERROR(MID(death_rates[[#This Row],[Male Death Rate]], FIND("-", death_rates[[#This Row],[Male Death Rate]]) + 1, FIND("]",death_rates[[#This Row],[Male Death Rate]]) - FIND("-", death_rates[[#This Row],[Male Death Rate]]) - 1), 0)</f>
        <v>97</v>
      </c>
      <c r="N152" t="s">
        <v>1059</v>
      </c>
      <c r="O152" t="s">
        <v>2773</v>
      </c>
      <c r="P152" t="str">
        <f>IFERROR(LEFT(death_rates[[#This Row],[Female Death Rate]], FIND("[", death_rates[[#This Row],[Female Death Rate]]) - 1), 0)</f>
        <v>96</v>
      </c>
      <c r="Q15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87</v>
      </c>
      <c r="R15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105</v>
      </c>
    </row>
    <row r="153" spans="1:18" x14ac:dyDescent="0.35">
      <c r="A153" t="s">
        <v>767</v>
      </c>
      <c r="B153" t="s">
        <v>104</v>
      </c>
      <c r="C153">
        <v>2016</v>
      </c>
      <c r="D153" t="s">
        <v>1060</v>
      </c>
      <c r="E153" t="str">
        <f>SUBSTITUTE(death_rates[[#This Row],[both_sexes_death_rate]], "â€“", "-")</f>
        <v>55[ 47-62]</v>
      </c>
      <c r="F153" t="str">
        <f>IFERROR(LEFT(death_rates[[#This Row],[Total Death Rate]], FIND("[", death_rates[[#This Row],[Total Death Rate]]) - 1), 0)</f>
        <v>55</v>
      </c>
      <c r="G15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47</v>
      </c>
      <c r="H153" t="str">
        <f>IFERROR(MID(death_rates[[#This Row],[Total Death Rate]], FIND("-", death_rates[[#This Row],[Total Death Rate]]) + 1, FIND("]",death_rates[[#This Row],[Total Death Rate]]) - FIND("-", death_rates[[#This Row],[Total Death Rate]]) - 1), 0)</f>
        <v>62</v>
      </c>
      <c r="I153" t="s">
        <v>1061</v>
      </c>
      <c r="J153" t="str">
        <f>SUBSTITUTE(death_rates[[#This Row],[male_death_rate]], "â€“", "-")</f>
        <v>55[ 46-62]</v>
      </c>
      <c r="K153" t="str">
        <f>IFERROR(LEFT(death_rates[[#This Row],[Male Death Rate]], FIND("[", death_rates[[#This Row],[Male Death Rate]]) - 1), 0)</f>
        <v>55</v>
      </c>
      <c r="L15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46</v>
      </c>
      <c r="M153" t="str">
        <f>IFERROR(MID(death_rates[[#This Row],[Male Death Rate]], FIND("-", death_rates[[#This Row],[Male Death Rate]]) + 1, FIND("]",death_rates[[#This Row],[Male Death Rate]]) - FIND("-", death_rates[[#This Row],[Male Death Rate]]) - 1), 0)</f>
        <v>62</v>
      </c>
      <c r="N153" t="s">
        <v>1060</v>
      </c>
      <c r="O153" t="s">
        <v>2774</v>
      </c>
      <c r="P153" t="str">
        <f>IFERROR(LEFT(death_rates[[#This Row],[Female Death Rate]], FIND("[", death_rates[[#This Row],[Female Death Rate]]) - 1), 0)</f>
        <v>55</v>
      </c>
      <c r="Q15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47</v>
      </c>
      <c r="R15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62</v>
      </c>
    </row>
    <row r="154" spans="1:18" x14ac:dyDescent="0.35">
      <c r="A154" t="s">
        <v>771</v>
      </c>
      <c r="B154" t="s">
        <v>104</v>
      </c>
      <c r="C154">
        <v>2016</v>
      </c>
      <c r="D154" t="s">
        <v>836</v>
      </c>
      <c r="E154" t="str">
        <f>SUBSTITUTE(death_rates[[#This Row],[both_sexes_death_rate]], "â€“", "-")</f>
        <v>1[ 0-1]</v>
      </c>
      <c r="F154" t="str">
        <f>IFERROR(LEFT(death_rates[[#This Row],[Total Death Rate]], FIND("[", death_rates[[#This Row],[Total Death Rate]]) - 1), 0)</f>
        <v>1</v>
      </c>
      <c r="G15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54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54" t="s">
        <v>836</v>
      </c>
      <c r="J154" t="str">
        <f>SUBSTITUTE(death_rates[[#This Row],[male_death_rate]], "â€“", "-")</f>
        <v>1[ 0-1]</v>
      </c>
      <c r="K154" t="str">
        <f>IFERROR(LEFT(death_rates[[#This Row],[Male Death Rate]], FIND("[", death_rates[[#This Row],[Male Death Rate]]) - 1), 0)</f>
        <v>1</v>
      </c>
      <c r="L15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54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154" t="s">
        <v>836</v>
      </c>
      <c r="O154" t="s">
        <v>2707</v>
      </c>
      <c r="P154" t="str">
        <f>IFERROR(LEFT(death_rates[[#This Row],[Female Death Rate]], FIND("[", death_rates[[#This Row],[Female Death Rate]]) - 1), 0)</f>
        <v>1</v>
      </c>
      <c r="Q15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5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55" spans="1:18" x14ac:dyDescent="0.35">
      <c r="A155" t="s">
        <v>775</v>
      </c>
      <c r="B155" t="s">
        <v>104</v>
      </c>
      <c r="C155">
        <v>2016</v>
      </c>
      <c r="D155" t="s">
        <v>1062</v>
      </c>
      <c r="E155" t="str">
        <f>SUBSTITUTE(death_rates[[#This Row],[both_sexes_death_rate]], "â€“", "-")</f>
        <v>21[ 18-23]</v>
      </c>
      <c r="F155" t="str">
        <f>IFERROR(LEFT(death_rates[[#This Row],[Total Death Rate]], FIND("[", death_rates[[#This Row],[Total Death Rate]]) - 1), 0)</f>
        <v>21</v>
      </c>
      <c r="G15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155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155" t="s">
        <v>1063</v>
      </c>
      <c r="J155" t="str">
        <f>SUBSTITUTE(death_rates[[#This Row],[male_death_rate]], "â€“", "-")</f>
        <v>20[ 18-22]</v>
      </c>
      <c r="K155" t="str">
        <f>IFERROR(LEFT(death_rates[[#This Row],[Male Death Rate]], FIND("[", death_rates[[#This Row],[Male Death Rate]]) - 1), 0)</f>
        <v>20</v>
      </c>
      <c r="L15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155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155" t="s">
        <v>984</v>
      </c>
      <c r="O155" t="s">
        <v>2775</v>
      </c>
      <c r="P155" t="str">
        <f>IFERROR(LEFT(death_rates[[#This Row],[Female Death Rate]], FIND("[", death_rates[[#This Row],[Female Death Rate]]) - 1), 0)</f>
        <v>21</v>
      </c>
      <c r="Q15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19</v>
      </c>
      <c r="R15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</v>
      </c>
    </row>
    <row r="156" spans="1:18" x14ac:dyDescent="0.35">
      <c r="A156" t="s">
        <v>779</v>
      </c>
      <c r="B156" t="s">
        <v>104</v>
      </c>
      <c r="C156">
        <v>2016</v>
      </c>
      <c r="D156" t="s">
        <v>1064</v>
      </c>
      <c r="E156" t="str">
        <f>SUBSTITUTE(death_rates[[#This Row],[both_sexes_death_rate]], "â€“", "-")</f>
        <v>11[ 10-13]</v>
      </c>
      <c r="F156" t="str">
        <f>IFERROR(LEFT(death_rates[[#This Row],[Total Death Rate]], FIND("[", death_rates[[#This Row],[Total Death Rate]]) - 1), 0)</f>
        <v>11</v>
      </c>
      <c r="G15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156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156" t="s">
        <v>1065</v>
      </c>
      <c r="J156" t="str">
        <f>SUBSTITUTE(death_rates[[#This Row],[male_death_rate]], "â€“", "-")</f>
        <v>9[ 8-10]</v>
      </c>
      <c r="K156" t="str">
        <f>IFERROR(LEFT(death_rates[[#This Row],[Male Death Rate]], FIND("[", death_rates[[#This Row],[Male Death Rate]]) - 1), 0)</f>
        <v>9</v>
      </c>
      <c r="L15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156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156" t="s">
        <v>923</v>
      </c>
      <c r="O156" t="s">
        <v>2776</v>
      </c>
      <c r="P156" t="str">
        <f>IFERROR(LEFT(death_rates[[#This Row],[Female Death Rate]], FIND("[", death_rates[[#This Row],[Female Death Rate]]) - 1), 0)</f>
        <v>13</v>
      </c>
      <c r="Q15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15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157" spans="1:18" x14ac:dyDescent="0.35">
      <c r="A157" t="s">
        <v>783</v>
      </c>
      <c r="B157" t="s">
        <v>104</v>
      </c>
      <c r="C157">
        <v>2016</v>
      </c>
      <c r="D157" t="s">
        <v>830</v>
      </c>
      <c r="E157" t="str">
        <f>SUBSTITUTE(death_rates[[#This Row],[both_sexes_death_rate]], "â€“", "-")</f>
        <v>4[ 3-5]</v>
      </c>
      <c r="F157" t="str">
        <f>IFERROR(LEFT(death_rates[[#This Row],[Total Death Rate]], FIND("[", death_rates[[#This Row],[Total Death Rate]]) - 1), 0)</f>
        <v>4</v>
      </c>
      <c r="G15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57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157" t="s">
        <v>973</v>
      </c>
      <c r="J157" t="str">
        <f>SUBSTITUTE(death_rates[[#This Row],[male_death_rate]], "â€“", "-")</f>
        <v>4[ 2-5]</v>
      </c>
      <c r="K157" t="str">
        <f>IFERROR(LEFT(death_rates[[#This Row],[Male Death Rate]], FIND("[", death_rates[[#This Row],[Male Death Rate]]) - 1), 0)</f>
        <v>4</v>
      </c>
      <c r="L15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57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157" t="s">
        <v>926</v>
      </c>
      <c r="O157" t="s">
        <v>2777</v>
      </c>
      <c r="P157" t="str">
        <f>IFERROR(LEFT(death_rates[[#This Row],[Female Death Rate]], FIND("[", death_rates[[#This Row],[Female Death Rate]]) - 1), 0)</f>
        <v>5</v>
      </c>
      <c r="Q15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57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158" spans="1:18" x14ac:dyDescent="0.35">
      <c r="A158" t="s">
        <v>764</v>
      </c>
      <c r="B158" t="s">
        <v>108</v>
      </c>
      <c r="C158">
        <v>2016</v>
      </c>
      <c r="D158" t="s">
        <v>1066</v>
      </c>
      <c r="E158" t="str">
        <f>SUBSTITUTE(death_rates[[#This Row],[both_sexes_death_rate]], "â€“", "-")</f>
        <v>100[ 91-109]</v>
      </c>
      <c r="F158" t="str">
        <f>IFERROR(LEFT(death_rates[[#This Row],[Total Death Rate]], FIND("[", death_rates[[#This Row],[Total Death Rate]]) - 1), 0)</f>
        <v>100</v>
      </c>
      <c r="G15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91</v>
      </c>
      <c r="H158" t="str">
        <f>IFERROR(MID(death_rates[[#This Row],[Total Death Rate]], FIND("-", death_rates[[#This Row],[Total Death Rate]]) + 1, FIND("]",death_rates[[#This Row],[Total Death Rate]]) - FIND("-", death_rates[[#This Row],[Total Death Rate]]) - 1), 0)</f>
        <v>109</v>
      </c>
      <c r="I158" t="s">
        <v>1067</v>
      </c>
      <c r="J158" t="str">
        <f>SUBSTITUTE(death_rates[[#This Row],[male_death_rate]], "â€“", "-")</f>
        <v>103[ 92-112]</v>
      </c>
      <c r="K158" t="str">
        <f>IFERROR(LEFT(death_rates[[#This Row],[Male Death Rate]], FIND("[", death_rates[[#This Row],[Male Death Rate]]) - 1), 0)</f>
        <v>103</v>
      </c>
      <c r="L15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92</v>
      </c>
      <c r="M158" t="str">
        <f>IFERROR(MID(death_rates[[#This Row],[Male Death Rate]], FIND("-", death_rates[[#This Row],[Male Death Rate]]) + 1, FIND("]",death_rates[[#This Row],[Male Death Rate]]) - FIND("-", death_rates[[#This Row],[Male Death Rate]]) - 1), 0)</f>
        <v>112</v>
      </c>
      <c r="N158" t="s">
        <v>1068</v>
      </c>
      <c r="O158" t="s">
        <v>2778</v>
      </c>
      <c r="P158" t="str">
        <f>IFERROR(LEFT(death_rates[[#This Row],[Female Death Rate]], FIND("[", death_rates[[#This Row],[Female Death Rate]]) - 1), 0)</f>
        <v>98</v>
      </c>
      <c r="Q15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89</v>
      </c>
      <c r="R15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106</v>
      </c>
    </row>
    <row r="159" spans="1:18" x14ac:dyDescent="0.35">
      <c r="A159" t="s">
        <v>767</v>
      </c>
      <c r="B159" t="s">
        <v>108</v>
      </c>
      <c r="C159">
        <v>2016</v>
      </c>
      <c r="D159" t="s">
        <v>1069</v>
      </c>
      <c r="E159" t="str">
        <f>SUBSTITUTE(death_rates[[#This Row],[both_sexes_death_rate]], "â€“", "-")</f>
        <v>61[ 52-68]</v>
      </c>
      <c r="F159" t="str">
        <f>IFERROR(LEFT(death_rates[[#This Row],[Total Death Rate]], FIND("[", death_rates[[#This Row],[Total Death Rate]]) - 1), 0)</f>
        <v>61</v>
      </c>
      <c r="G15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52</v>
      </c>
      <c r="H159" t="str">
        <f>IFERROR(MID(death_rates[[#This Row],[Total Death Rate]], FIND("-", death_rates[[#This Row],[Total Death Rate]]) + 1, FIND("]",death_rates[[#This Row],[Total Death Rate]]) - FIND("-", death_rates[[#This Row],[Total Death Rate]]) - 1), 0)</f>
        <v>68</v>
      </c>
      <c r="I159" t="s">
        <v>1070</v>
      </c>
      <c r="J159" t="str">
        <f>SUBSTITUTE(death_rates[[#This Row],[male_death_rate]], "â€“", "-")</f>
        <v>63[ 54-71]</v>
      </c>
      <c r="K159" t="str">
        <f>IFERROR(LEFT(death_rates[[#This Row],[Male Death Rate]], FIND("[", death_rates[[#This Row],[Male Death Rate]]) - 1), 0)</f>
        <v>63</v>
      </c>
      <c r="L15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54</v>
      </c>
      <c r="M159" t="str">
        <f>IFERROR(MID(death_rates[[#This Row],[Male Death Rate]], FIND("-", death_rates[[#This Row],[Male Death Rate]]) + 1, FIND("]",death_rates[[#This Row],[Male Death Rate]]) - FIND("-", death_rates[[#This Row],[Male Death Rate]]) - 1), 0)</f>
        <v>71</v>
      </c>
      <c r="N159" t="s">
        <v>1071</v>
      </c>
      <c r="O159" t="s">
        <v>2779</v>
      </c>
      <c r="P159" t="str">
        <f>IFERROR(LEFT(death_rates[[#This Row],[Female Death Rate]], FIND("[", death_rates[[#This Row],[Female Death Rate]]) - 1), 0)</f>
        <v>59</v>
      </c>
      <c r="Q15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50</v>
      </c>
      <c r="R15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65</v>
      </c>
    </row>
    <row r="160" spans="1:18" x14ac:dyDescent="0.35">
      <c r="A160" t="s">
        <v>771</v>
      </c>
      <c r="B160" t="s">
        <v>108</v>
      </c>
      <c r="C160">
        <v>2016</v>
      </c>
      <c r="D160" t="s">
        <v>837</v>
      </c>
      <c r="E160" t="str">
        <f>SUBSTITUTE(death_rates[[#This Row],[both_sexes_death_rate]], "â€“", "-")</f>
        <v>0[ 0-1]</v>
      </c>
      <c r="F160" t="str">
        <f>IFERROR(LEFT(death_rates[[#This Row],[Total Death Rate]], FIND("[", death_rates[[#This Row],[Total Death Rate]]) - 1), 0)</f>
        <v>0</v>
      </c>
      <c r="G16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6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60" t="s">
        <v>824</v>
      </c>
      <c r="J160" t="str">
        <f>SUBSTITUTE(death_rates[[#This Row],[male_death_rate]], "â€“", "-")</f>
        <v>0[ 0-0]</v>
      </c>
      <c r="K160" t="str">
        <f>IFERROR(LEFT(death_rates[[#This Row],[Male Death Rate]], FIND("[", death_rates[[#This Row],[Male Death Rate]]) - 1), 0)</f>
        <v>0</v>
      </c>
      <c r="L16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60" t="str">
        <f>IFERROR(MID(death_rates[[#This Row],[Male Death Rate]], FIND("-", death_rates[[#This Row],[Male Death Rate]]) + 1, FIND("]",death_rates[[#This Row],[Male Death Rate]]) - FIND("-", death_rates[[#This Row],[Male Death Rate]]) - 1), 0)</f>
        <v>0</v>
      </c>
      <c r="N160" t="s">
        <v>837</v>
      </c>
      <c r="O160" t="s">
        <v>2679</v>
      </c>
      <c r="P160" t="str">
        <f>IFERROR(LEFT(death_rates[[#This Row],[Female Death Rate]], FIND("[", death_rates[[#This Row],[Female Death Rate]]) - 1), 0)</f>
        <v>0</v>
      </c>
      <c r="Q16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6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61" spans="1:18" x14ac:dyDescent="0.35">
      <c r="A161" t="s">
        <v>775</v>
      </c>
      <c r="B161" t="s">
        <v>108</v>
      </c>
      <c r="C161">
        <v>2016</v>
      </c>
      <c r="D161" t="s">
        <v>1072</v>
      </c>
      <c r="E161" t="str">
        <f>SUBSTITUTE(death_rates[[#This Row],[both_sexes_death_rate]], "â€“", "-")</f>
        <v>17[ 15-19]</v>
      </c>
      <c r="F161" t="str">
        <f>IFERROR(LEFT(death_rates[[#This Row],[Total Death Rate]], FIND("[", death_rates[[#This Row],[Total Death Rate]]) - 1), 0)</f>
        <v>17</v>
      </c>
      <c r="G16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161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161" t="s">
        <v>1073</v>
      </c>
      <c r="J161" t="str">
        <f>SUBSTITUTE(death_rates[[#This Row],[male_death_rate]], "â€“", "-")</f>
        <v>18[ 16-20]</v>
      </c>
      <c r="K161" t="str">
        <f>IFERROR(LEFT(death_rates[[#This Row],[Male Death Rate]], FIND("[", death_rates[[#This Row],[Male Death Rate]]) - 1), 0)</f>
        <v>18</v>
      </c>
      <c r="L16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161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161" t="s">
        <v>1074</v>
      </c>
      <c r="O161" t="s">
        <v>2780</v>
      </c>
      <c r="P161" t="str">
        <f>IFERROR(LEFT(death_rates[[#This Row],[Female Death Rate]], FIND("[", death_rates[[#This Row],[Female Death Rate]]) - 1), 0)</f>
        <v>16</v>
      </c>
      <c r="Q16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16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162" spans="1:18" x14ac:dyDescent="0.35">
      <c r="A162" t="s">
        <v>779</v>
      </c>
      <c r="B162" t="s">
        <v>108</v>
      </c>
      <c r="C162">
        <v>2016</v>
      </c>
      <c r="D162" t="s">
        <v>1075</v>
      </c>
      <c r="E162" t="str">
        <f>SUBSTITUTE(death_rates[[#This Row],[both_sexes_death_rate]], "â€“", "-")</f>
        <v>14[ 13-16]</v>
      </c>
      <c r="F162" t="str">
        <f>IFERROR(LEFT(death_rates[[#This Row],[Total Death Rate]], FIND("[", death_rates[[#This Row],[Total Death Rate]]) - 1), 0)</f>
        <v>14</v>
      </c>
      <c r="G16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162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162" t="s">
        <v>923</v>
      </c>
      <c r="J162" t="str">
        <f>SUBSTITUTE(death_rates[[#This Row],[male_death_rate]], "â€“", "-")</f>
        <v>13[ 11-15]</v>
      </c>
      <c r="K162" t="str">
        <f>IFERROR(LEFT(death_rates[[#This Row],[Male Death Rate]], FIND("[", death_rates[[#This Row],[Male Death Rate]]) - 1), 0)</f>
        <v>13</v>
      </c>
      <c r="L16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162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162" t="s">
        <v>1074</v>
      </c>
      <c r="O162" t="s">
        <v>2780</v>
      </c>
      <c r="P162" t="str">
        <f>IFERROR(LEFT(death_rates[[#This Row],[Female Death Rate]], FIND("[", death_rates[[#This Row],[Female Death Rate]]) - 1), 0)</f>
        <v>16</v>
      </c>
      <c r="Q16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16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163" spans="1:18" x14ac:dyDescent="0.35">
      <c r="A163" t="s">
        <v>783</v>
      </c>
      <c r="B163" t="s">
        <v>108</v>
      </c>
      <c r="C163">
        <v>2016</v>
      </c>
      <c r="D163" t="s">
        <v>784</v>
      </c>
      <c r="E163" t="str">
        <f>SUBSTITUTE(death_rates[[#This Row],[both_sexes_death_rate]], "â€“", "-")</f>
        <v>7[ 5-8]</v>
      </c>
      <c r="F163" t="str">
        <f>IFERROR(LEFT(death_rates[[#This Row],[Total Death Rate]], FIND("[", death_rates[[#This Row],[Total Death Rate]]) - 1), 0)</f>
        <v>7</v>
      </c>
      <c r="G16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63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163" t="s">
        <v>785</v>
      </c>
      <c r="J163" t="str">
        <f>SUBSTITUTE(death_rates[[#This Row],[male_death_rate]], "â€“", "-")</f>
        <v>7[ 4-9]</v>
      </c>
      <c r="K163" t="str">
        <f>IFERROR(LEFT(death_rates[[#This Row],[Male Death Rate]], FIND("[", death_rates[[#This Row],[Male Death Rate]]) - 1), 0)</f>
        <v>7</v>
      </c>
      <c r="L16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63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63" t="s">
        <v>1076</v>
      </c>
      <c r="O163" t="s">
        <v>2781</v>
      </c>
      <c r="P163" t="str">
        <f>IFERROR(LEFT(death_rates[[#This Row],[Female Death Rate]], FIND("[", death_rates[[#This Row],[Female Death Rate]]) - 1), 0)</f>
        <v>6</v>
      </c>
      <c r="Q16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163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164" spans="1:18" x14ac:dyDescent="0.35">
      <c r="A164" t="s">
        <v>764</v>
      </c>
      <c r="B164" t="s">
        <v>112</v>
      </c>
      <c r="C164">
        <v>2016</v>
      </c>
      <c r="D164" t="s">
        <v>1077</v>
      </c>
      <c r="E164" t="str">
        <f>SUBSTITUTE(death_rates[[#This Row],[both_sexes_death_rate]], "â€“", "-")</f>
        <v>69[ 56-91]</v>
      </c>
      <c r="F164" t="str">
        <f>IFERROR(LEFT(death_rates[[#This Row],[Total Death Rate]], FIND("[", death_rates[[#This Row],[Total Death Rate]]) - 1), 0)</f>
        <v>69</v>
      </c>
      <c r="G16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56</v>
      </c>
      <c r="H164" t="str">
        <f>IFERROR(MID(death_rates[[#This Row],[Total Death Rate]], FIND("-", death_rates[[#This Row],[Total Death Rate]]) + 1, FIND("]",death_rates[[#This Row],[Total Death Rate]]) - FIND("-", death_rates[[#This Row],[Total Death Rate]]) - 1), 0)</f>
        <v>91</v>
      </c>
      <c r="I164" t="s">
        <v>1078</v>
      </c>
      <c r="J164" t="str">
        <f>SUBSTITUTE(death_rates[[#This Row],[male_death_rate]], "â€“", "-")</f>
        <v>67[ 54-88]</v>
      </c>
      <c r="K164" t="str">
        <f>IFERROR(LEFT(death_rates[[#This Row],[Male Death Rate]], FIND("[", death_rates[[#This Row],[Male Death Rate]]) - 1), 0)</f>
        <v>67</v>
      </c>
      <c r="L16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54</v>
      </c>
      <c r="M164" t="str">
        <f>IFERROR(MID(death_rates[[#This Row],[Male Death Rate]], FIND("-", death_rates[[#This Row],[Male Death Rate]]) + 1, FIND("]",death_rates[[#This Row],[Male Death Rate]]) - FIND("-", death_rates[[#This Row],[Male Death Rate]]) - 1), 0)</f>
        <v>88</v>
      </c>
      <c r="N164" t="s">
        <v>1079</v>
      </c>
      <c r="O164" t="s">
        <v>2782</v>
      </c>
      <c r="P164" t="str">
        <f>IFERROR(LEFT(death_rates[[#This Row],[Female Death Rate]], FIND("[", death_rates[[#This Row],[Female Death Rate]]) - 1), 0)</f>
        <v>71</v>
      </c>
      <c r="Q16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57</v>
      </c>
      <c r="R164" t="str">
        <f>IFERROR(MID(death_rates[[#This Row],[Female Death Rate]], FIND("-", death_rates[[#This Row],[Female Death Rate]]) + 1, FIND("]",death_rates[[#This Row],[Female Death Rate]]) - FIND("-", death_rates[[#This Row],[Female Death Rate]]) - 1), 0)</f>
        <v>96</v>
      </c>
    </row>
    <row r="165" spans="1:18" x14ac:dyDescent="0.35">
      <c r="A165" t="s">
        <v>767</v>
      </c>
      <c r="B165" t="s">
        <v>112</v>
      </c>
      <c r="C165">
        <v>2016</v>
      </c>
      <c r="D165" t="s">
        <v>1080</v>
      </c>
      <c r="E165" t="str">
        <f>SUBSTITUTE(death_rates[[#This Row],[both_sexes_death_rate]], "â€“", "-")</f>
        <v>23[ 17-31]</v>
      </c>
      <c r="F165" t="str">
        <f>IFERROR(LEFT(death_rates[[#This Row],[Total Death Rate]], FIND("[", death_rates[[#This Row],[Total Death Rate]]) - 1), 0)</f>
        <v>23</v>
      </c>
      <c r="G16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165" t="str">
        <f>IFERROR(MID(death_rates[[#This Row],[Total Death Rate]], FIND("-", death_rates[[#This Row],[Total Death Rate]]) + 1, FIND("]",death_rates[[#This Row],[Total Death Rate]]) - FIND("-", death_rates[[#This Row],[Total Death Rate]]) - 1), 0)</f>
        <v>31</v>
      </c>
      <c r="I165" t="s">
        <v>1081</v>
      </c>
      <c r="J165" t="str">
        <f>SUBSTITUTE(death_rates[[#This Row],[male_death_rate]], "â€“", "-")</f>
        <v>25[ 19-33]</v>
      </c>
      <c r="K165" t="str">
        <f>IFERROR(LEFT(death_rates[[#This Row],[Male Death Rate]], FIND("[", death_rates[[#This Row],[Male Death Rate]]) - 1), 0)</f>
        <v>25</v>
      </c>
      <c r="L16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165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165" t="s">
        <v>1082</v>
      </c>
      <c r="O165" t="s">
        <v>2783</v>
      </c>
      <c r="P165" t="str">
        <f>IFERROR(LEFT(death_rates[[#This Row],[Female Death Rate]], FIND("[", death_rates[[#This Row],[Female Death Rate]]) - 1), 0)</f>
        <v>22</v>
      </c>
      <c r="Q16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16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29</v>
      </c>
    </row>
    <row r="166" spans="1:18" x14ac:dyDescent="0.35">
      <c r="A166" t="s">
        <v>771</v>
      </c>
      <c r="B166" t="s">
        <v>112</v>
      </c>
      <c r="C166">
        <v>2016</v>
      </c>
      <c r="D166" t="s">
        <v>836</v>
      </c>
      <c r="E166" t="str">
        <f>SUBSTITUTE(death_rates[[#This Row],[both_sexes_death_rate]], "â€“", "-")</f>
        <v>1[ 0-1]</v>
      </c>
      <c r="F166" t="str">
        <f>IFERROR(LEFT(death_rates[[#This Row],[Total Death Rate]], FIND("[", death_rates[[#This Row],[Total Death Rate]]) - 1), 0)</f>
        <v>1</v>
      </c>
      <c r="G16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66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66" t="s">
        <v>836</v>
      </c>
      <c r="J166" t="str">
        <f>SUBSTITUTE(death_rates[[#This Row],[male_death_rate]], "â€“", "-")</f>
        <v>1[ 0-1]</v>
      </c>
      <c r="K166" t="str">
        <f>IFERROR(LEFT(death_rates[[#This Row],[Male Death Rate]], FIND("[", death_rates[[#This Row],[Male Death Rate]]) - 1), 0)</f>
        <v>1</v>
      </c>
      <c r="L16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66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166" t="s">
        <v>837</v>
      </c>
      <c r="O166" t="s">
        <v>2679</v>
      </c>
      <c r="P166" t="str">
        <f>IFERROR(LEFT(death_rates[[#This Row],[Female Death Rate]], FIND("[", death_rates[[#This Row],[Female Death Rate]]) - 1), 0)</f>
        <v>0</v>
      </c>
      <c r="Q16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6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67" spans="1:18" x14ac:dyDescent="0.35">
      <c r="A167" t="s">
        <v>775</v>
      </c>
      <c r="B167" t="s">
        <v>112</v>
      </c>
      <c r="C167">
        <v>2016</v>
      </c>
      <c r="D167" t="s">
        <v>1083</v>
      </c>
      <c r="E167" t="str">
        <f>SUBSTITUTE(death_rates[[#This Row],[both_sexes_death_rate]], "â€“", "-")</f>
        <v>27[ 20-37]</v>
      </c>
      <c r="F167" t="str">
        <f>IFERROR(LEFT(death_rates[[#This Row],[Total Death Rate]], FIND("[", death_rates[[#This Row],[Total Death Rate]]) - 1), 0)</f>
        <v>27</v>
      </c>
      <c r="G16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20</v>
      </c>
      <c r="H167" t="str">
        <f>IFERROR(MID(death_rates[[#This Row],[Total Death Rate]], FIND("-", death_rates[[#This Row],[Total Death Rate]]) + 1, FIND("]",death_rates[[#This Row],[Total Death Rate]]) - FIND("-", death_rates[[#This Row],[Total Death Rate]]) - 1), 0)</f>
        <v>37</v>
      </c>
      <c r="I167" t="s">
        <v>1084</v>
      </c>
      <c r="J167" t="str">
        <f>SUBSTITUTE(death_rates[[#This Row],[male_death_rate]], "â€“", "-")</f>
        <v>25[ 19-34]</v>
      </c>
      <c r="K167" t="str">
        <f>IFERROR(LEFT(death_rates[[#This Row],[Male Death Rate]], FIND("[", death_rates[[#This Row],[Male Death Rate]]) - 1), 0)</f>
        <v>25</v>
      </c>
      <c r="L16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167" t="str">
        <f>IFERROR(MID(death_rates[[#This Row],[Male Death Rate]], FIND("-", death_rates[[#This Row],[Male Death Rate]]) + 1, FIND("]",death_rates[[#This Row],[Male Death Rate]]) - FIND("-", death_rates[[#This Row],[Male Death Rate]]) - 1), 0)</f>
        <v>34</v>
      </c>
      <c r="N167" t="s">
        <v>1085</v>
      </c>
      <c r="O167" t="s">
        <v>2784</v>
      </c>
      <c r="P167" t="str">
        <f>IFERROR(LEFT(death_rates[[#This Row],[Female Death Rate]], FIND("[", death_rates[[#This Row],[Female Death Rate]]) - 1), 0)</f>
        <v>28</v>
      </c>
      <c r="Q16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16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40</v>
      </c>
    </row>
    <row r="168" spans="1:18" x14ac:dyDescent="0.35">
      <c r="A168" t="s">
        <v>779</v>
      </c>
      <c r="B168" t="s">
        <v>112</v>
      </c>
      <c r="C168">
        <v>2016</v>
      </c>
      <c r="D168" t="s">
        <v>1086</v>
      </c>
      <c r="E168" t="str">
        <f>SUBSTITUTE(death_rates[[#This Row],[both_sexes_death_rate]], "â€“", "-")</f>
        <v>11[ 8-16]</v>
      </c>
      <c r="F168" t="str">
        <f>IFERROR(LEFT(death_rates[[#This Row],[Total Death Rate]], FIND("[", death_rates[[#This Row],[Total Death Rate]]) - 1), 0)</f>
        <v>11</v>
      </c>
      <c r="G16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168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168" t="s">
        <v>868</v>
      </c>
      <c r="J168" t="str">
        <f>SUBSTITUTE(death_rates[[#This Row],[male_death_rate]], "â€“", "-")</f>
        <v>10[ 7-14]</v>
      </c>
      <c r="K168" t="str">
        <f>IFERROR(LEFT(death_rates[[#This Row],[Male Death Rate]], FIND("[", death_rates[[#This Row],[Male Death Rate]]) - 1), 0)</f>
        <v>10</v>
      </c>
      <c r="L16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168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168" t="s">
        <v>1087</v>
      </c>
      <c r="O168" t="s">
        <v>2785</v>
      </c>
      <c r="P168" t="str">
        <f>IFERROR(LEFT(death_rates[[#This Row],[Female Death Rate]], FIND("[", death_rates[[#This Row],[Female Death Rate]]) - 1), 0)</f>
        <v>12</v>
      </c>
      <c r="Q16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16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169" spans="1:18" x14ac:dyDescent="0.35">
      <c r="A169" t="s">
        <v>783</v>
      </c>
      <c r="B169" t="s">
        <v>112</v>
      </c>
      <c r="C169">
        <v>2016</v>
      </c>
      <c r="D169" t="s">
        <v>1088</v>
      </c>
      <c r="E169" t="str">
        <f>SUBSTITUTE(death_rates[[#This Row],[both_sexes_death_rate]], "â€“", "-")</f>
        <v>6[ 5-9]</v>
      </c>
      <c r="F169" t="str">
        <f>IFERROR(LEFT(death_rates[[#This Row],[Total Death Rate]], FIND("[", death_rates[[#This Row],[Total Death Rate]]) - 1), 0)</f>
        <v>6</v>
      </c>
      <c r="G16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69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169" t="s">
        <v>791</v>
      </c>
      <c r="J169" t="str">
        <f>SUBSTITUTE(death_rates[[#This Row],[male_death_rate]], "â€“", "-")</f>
        <v>6[ 3-8]</v>
      </c>
      <c r="K169" t="str">
        <f>IFERROR(LEFT(death_rates[[#This Row],[Male Death Rate]], FIND("[", death_rates[[#This Row],[Male Death Rate]]) - 1), 0)</f>
        <v>6</v>
      </c>
      <c r="L16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69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169" t="s">
        <v>843</v>
      </c>
      <c r="O169" t="s">
        <v>2681</v>
      </c>
      <c r="P169" t="str">
        <f>IFERROR(LEFT(death_rates[[#This Row],[Female Death Rate]], FIND("[", death_rates[[#This Row],[Female Death Rate]]) - 1), 0)</f>
        <v>7</v>
      </c>
      <c r="Q16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16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170" spans="1:18" x14ac:dyDescent="0.35">
      <c r="A170" t="s">
        <v>764</v>
      </c>
      <c r="B170" t="s">
        <v>116</v>
      </c>
      <c r="C170">
        <v>2016</v>
      </c>
      <c r="D170" t="s">
        <v>1089</v>
      </c>
      <c r="E170" t="str">
        <f>SUBSTITUTE(death_rates[[#This Row],[both_sexes_death_rate]], "â€“", "-")</f>
        <v>87[ 80-95]</v>
      </c>
      <c r="F170" t="str">
        <f>IFERROR(LEFT(death_rates[[#This Row],[Total Death Rate]], FIND("[", death_rates[[#This Row],[Total Death Rate]]) - 1), 0)</f>
        <v>87</v>
      </c>
      <c r="G17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80</v>
      </c>
      <c r="H170" t="str">
        <f>IFERROR(MID(death_rates[[#This Row],[Total Death Rate]], FIND("-", death_rates[[#This Row],[Total Death Rate]]) + 1, FIND("]",death_rates[[#This Row],[Total Death Rate]]) - FIND("-", death_rates[[#This Row],[Total Death Rate]]) - 1), 0)</f>
        <v>95</v>
      </c>
      <c r="I170" t="s">
        <v>1090</v>
      </c>
      <c r="J170" t="str">
        <f>SUBSTITUTE(death_rates[[#This Row],[male_death_rate]], "â€“", "-")</f>
        <v>84[ 76-92]</v>
      </c>
      <c r="K170" t="str">
        <f>IFERROR(LEFT(death_rates[[#This Row],[Male Death Rate]], FIND("[", death_rates[[#This Row],[Male Death Rate]]) - 1), 0)</f>
        <v>84</v>
      </c>
      <c r="L17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76</v>
      </c>
      <c r="M170" t="str">
        <f>IFERROR(MID(death_rates[[#This Row],[Male Death Rate]], FIND("-", death_rates[[#This Row],[Male Death Rate]]) + 1, FIND("]",death_rates[[#This Row],[Male Death Rate]]) - FIND("-", death_rates[[#This Row],[Male Death Rate]]) - 1), 0)</f>
        <v>92</v>
      </c>
      <c r="N170" t="s">
        <v>1091</v>
      </c>
      <c r="O170" t="s">
        <v>2786</v>
      </c>
      <c r="P170" t="str">
        <f>IFERROR(LEFT(death_rates[[#This Row],[Female Death Rate]], FIND("[", death_rates[[#This Row],[Female Death Rate]]) - 1), 0)</f>
        <v>90</v>
      </c>
      <c r="Q17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82</v>
      </c>
      <c r="R170" t="str">
        <f>IFERROR(MID(death_rates[[#This Row],[Female Death Rate]], FIND("-", death_rates[[#This Row],[Female Death Rate]]) + 1, FIND("]",death_rates[[#This Row],[Female Death Rate]]) - FIND("-", death_rates[[#This Row],[Female Death Rate]]) - 1), 0)</f>
        <v>99</v>
      </c>
    </row>
    <row r="171" spans="1:18" x14ac:dyDescent="0.35">
      <c r="A171" t="s">
        <v>767</v>
      </c>
      <c r="B171" t="s">
        <v>116</v>
      </c>
      <c r="C171">
        <v>2016</v>
      </c>
      <c r="D171" t="s">
        <v>1092</v>
      </c>
      <c r="E171" t="str">
        <f>SUBSTITUTE(death_rates[[#This Row],[both_sexes_death_rate]], "â€“", "-")</f>
        <v>29[ 24-33]</v>
      </c>
      <c r="F171" t="str">
        <f>IFERROR(LEFT(death_rates[[#This Row],[Total Death Rate]], FIND("[", death_rates[[#This Row],[Total Death Rate]]) - 1), 0)</f>
        <v>29</v>
      </c>
      <c r="G17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171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171" t="s">
        <v>930</v>
      </c>
      <c r="J171" t="str">
        <f>SUBSTITUTE(death_rates[[#This Row],[male_death_rate]], "â€“", "-")</f>
        <v>28[ 24-33]</v>
      </c>
      <c r="K171" t="str">
        <f>IFERROR(LEFT(death_rates[[#This Row],[Male Death Rate]], FIND("[", death_rates[[#This Row],[Male Death Rate]]) - 1), 0)</f>
        <v>28</v>
      </c>
      <c r="L17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24</v>
      </c>
      <c r="M171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171" t="s">
        <v>1092</v>
      </c>
      <c r="O171" t="s">
        <v>2787</v>
      </c>
      <c r="P171" t="str">
        <f>IFERROR(LEFT(death_rates[[#This Row],[Female Death Rate]], FIND("[", death_rates[[#This Row],[Female Death Rate]]) - 1), 0)</f>
        <v>29</v>
      </c>
      <c r="Q17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17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33</v>
      </c>
    </row>
    <row r="172" spans="1:18" x14ac:dyDescent="0.35">
      <c r="A172" t="s">
        <v>771</v>
      </c>
      <c r="B172" t="s">
        <v>116</v>
      </c>
      <c r="C172">
        <v>2016</v>
      </c>
      <c r="D172" t="s">
        <v>830</v>
      </c>
      <c r="E172" t="str">
        <f>SUBSTITUTE(death_rates[[#This Row],[both_sexes_death_rate]], "â€“", "-")</f>
        <v>4[ 3-5]</v>
      </c>
      <c r="F172" t="str">
        <f>IFERROR(LEFT(death_rates[[#This Row],[Total Death Rate]], FIND("[", death_rates[[#This Row],[Total Death Rate]]) - 1), 0)</f>
        <v>4</v>
      </c>
      <c r="G17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72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172" t="s">
        <v>1093</v>
      </c>
      <c r="J172" t="str">
        <f>SUBSTITUTE(death_rates[[#This Row],[male_death_rate]], "â€“", "-")</f>
        <v>6[ 4-7]</v>
      </c>
      <c r="K172" t="str">
        <f>IFERROR(LEFT(death_rates[[#This Row],[Male Death Rate]], FIND("[", death_rates[[#This Row],[Male Death Rate]]) - 1), 0)</f>
        <v>6</v>
      </c>
      <c r="L17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72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172" t="s">
        <v>861</v>
      </c>
      <c r="O172" t="s">
        <v>2690</v>
      </c>
      <c r="P172" t="str">
        <f>IFERROR(LEFT(death_rates[[#This Row],[Female Death Rate]], FIND("[", death_rates[[#This Row],[Female Death Rate]]) - 1), 0)</f>
        <v>3</v>
      </c>
      <c r="Q17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7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173" spans="1:18" x14ac:dyDescent="0.35">
      <c r="A173" t="s">
        <v>775</v>
      </c>
      <c r="B173" t="s">
        <v>116</v>
      </c>
      <c r="C173">
        <v>2016</v>
      </c>
      <c r="D173" t="s">
        <v>1094</v>
      </c>
      <c r="E173" t="str">
        <f>SUBSTITUTE(death_rates[[#This Row],[both_sexes_death_rate]], "â€“", "-")</f>
        <v>21[ 18-24]</v>
      </c>
      <c r="F173" t="str">
        <f>IFERROR(LEFT(death_rates[[#This Row],[Total Death Rate]], FIND("[", death_rates[[#This Row],[Total Death Rate]]) - 1), 0)</f>
        <v>21</v>
      </c>
      <c r="G17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173" t="str">
        <f>IFERROR(MID(death_rates[[#This Row],[Total Death Rate]], FIND("-", death_rates[[#This Row],[Total Death Rate]]) + 1, FIND("]",death_rates[[#This Row],[Total Death Rate]]) - FIND("-", death_rates[[#This Row],[Total Death Rate]]) - 1), 0)</f>
        <v>24</v>
      </c>
      <c r="I173" t="s">
        <v>1095</v>
      </c>
      <c r="J173" t="str">
        <f>SUBSTITUTE(death_rates[[#This Row],[male_death_rate]], "â€“", "-")</f>
        <v>23[ 20-26]</v>
      </c>
      <c r="K173" t="str">
        <f>IFERROR(LEFT(death_rates[[#This Row],[Male Death Rate]], FIND("[", death_rates[[#This Row],[Male Death Rate]]) - 1), 0)</f>
        <v>23</v>
      </c>
      <c r="L17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20</v>
      </c>
      <c r="M173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173" t="s">
        <v>1096</v>
      </c>
      <c r="O173" t="s">
        <v>2788</v>
      </c>
      <c r="P173" t="str">
        <f>IFERROR(LEFT(death_rates[[#This Row],[Female Death Rate]], FIND("[", death_rates[[#This Row],[Female Death Rate]]) - 1), 0)</f>
        <v>19</v>
      </c>
      <c r="Q17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17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22</v>
      </c>
    </row>
    <row r="174" spans="1:18" x14ac:dyDescent="0.35">
      <c r="A174" t="s">
        <v>779</v>
      </c>
      <c r="B174" t="s">
        <v>116</v>
      </c>
      <c r="C174">
        <v>2016</v>
      </c>
      <c r="D174" t="s">
        <v>1097</v>
      </c>
      <c r="E174" t="str">
        <f>SUBSTITUTE(death_rates[[#This Row],[both_sexes_death_rate]], "â€“", "-")</f>
        <v>25[ 21-29]</v>
      </c>
      <c r="F174" t="str">
        <f>IFERROR(LEFT(death_rates[[#This Row],[Total Death Rate]], FIND("[", death_rates[[#This Row],[Total Death Rate]]) - 1), 0)</f>
        <v>25</v>
      </c>
      <c r="G17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21</v>
      </c>
      <c r="H174" t="str">
        <f>IFERROR(MID(death_rates[[#This Row],[Total Death Rate]], FIND("-", death_rates[[#This Row],[Total Death Rate]]) + 1, FIND("]",death_rates[[#This Row],[Total Death Rate]]) - FIND("-", death_rates[[#This Row],[Total Death Rate]]) - 1), 0)</f>
        <v>29</v>
      </c>
      <c r="I174" t="s">
        <v>1098</v>
      </c>
      <c r="J174" t="str">
        <f>SUBSTITUTE(death_rates[[#This Row],[male_death_rate]], "â€“", "-")</f>
        <v>18[ 15-21]</v>
      </c>
      <c r="K174" t="str">
        <f>IFERROR(LEFT(death_rates[[#This Row],[Male Death Rate]], FIND("[", death_rates[[#This Row],[Male Death Rate]]) - 1), 0)</f>
        <v>18</v>
      </c>
      <c r="L17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174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174" t="s">
        <v>768</v>
      </c>
      <c r="O174" t="s">
        <v>2789</v>
      </c>
      <c r="P174" t="str">
        <f>IFERROR(LEFT(death_rates[[#This Row],[Female Death Rate]], FIND("[", death_rates[[#This Row],[Female Death Rate]]) - 1), 0)</f>
        <v>31</v>
      </c>
      <c r="Q17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17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36</v>
      </c>
    </row>
    <row r="175" spans="1:18" x14ac:dyDescent="0.35">
      <c r="A175" t="s">
        <v>783</v>
      </c>
      <c r="B175" t="s">
        <v>116</v>
      </c>
      <c r="C175">
        <v>2016</v>
      </c>
      <c r="D175" t="s">
        <v>987</v>
      </c>
      <c r="E175" t="str">
        <f>SUBSTITUTE(death_rates[[#This Row],[both_sexes_death_rate]], "â€“", "-")</f>
        <v>8[ 6-10]</v>
      </c>
      <c r="F175" t="str">
        <f>IFERROR(LEFT(death_rates[[#This Row],[Total Death Rate]], FIND("[", death_rates[[#This Row],[Total Death Rate]]) - 1), 0)</f>
        <v>8</v>
      </c>
      <c r="G17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175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175" t="s">
        <v>1099</v>
      </c>
      <c r="J175" t="str">
        <f>SUBSTITUTE(death_rates[[#This Row],[male_death_rate]], "â€“", "-")</f>
        <v>9[ 4-12]</v>
      </c>
      <c r="K175" t="str">
        <f>IFERROR(LEFT(death_rates[[#This Row],[Male Death Rate]], FIND("[", death_rates[[#This Row],[Male Death Rate]]) - 1), 0)</f>
        <v>9</v>
      </c>
      <c r="L17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75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175" t="s">
        <v>786</v>
      </c>
      <c r="O175" t="s">
        <v>2659</v>
      </c>
      <c r="P175" t="str">
        <f>IFERROR(LEFT(death_rates[[#This Row],[Female Death Rate]], FIND("[", death_rates[[#This Row],[Female Death Rate]]) - 1), 0)</f>
        <v>7</v>
      </c>
      <c r="Q17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175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176" spans="1:18" x14ac:dyDescent="0.35">
      <c r="A176" t="s">
        <v>764</v>
      </c>
      <c r="B176" t="s">
        <v>120</v>
      </c>
      <c r="C176">
        <v>2016</v>
      </c>
      <c r="D176" t="s">
        <v>1100</v>
      </c>
      <c r="E176" t="str">
        <f>SUBSTITUTE(death_rates[[#This Row],[both_sexes_death_rate]], "â€“", "-")</f>
        <v>118[ 103-131]</v>
      </c>
      <c r="F176" t="str">
        <f>IFERROR(LEFT(death_rates[[#This Row],[Total Death Rate]], FIND("[", death_rates[[#This Row],[Total Death Rate]]) - 1), 0)</f>
        <v>118</v>
      </c>
      <c r="G17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103</v>
      </c>
      <c r="H176" t="str">
        <f>IFERROR(MID(death_rates[[#This Row],[Total Death Rate]], FIND("-", death_rates[[#This Row],[Total Death Rate]]) + 1, FIND("]",death_rates[[#This Row],[Total Death Rate]]) - FIND("-", death_rates[[#This Row],[Total Death Rate]]) - 1), 0)</f>
        <v>131</v>
      </c>
      <c r="I176" t="s">
        <v>1101</v>
      </c>
      <c r="J176" t="str">
        <f>SUBSTITUTE(death_rates[[#This Row],[male_death_rate]], "â€“", "-")</f>
        <v>124[ 108-138]</v>
      </c>
      <c r="K176" t="str">
        <f>IFERROR(LEFT(death_rates[[#This Row],[Male Death Rate]], FIND("[", death_rates[[#This Row],[Male Death Rate]]) - 1), 0)</f>
        <v>124</v>
      </c>
      <c r="L17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108</v>
      </c>
      <c r="M176" t="str">
        <f>IFERROR(MID(death_rates[[#This Row],[Male Death Rate]], FIND("-", death_rates[[#This Row],[Male Death Rate]]) + 1, FIND("]",death_rates[[#This Row],[Male Death Rate]]) - FIND("-", death_rates[[#This Row],[Male Death Rate]]) - 1), 0)</f>
        <v>138</v>
      </c>
      <c r="N176" t="s">
        <v>1102</v>
      </c>
      <c r="O176" t="s">
        <v>2790</v>
      </c>
      <c r="P176" t="str">
        <f>IFERROR(LEFT(death_rates[[#This Row],[Female Death Rate]], FIND("[", death_rates[[#This Row],[Female Death Rate]]) - 1), 0)</f>
        <v>111</v>
      </c>
      <c r="Q17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98</v>
      </c>
      <c r="R17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123</v>
      </c>
    </row>
    <row r="177" spans="1:18" x14ac:dyDescent="0.35">
      <c r="A177" t="s">
        <v>767</v>
      </c>
      <c r="B177" t="s">
        <v>120</v>
      </c>
      <c r="C177">
        <v>2016</v>
      </c>
      <c r="D177" t="s">
        <v>1103</v>
      </c>
      <c r="E177" t="str">
        <f>SUBSTITUTE(death_rates[[#This Row],[both_sexes_death_rate]], "â€“", "-")</f>
        <v>69[ 57-79]</v>
      </c>
      <c r="F177" t="str">
        <f>IFERROR(LEFT(death_rates[[#This Row],[Total Death Rate]], FIND("[", death_rates[[#This Row],[Total Death Rate]]) - 1), 0)</f>
        <v>69</v>
      </c>
      <c r="G17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57</v>
      </c>
      <c r="H177" t="str">
        <f>IFERROR(MID(death_rates[[#This Row],[Total Death Rate]], FIND("-", death_rates[[#This Row],[Total Death Rate]]) + 1, FIND("]",death_rates[[#This Row],[Total Death Rate]]) - FIND("-", death_rates[[#This Row],[Total Death Rate]]) - 1), 0)</f>
        <v>79</v>
      </c>
      <c r="I177" t="s">
        <v>1104</v>
      </c>
      <c r="J177" t="str">
        <f>SUBSTITUTE(death_rates[[#This Row],[male_death_rate]], "â€“", "-")</f>
        <v>75[ 62-86]</v>
      </c>
      <c r="K177" t="str">
        <f>IFERROR(LEFT(death_rates[[#This Row],[Male Death Rate]], FIND("[", death_rates[[#This Row],[Male Death Rate]]) - 1), 0)</f>
        <v>75</v>
      </c>
      <c r="L17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62</v>
      </c>
      <c r="M177" t="str">
        <f>IFERROR(MID(death_rates[[#This Row],[Male Death Rate]], FIND("-", death_rates[[#This Row],[Male Death Rate]]) + 1, FIND("]",death_rates[[#This Row],[Male Death Rate]]) - FIND("-", death_rates[[#This Row],[Male Death Rate]]) - 1), 0)</f>
        <v>86</v>
      </c>
      <c r="N177" t="s">
        <v>1105</v>
      </c>
      <c r="O177" t="s">
        <v>2791</v>
      </c>
      <c r="P177" t="str">
        <f>IFERROR(LEFT(death_rates[[#This Row],[Female Death Rate]], FIND("[", death_rates[[#This Row],[Female Death Rate]]) - 1), 0)</f>
        <v>63</v>
      </c>
      <c r="Q17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53</v>
      </c>
      <c r="R177" t="str">
        <f>IFERROR(MID(death_rates[[#This Row],[Female Death Rate]], FIND("-", death_rates[[#This Row],[Female Death Rate]]) + 1, FIND("]",death_rates[[#This Row],[Female Death Rate]]) - FIND("-", death_rates[[#This Row],[Female Death Rate]]) - 1), 0)</f>
        <v>71</v>
      </c>
    </row>
    <row r="178" spans="1:18" x14ac:dyDescent="0.35">
      <c r="A178" t="s">
        <v>771</v>
      </c>
      <c r="B178" t="s">
        <v>120</v>
      </c>
      <c r="C178">
        <v>2016</v>
      </c>
      <c r="D178" t="s">
        <v>837</v>
      </c>
      <c r="E178" t="str">
        <f>SUBSTITUTE(death_rates[[#This Row],[both_sexes_death_rate]], "â€“", "-")</f>
        <v>0[ 0-1]</v>
      </c>
      <c r="F178" t="str">
        <f>IFERROR(LEFT(death_rates[[#This Row],[Total Death Rate]], FIND("[", death_rates[[#This Row],[Total Death Rate]]) - 1), 0)</f>
        <v>0</v>
      </c>
      <c r="G17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78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78" t="s">
        <v>836</v>
      </c>
      <c r="J178" t="str">
        <f>SUBSTITUTE(death_rates[[#This Row],[male_death_rate]], "â€“", "-")</f>
        <v>1[ 0-1]</v>
      </c>
      <c r="K178" t="str">
        <f>IFERROR(LEFT(death_rates[[#This Row],[Male Death Rate]], FIND("[", death_rates[[#This Row],[Male Death Rate]]) - 1), 0)</f>
        <v>1</v>
      </c>
      <c r="L17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7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178" t="s">
        <v>824</v>
      </c>
      <c r="O178" t="s">
        <v>2674</v>
      </c>
      <c r="P178" t="str">
        <f>IFERROR(LEFT(death_rates[[#This Row],[Female Death Rate]], FIND("[", death_rates[[#This Row],[Female Death Rate]]) - 1), 0)</f>
        <v>0</v>
      </c>
      <c r="Q17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78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179" spans="1:18" x14ac:dyDescent="0.35">
      <c r="A179" t="s">
        <v>775</v>
      </c>
      <c r="B179" t="s">
        <v>120</v>
      </c>
      <c r="C179">
        <v>2016</v>
      </c>
      <c r="D179" t="s">
        <v>1094</v>
      </c>
      <c r="E179" t="str">
        <f>SUBSTITUTE(death_rates[[#This Row],[both_sexes_death_rate]], "â€“", "-")</f>
        <v>21[ 18-24]</v>
      </c>
      <c r="F179" t="str">
        <f>IFERROR(LEFT(death_rates[[#This Row],[Total Death Rate]], FIND("[", death_rates[[#This Row],[Total Death Rate]]) - 1), 0)</f>
        <v>21</v>
      </c>
      <c r="G17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179" t="str">
        <f>IFERROR(MID(death_rates[[#This Row],[Total Death Rate]], FIND("-", death_rates[[#This Row],[Total Death Rate]]) + 1, FIND("]",death_rates[[#This Row],[Total Death Rate]]) - FIND("-", death_rates[[#This Row],[Total Death Rate]]) - 1), 0)</f>
        <v>24</v>
      </c>
      <c r="I179" t="s">
        <v>1095</v>
      </c>
      <c r="J179" t="str">
        <f>SUBSTITUTE(death_rates[[#This Row],[male_death_rate]], "â€“", "-")</f>
        <v>23[ 20-26]</v>
      </c>
      <c r="K179" t="str">
        <f>IFERROR(LEFT(death_rates[[#This Row],[Male Death Rate]], FIND("[", death_rates[[#This Row],[Male Death Rate]]) - 1), 0)</f>
        <v>23</v>
      </c>
      <c r="L17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20</v>
      </c>
      <c r="M179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179" t="s">
        <v>1106</v>
      </c>
      <c r="O179" t="s">
        <v>2792</v>
      </c>
      <c r="P179" t="str">
        <f>IFERROR(LEFT(death_rates[[#This Row],[Female Death Rate]], FIND("[", death_rates[[#This Row],[Female Death Rate]]) - 1), 0)</f>
        <v>19</v>
      </c>
      <c r="Q17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17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180" spans="1:18" x14ac:dyDescent="0.35">
      <c r="A180" t="s">
        <v>779</v>
      </c>
      <c r="B180" t="s">
        <v>120</v>
      </c>
      <c r="C180">
        <v>2016</v>
      </c>
      <c r="D180" t="s">
        <v>1107</v>
      </c>
      <c r="E180" t="str">
        <f>SUBSTITUTE(death_rates[[#This Row],[both_sexes_death_rate]], "â€“", "-")</f>
        <v>17[ 14-19]</v>
      </c>
      <c r="F180" t="str">
        <f>IFERROR(LEFT(death_rates[[#This Row],[Total Death Rate]], FIND("[", death_rates[[#This Row],[Total Death Rate]]) - 1), 0)</f>
        <v>17</v>
      </c>
      <c r="G18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180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180" t="s">
        <v>1108</v>
      </c>
      <c r="J180" t="str">
        <f>SUBSTITUTE(death_rates[[#This Row],[male_death_rate]], "â€“", "-")</f>
        <v>15[ 13-18]</v>
      </c>
      <c r="K180" t="str">
        <f>IFERROR(LEFT(death_rates[[#This Row],[Male Death Rate]], FIND("[", death_rates[[#This Row],[Male Death Rate]]) - 1), 0)</f>
        <v>15</v>
      </c>
      <c r="L18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180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180" t="s">
        <v>1098</v>
      </c>
      <c r="O180" t="s">
        <v>2793</v>
      </c>
      <c r="P180" t="str">
        <f>IFERROR(LEFT(death_rates[[#This Row],[Female Death Rate]], FIND("[", death_rates[[#This Row],[Female Death Rate]]) - 1), 0)</f>
        <v>18</v>
      </c>
      <c r="Q18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18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181" spans="1:18" x14ac:dyDescent="0.35">
      <c r="A181" t="s">
        <v>783</v>
      </c>
      <c r="B181" t="s">
        <v>120</v>
      </c>
      <c r="C181">
        <v>2016</v>
      </c>
      <c r="D181" t="s">
        <v>829</v>
      </c>
      <c r="E181" t="str">
        <f>SUBSTITUTE(death_rates[[#This Row],[both_sexes_death_rate]], "â€“", "-")</f>
        <v>9[ 7-10]</v>
      </c>
      <c r="F181" t="str">
        <f>IFERROR(LEFT(death_rates[[#This Row],[Total Death Rate]], FIND("[", death_rates[[#This Row],[Total Death Rate]]) - 1), 0)</f>
        <v>9</v>
      </c>
      <c r="G18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181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181" t="s">
        <v>1035</v>
      </c>
      <c r="J181" t="str">
        <f>SUBSTITUTE(death_rates[[#This Row],[male_death_rate]], "â€“", "-")</f>
        <v>8[ 5-11]</v>
      </c>
      <c r="K181" t="str">
        <f>IFERROR(LEFT(death_rates[[#This Row],[Male Death Rate]], FIND("[", death_rates[[#This Row],[Male Death Rate]]) - 1), 0)</f>
        <v>8</v>
      </c>
      <c r="L18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181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181" t="s">
        <v>829</v>
      </c>
      <c r="O181" t="s">
        <v>2676</v>
      </c>
      <c r="P181" t="str">
        <f>IFERROR(LEFT(death_rates[[#This Row],[Female Death Rate]], FIND("[", death_rates[[#This Row],[Female Death Rate]]) - 1), 0)</f>
        <v>9</v>
      </c>
      <c r="Q18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18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182" spans="1:18" x14ac:dyDescent="0.35">
      <c r="A182" t="s">
        <v>764</v>
      </c>
      <c r="B182" t="s">
        <v>124</v>
      </c>
      <c r="C182">
        <v>2016</v>
      </c>
      <c r="D182" t="s">
        <v>1109</v>
      </c>
      <c r="E182" t="str">
        <f>SUBSTITUTE(death_rates[[#This Row],[both_sexes_death_rate]], "â€“", "-")</f>
        <v>15[ 10-21]</v>
      </c>
      <c r="F182" t="str">
        <f>IFERROR(LEFT(death_rates[[#This Row],[Total Death Rate]], FIND("[", death_rates[[#This Row],[Total Death Rate]]) - 1), 0)</f>
        <v>15</v>
      </c>
      <c r="G18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182" t="str">
        <f>IFERROR(MID(death_rates[[#This Row],[Total Death Rate]], FIND("-", death_rates[[#This Row],[Total Death Rate]]) + 1, FIND("]",death_rates[[#This Row],[Total Death Rate]]) - FIND("-", death_rates[[#This Row],[Total Death Rate]]) - 1), 0)</f>
        <v>21</v>
      </c>
      <c r="I182" t="s">
        <v>1110</v>
      </c>
      <c r="J182" t="str">
        <f>SUBSTITUTE(death_rates[[#This Row],[male_death_rate]], "â€“", "-")</f>
        <v>16[ 11-21]</v>
      </c>
      <c r="K182" t="str">
        <f>IFERROR(LEFT(death_rates[[#This Row],[Male Death Rate]], FIND("[", death_rates[[#This Row],[Male Death Rate]]) - 1), 0)</f>
        <v>16</v>
      </c>
      <c r="L18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182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182" t="s">
        <v>1111</v>
      </c>
      <c r="O182" t="s">
        <v>2794</v>
      </c>
      <c r="P182" t="str">
        <f>IFERROR(LEFT(death_rates[[#This Row],[Female Death Rate]], FIND("[", death_rates[[#This Row],[Female Death Rate]]) - 1), 0)</f>
        <v>14</v>
      </c>
      <c r="Q18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18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183" spans="1:18" x14ac:dyDescent="0.35">
      <c r="A183" t="s">
        <v>767</v>
      </c>
      <c r="B183" t="s">
        <v>124</v>
      </c>
      <c r="C183">
        <v>2016</v>
      </c>
      <c r="D183" t="s">
        <v>875</v>
      </c>
      <c r="E183" t="str">
        <f>SUBSTITUTE(death_rates[[#This Row],[both_sexes_death_rate]], "â€“", "-")</f>
        <v>1[ 0-3]</v>
      </c>
      <c r="F183" t="str">
        <f>IFERROR(LEFT(death_rates[[#This Row],[Total Death Rate]], FIND("[", death_rates[[#This Row],[Total Death Rate]]) - 1), 0)</f>
        <v>1</v>
      </c>
      <c r="G18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83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183" t="s">
        <v>811</v>
      </c>
      <c r="J183" t="str">
        <f>SUBSTITUTE(death_rates[[#This Row],[male_death_rate]], "â€“", "-")</f>
        <v>1[ 0-2]</v>
      </c>
      <c r="K183" t="str">
        <f>IFERROR(LEFT(death_rates[[#This Row],[Male Death Rate]], FIND("[", death_rates[[#This Row],[Male Death Rate]]) - 1), 0)</f>
        <v>1</v>
      </c>
      <c r="L18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83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183" t="s">
        <v>875</v>
      </c>
      <c r="O183" t="s">
        <v>2696</v>
      </c>
      <c r="P183" t="str">
        <f>IFERROR(LEFT(death_rates[[#This Row],[Female Death Rate]], FIND("[", death_rates[[#This Row],[Female Death Rate]]) - 1), 0)</f>
        <v>1</v>
      </c>
      <c r="Q18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8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184" spans="1:18" x14ac:dyDescent="0.35">
      <c r="A184" t="s">
        <v>771</v>
      </c>
      <c r="B184" t="s">
        <v>124</v>
      </c>
      <c r="C184">
        <v>2016</v>
      </c>
      <c r="D184" t="s">
        <v>1112</v>
      </c>
      <c r="E184" t="str">
        <f>SUBSTITUTE(death_rates[[#This Row],[both_sexes_death_rate]], "â€“", "-")</f>
        <v>2[ 0-3]</v>
      </c>
      <c r="F184" t="str">
        <f>IFERROR(LEFT(death_rates[[#This Row],[Total Death Rate]], FIND("[", death_rates[[#This Row],[Total Death Rate]]) - 1), 0)</f>
        <v>2</v>
      </c>
      <c r="G18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84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184" t="s">
        <v>1113</v>
      </c>
      <c r="J184" t="str">
        <f>SUBSTITUTE(death_rates[[#This Row],[male_death_rate]], "â€“", "-")</f>
        <v>2[ 0-4]</v>
      </c>
      <c r="K184" t="str">
        <f>IFERROR(LEFT(death_rates[[#This Row],[Male Death Rate]], FIND("[", death_rates[[#This Row],[Male Death Rate]]) - 1), 0)</f>
        <v>2</v>
      </c>
      <c r="L18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84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184" t="s">
        <v>875</v>
      </c>
      <c r="O184" t="s">
        <v>2696</v>
      </c>
      <c r="P184" t="str">
        <f>IFERROR(LEFT(death_rates[[#This Row],[Female Death Rate]], FIND("[", death_rates[[#This Row],[Female Death Rate]]) - 1), 0)</f>
        <v>1</v>
      </c>
      <c r="Q18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8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185" spans="1:18" x14ac:dyDescent="0.35">
      <c r="A185" t="s">
        <v>775</v>
      </c>
      <c r="B185" t="s">
        <v>124</v>
      </c>
      <c r="C185">
        <v>2016</v>
      </c>
      <c r="D185" t="s">
        <v>1035</v>
      </c>
      <c r="E185" t="str">
        <f>SUBSTITUTE(death_rates[[#This Row],[both_sexes_death_rate]], "â€“", "-")</f>
        <v>8[ 5-11]</v>
      </c>
      <c r="F185" t="str">
        <f>IFERROR(LEFT(death_rates[[#This Row],[Total Death Rate]], FIND("[", death_rates[[#This Row],[Total Death Rate]]) - 1), 0)</f>
        <v>8</v>
      </c>
      <c r="G18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85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85" t="s">
        <v>877</v>
      </c>
      <c r="J185" t="str">
        <f>SUBSTITUTE(death_rates[[#This Row],[male_death_rate]], "â€“", "-")</f>
        <v>9[ 6-13]</v>
      </c>
      <c r="K185" t="str">
        <f>IFERROR(LEFT(death_rates[[#This Row],[Male Death Rate]], FIND("[", death_rates[[#This Row],[Male Death Rate]]) - 1), 0)</f>
        <v>9</v>
      </c>
      <c r="L18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185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185" t="s">
        <v>1046</v>
      </c>
      <c r="O185" t="s">
        <v>2795</v>
      </c>
      <c r="P185" t="str">
        <f>IFERROR(LEFT(death_rates[[#This Row],[Female Death Rate]], FIND("[", death_rates[[#This Row],[Female Death Rate]]) - 1), 0)</f>
        <v>6</v>
      </c>
      <c r="Q18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18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186" spans="1:18" x14ac:dyDescent="0.35">
      <c r="A186" t="s">
        <v>779</v>
      </c>
      <c r="B186" t="s">
        <v>124</v>
      </c>
      <c r="C186">
        <v>2016</v>
      </c>
      <c r="D186" t="s">
        <v>1114</v>
      </c>
      <c r="E186" t="str">
        <f>SUBSTITUTE(death_rates[[#This Row],[both_sexes_death_rate]], "â€“", "-")</f>
        <v>2[ 1-5]</v>
      </c>
      <c r="F186" t="str">
        <f>IFERROR(LEFT(death_rates[[#This Row],[Total Death Rate]], FIND("[", death_rates[[#This Row],[Total Death Rate]]) - 1), 0)</f>
        <v>2</v>
      </c>
      <c r="G18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86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186" t="s">
        <v>809</v>
      </c>
      <c r="J186" t="str">
        <f>SUBSTITUTE(death_rates[[#This Row],[male_death_rate]], "â€“", "-")</f>
        <v>2[ 1-4]</v>
      </c>
      <c r="K186" t="str">
        <f>IFERROR(LEFT(death_rates[[#This Row],[Male Death Rate]], FIND("[", death_rates[[#This Row],[Male Death Rate]]) - 1), 0)</f>
        <v>2</v>
      </c>
      <c r="L18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86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186" t="s">
        <v>1115</v>
      </c>
      <c r="O186" t="s">
        <v>2796</v>
      </c>
      <c r="P186" t="str">
        <f>IFERROR(LEFT(death_rates[[#This Row],[Female Death Rate]], FIND("[", death_rates[[#This Row],[Female Death Rate]]) - 1), 0)</f>
        <v>2</v>
      </c>
      <c r="Q18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86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187" spans="1:18" x14ac:dyDescent="0.35">
      <c r="A187" t="s">
        <v>783</v>
      </c>
      <c r="B187" t="s">
        <v>124</v>
      </c>
      <c r="C187">
        <v>2016</v>
      </c>
      <c r="D187" t="s">
        <v>881</v>
      </c>
      <c r="E187" t="str">
        <f>SUBSTITUTE(death_rates[[#This Row],[both_sexes_death_rate]], "â€“", "-")</f>
        <v>3[ 1-6]</v>
      </c>
      <c r="F187" t="str">
        <f>IFERROR(LEFT(death_rates[[#This Row],[Total Death Rate]], FIND("[", death_rates[[#This Row],[Total Death Rate]]) - 1), 0)</f>
        <v>3</v>
      </c>
      <c r="G18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87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187" t="s">
        <v>881</v>
      </c>
      <c r="J187" t="str">
        <f>SUBSTITUTE(death_rates[[#This Row],[male_death_rate]], "â€“", "-")</f>
        <v>3[ 1-6]</v>
      </c>
      <c r="K187" t="str">
        <f>IFERROR(LEFT(death_rates[[#This Row],[Male Death Rate]], FIND("[", death_rates[[#This Row],[Male Death Rate]]) - 1), 0)</f>
        <v>3</v>
      </c>
      <c r="L18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87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187" t="s">
        <v>1116</v>
      </c>
      <c r="O187" t="s">
        <v>2797</v>
      </c>
      <c r="P187" t="str">
        <f>IFERROR(LEFT(death_rates[[#This Row],[Female Death Rate]], FIND("[", death_rates[[#This Row],[Female Death Rate]]) - 1), 0)</f>
        <v>2</v>
      </c>
      <c r="Q18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87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188" spans="1:18" x14ac:dyDescent="0.35">
      <c r="A188" t="s">
        <v>764</v>
      </c>
      <c r="B188" t="s">
        <v>128</v>
      </c>
      <c r="C188">
        <v>2016</v>
      </c>
      <c r="D188" t="s">
        <v>1117</v>
      </c>
      <c r="E188" t="str">
        <f>SUBSTITUTE(death_rates[[#This Row],[both_sexes_death_rate]], "â€“", "-")</f>
        <v>141[ 128-153]</v>
      </c>
      <c r="F188" t="str">
        <f>IFERROR(LEFT(death_rates[[#This Row],[Total Death Rate]], FIND("[", death_rates[[#This Row],[Total Death Rate]]) - 1), 0)</f>
        <v>141</v>
      </c>
      <c r="G18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128</v>
      </c>
      <c r="H188" t="str">
        <f>IFERROR(MID(death_rates[[#This Row],[Total Death Rate]], FIND("-", death_rates[[#This Row],[Total Death Rate]]) + 1, FIND("]",death_rates[[#This Row],[Total Death Rate]]) - FIND("-", death_rates[[#This Row],[Total Death Rate]]) - 1), 0)</f>
        <v>153</v>
      </c>
      <c r="I188" t="s">
        <v>1118</v>
      </c>
      <c r="J188" t="str">
        <f>SUBSTITUTE(death_rates[[#This Row],[male_death_rate]], "â€“", "-")</f>
        <v>138[ 124-151]</v>
      </c>
      <c r="K188" t="str">
        <f>IFERROR(LEFT(death_rates[[#This Row],[Male Death Rate]], FIND("[", death_rates[[#This Row],[Male Death Rate]]) - 1), 0)</f>
        <v>138</v>
      </c>
      <c r="L18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124</v>
      </c>
      <c r="M188" t="str">
        <f>IFERROR(MID(death_rates[[#This Row],[Male Death Rate]], FIND("-", death_rates[[#This Row],[Male Death Rate]]) + 1, FIND("]",death_rates[[#This Row],[Male Death Rate]]) - FIND("-", death_rates[[#This Row],[Male Death Rate]]) - 1), 0)</f>
        <v>151</v>
      </c>
      <c r="N188" t="s">
        <v>1119</v>
      </c>
      <c r="O188" t="s">
        <v>2798</v>
      </c>
      <c r="P188" t="str">
        <f>IFERROR(LEFT(death_rates[[#This Row],[Female Death Rate]], FIND("[", death_rates[[#This Row],[Female Death Rate]]) - 1), 0)</f>
        <v>144</v>
      </c>
      <c r="Q18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131</v>
      </c>
      <c r="R18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155</v>
      </c>
    </row>
    <row r="189" spans="1:18" x14ac:dyDescent="0.35">
      <c r="A189" t="s">
        <v>767</v>
      </c>
      <c r="B189" t="s">
        <v>128</v>
      </c>
      <c r="C189">
        <v>2016</v>
      </c>
      <c r="D189" t="s">
        <v>1120</v>
      </c>
      <c r="E189" t="str">
        <f>SUBSTITUTE(death_rates[[#This Row],[both_sexes_death_rate]], "â€“", "-")</f>
        <v>80[ 68-89]</v>
      </c>
      <c r="F189" t="str">
        <f>IFERROR(LEFT(death_rates[[#This Row],[Total Death Rate]], FIND("[", death_rates[[#This Row],[Total Death Rate]]) - 1), 0)</f>
        <v>80</v>
      </c>
      <c r="G18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68</v>
      </c>
      <c r="H189" t="str">
        <f>IFERROR(MID(death_rates[[#This Row],[Total Death Rate]], FIND("-", death_rates[[#This Row],[Total Death Rate]]) + 1, FIND("]",death_rates[[#This Row],[Total Death Rate]]) - FIND("-", death_rates[[#This Row],[Total Death Rate]]) - 1), 0)</f>
        <v>89</v>
      </c>
      <c r="I189" t="s">
        <v>1121</v>
      </c>
      <c r="J189" t="str">
        <f>SUBSTITUTE(death_rates[[#This Row],[male_death_rate]], "â€“", "-")</f>
        <v>81[ 69-91]</v>
      </c>
      <c r="K189" t="str">
        <f>IFERROR(LEFT(death_rates[[#This Row],[Male Death Rate]], FIND("[", death_rates[[#This Row],[Male Death Rate]]) - 1), 0)</f>
        <v>81</v>
      </c>
      <c r="L18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69</v>
      </c>
      <c r="M189" t="str">
        <f>IFERROR(MID(death_rates[[#This Row],[Male Death Rate]], FIND("-", death_rates[[#This Row],[Male Death Rate]]) + 1, FIND("]",death_rates[[#This Row],[Male Death Rate]]) - FIND("-", death_rates[[#This Row],[Male Death Rate]]) - 1), 0)</f>
        <v>91</v>
      </c>
      <c r="N189" t="s">
        <v>1122</v>
      </c>
      <c r="O189" t="s">
        <v>2799</v>
      </c>
      <c r="P189" t="str">
        <f>IFERROR(LEFT(death_rates[[#This Row],[Female Death Rate]], FIND("[", death_rates[[#This Row],[Female Death Rate]]) - 1), 0)</f>
        <v>78</v>
      </c>
      <c r="Q18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67</v>
      </c>
      <c r="R189" t="str">
        <f>IFERROR(MID(death_rates[[#This Row],[Female Death Rate]], FIND("-", death_rates[[#This Row],[Female Death Rate]]) + 1, FIND("]",death_rates[[#This Row],[Female Death Rate]]) - FIND("-", death_rates[[#This Row],[Female Death Rate]]) - 1), 0)</f>
        <v>87</v>
      </c>
    </row>
    <row r="190" spans="1:18" x14ac:dyDescent="0.35">
      <c r="A190" t="s">
        <v>771</v>
      </c>
      <c r="B190" t="s">
        <v>128</v>
      </c>
      <c r="C190">
        <v>2016</v>
      </c>
      <c r="D190" t="s">
        <v>836</v>
      </c>
      <c r="E190" t="str">
        <f>SUBSTITUTE(death_rates[[#This Row],[both_sexes_death_rate]], "â€“", "-")</f>
        <v>1[ 0-1]</v>
      </c>
      <c r="F190" t="str">
        <f>IFERROR(LEFT(death_rates[[#This Row],[Total Death Rate]], FIND("[", death_rates[[#This Row],[Total Death Rate]]) - 1), 0)</f>
        <v>1</v>
      </c>
      <c r="G19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9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90" t="s">
        <v>774</v>
      </c>
      <c r="J190" t="str">
        <f>SUBSTITUTE(death_rates[[#This Row],[male_death_rate]], "â€“", "-")</f>
        <v>1[ 1-1]</v>
      </c>
      <c r="K190" t="str">
        <f>IFERROR(LEFT(death_rates[[#This Row],[Male Death Rate]], FIND("[", death_rates[[#This Row],[Male Death Rate]]) - 1), 0)</f>
        <v>1</v>
      </c>
      <c r="L19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90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190" t="s">
        <v>824</v>
      </c>
      <c r="O190" t="s">
        <v>2674</v>
      </c>
      <c r="P190" t="str">
        <f>IFERROR(LEFT(death_rates[[#This Row],[Female Death Rate]], FIND("[", death_rates[[#This Row],[Female Death Rate]]) - 1), 0)</f>
        <v>0</v>
      </c>
      <c r="Q19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90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191" spans="1:18" x14ac:dyDescent="0.35">
      <c r="A191" t="s">
        <v>775</v>
      </c>
      <c r="B191" t="s">
        <v>128</v>
      </c>
      <c r="C191">
        <v>2016</v>
      </c>
      <c r="D191" t="s">
        <v>1123</v>
      </c>
      <c r="E191" t="str">
        <f>SUBSTITUTE(death_rates[[#This Row],[both_sexes_death_rate]], "â€“", "-")</f>
        <v>26[ 23-28]</v>
      </c>
      <c r="F191" t="str">
        <f>IFERROR(LEFT(death_rates[[#This Row],[Total Death Rate]], FIND("[", death_rates[[#This Row],[Total Death Rate]]) - 1), 0)</f>
        <v>26</v>
      </c>
      <c r="G19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23</v>
      </c>
      <c r="H191" t="str">
        <f>IFERROR(MID(death_rates[[#This Row],[Total Death Rate]], FIND("-", death_rates[[#This Row],[Total Death Rate]]) + 1, FIND("]",death_rates[[#This Row],[Total Death Rate]]) - FIND("-", death_rates[[#This Row],[Total Death Rate]]) - 1), 0)</f>
        <v>28</v>
      </c>
      <c r="I191" t="s">
        <v>1124</v>
      </c>
      <c r="J191" t="str">
        <f>SUBSTITUTE(death_rates[[#This Row],[male_death_rate]], "â€“", "-")</f>
        <v>26[ 23-29]</v>
      </c>
      <c r="K191" t="str">
        <f>IFERROR(LEFT(death_rates[[#This Row],[Male Death Rate]], FIND("[", death_rates[[#This Row],[Male Death Rate]]) - 1), 0)</f>
        <v>26</v>
      </c>
      <c r="L19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23</v>
      </c>
      <c r="M191" t="str">
        <f>IFERROR(MID(death_rates[[#This Row],[Male Death Rate]], FIND("-", death_rates[[#This Row],[Male Death Rate]]) + 1, FIND("]",death_rates[[#This Row],[Male Death Rate]]) - FIND("-", death_rates[[#This Row],[Male Death Rate]]) - 1), 0)</f>
        <v>29</v>
      </c>
      <c r="N191" t="s">
        <v>1125</v>
      </c>
      <c r="O191" t="s">
        <v>2800</v>
      </c>
      <c r="P191" t="str">
        <f>IFERROR(LEFT(death_rates[[#This Row],[Female Death Rate]], FIND("[", death_rates[[#This Row],[Female Death Rate]]) - 1), 0)</f>
        <v>26</v>
      </c>
      <c r="Q19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22</v>
      </c>
      <c r="R19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28</v>
      </c>
    </row>
    <row r="192" spans="1:18" x14ac:dyDescent="0.35">
      <c r="A192" t="s">
        <v>779</v>
      </c>
      <c r="B192" t="s">
        <v>128</v>
      </c>
      <c r="C192">
        <v>2016</v>
      </c>
      <c r="D192" t="s">
        <v>1126</v>
      </c>
      <c r="E192" t="str">
        <f>SUBSTITUTE(death_rates[[#This Row],[both_sexes_death_rate]], "â€“", "-")</f>
        <v>24[ 21-27]</v>
      </c>
      <c r="F192" t="str">
        <f>IFERROR(LEFT(death_rates[[#This Row],[Total Death Rate]], FIND("[", death_rates[[#This Row],[Total Death Rate]]) - 1), 0)</f>
        <v>24</v>
      </c>
      <c r="G19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21</v>
      </c>
      <c r="H192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192" t="s">
        <v>1062</v>
      </c>
      <c r="J192" t="str">
        <f>SUBSTITUTE(death_rates[[#This Row],[male_death_rate]], "â€“", "-")</f>
        <v>21[ 18-23]</v>
      </c>
      <c r="K192" t="str">
        <f>IFERROR(LEFT(death_rates[[#This Row],[Male Death Rate]], FIND("[", death_rates[[#This Row],[Male Death Rate]]) - 1), 0)</f>
        <v>21</v>
      </c>
      <c r="L19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192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192" t="s">
        <v>1127</v>
      </c>
      <c r="O192" t="s">
        <v>2801</v>
      </c>
      <c r="P192" t="str">
        <f>IFERROR(LEFT(death_rates[[#This Row],[Female Death Rate]], FIND("[", death_rates[[#This Row],[Female Death Rate]]) - 1), 0)</f>
        <v>27</v>
      </c>
      <c r="Q19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192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193" spans="1:18" x14ac:dyDescent="0.35">
      <c r="A193" t="s">
        <v>783</v>
      </c>
      <c r="B193" t="s">
        <v>128</v>
      </c>
      <c r="C193">
        <v>2016</v>
      </c>
      <c r="D193" t="s">
        <v>918</v>
      </c>
      <c r="E193" t="str">
        <f>SUBSTITUTE(death_rates[[#This Row],[both_sexes_death_rate]], "â€“", "-")</f>
        <v>10[ 8-11]</v>
      </c>
      <c r="F193" t="str">
        <f>IFERROR(LEFT(death_rates[[#This Row],[Total Death Rate]], FIND("[", death_rates[[#This Row],[Total Death Rate]]) - 1), 0)</f>
        <v>10</v>
      </c>
      <c r="G19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193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93" t="s">
        <v>1128</v>
      </c>
      <c r="J193" t="str">
        <f>SUBSTITUTE(death_rates[[#This Row],[male_death_rate]], "â€“", "-")</f>
        <v>9[ 5-11]</v>
      </c>
      <c r="K193" t="str">
        <f>IFERROR(LEFT(death_rates[[#This Row],[Male Death Rate]], FIND("[", death_rates[[#This Row],[Male Death Rate]]) - 1), 0)</f>
        <v>9</v>
      </c>
      <c r="L19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193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193" t="s">
        <v>825</v>
      </c>
      <c r="O193" t="s">
        <v>2675</v>
      </c>
      <c r="P193" t="str">
        <f>IFERROR(LEFT(death_rates[[#This Row],[Female Death Rate]], FIND("[", death_rates[[#This Row],[Female Death Rate]]) - 1), 0)</f>
        <v>11</v>
      </c>
      <c r="Q19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19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194" spans="1:18" x14ac:dyDescent="0.35">
      <c r="A194" t="s">
        <v>764</v>
      </c>
      <c r="B194" t="s">
        <v>132</v>
      </c>
      <c r="C194">
        <v>2016</v>
      </c>
      <c r="D194" t="s">
        <v>1129</v>
      </c>
      <c r="E194" t="str">
        <f>SUBSTITUTE(death_rates[[#This Row],[both_sexes_death_rate]], "â€“", "-")</f>
        <v>181[ 160-198]</v>
      </c>
      <c r="F194" t="str">
        <f>IFERROR(LEFT(death_rates[[#This Row],[Total Death Rate]], FIND("[", death_rates[[#This Row],[Total Death Rate]]) - 1), 0)</f>
        <v>181</v>
      </c>
      <c r="G19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160</v>
      </c>
      <c r="H194" t="str">
        <f>IFERROR(MID(death_rates[[#This Row],[Total Death Rate]], FIND("-", death_rates[[#This Row],[Total Death Rate]]) + 1, FIND("]",death_rates[[#This Row],[Total Death Rate]]) - FIND("-", death_rates[[#This Row],[Total Death Rate]]) - 1), 0)</f>
        <v>198</v>
      </c>
      <c r="I194" t="s">
        <v>1130</v>
      </c>
      <c r="J194" t="str">
        <f>SUBSTITUTE(death_rates[[#This Row],[male_death_rate]], "â€“", "-")</f>
        <v>187[ 165-205]</v>
      </c>
      <c r="K194" t="str">
        <f>IFERROR(LEFT(death_rates[[#This Row],[Male Death Rate]], FIND("[", death_rates[[#This Row],[Male Death Rate]]) - 1), 0)</f>
        <v>187</v>
      </c>
      <c r="L19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165</v>
      </c>
      <c r="M194" t="str">
        <f>IFERROR(MID(death_rates[[#This Row],[Male Death Rate]], FIND("-", death_rates[[#This Row],[Male Death Rate]]) + 1, FIND("]",death_rates[[#This Row],[Male Death Rate]]) - FIND("-", death_rates[[#This Row],[Male Death Rate]]) - 1), 0)</f>
        <v>205</v>
      </c>
      <c r="N194" t="s">
        <v>1131</v>
      </c>
      <c r="O194" t="s">
        <v>2802</v>
      </c>
      <c r="P194" t="str">
        <f>IFERROR(LEFT(death_rates[[#This Row],[Female Death Rate]], FIND("[", death_rates[[#This Row],[Female Death Rate]]) - 1), 0)</f>
        <v>175</v>
      </c>
      <c r="Q19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156</v>
      </c>
      <c r="R19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191</v>
      </c>
    </row>
    <row r="195" spans="1:18" x14ac:dyDescent="0.35">
      <c r="A195" t="s">
        <v>767</v>
      </c>
      <c r="B195" t="s">
        <v>132</v>
      </c>
      <c r="C195">
        <v>2016</v>
      </c>
      <c r="D195" t="s">
        <v>1132</v>
      </c>
      <c r="E195" t="str">
        <f>SUBSTITUTE(death_rates[[#This Row],[both_sexes_death_rate]], "â€“", "-")</f>
        <v>130[ 110-145]</v>
      </c>
      <c r="F195" t="str">
        <f>IFERROR(LEFT(death_rates[[#This Row],[Total Death Rate]], FIND("[", death_rates[[#This Row],[Total Death Rate]]) - 1), 0)</f>
        <v>130</v>
      </c>
      <c r="G19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110</v>
      </c>
      <c r="H195" t="str">
        <f>IFERROR(MID(death_rates[[#This Row],[Total Death Rate]], FIND("-", death_rates[[#This Row],[Total Death Rate]]) + 1, FIND("]",death_rates[[#This Row],[Total Death Rate]]) - FIND("-", death_rates[[#This Row],[Total Death Rate]]) - 1), 0)</f>
        <v>145</v>
      </c>
      <c r="I195" t="s">
        <v>1133</v>
      </c>
      <c r="J195" t="str">
        <f>SUBSTITUTE(death_rates[[#This Row],[male_death_rate]], "â€“", "-")</f>
        <v>137[ 116-153]</v>
      </c>
      <c r="K195" t="str">
        <f>IFERROR(LEFT(death_rates[[#This Row],[Male Death Rate]], FIND("[", death_rates[[#This Row],[Male Death Rate]]) - 1), 0)</f>
        <v>137</v>
      </c>
      <c r="L19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116</v>
      </c>
      <c r="M195" t="str">
        <f>IFERROR(MID(death_rates[[#This Row],[Male Death Rate]], FIND("-", death_rates[[#This Row],[Male Death Rate]]) + 1, FIND("]",death_rates[[#This Row],[Male Death Rate]]) - FIND("-", death_rates[[#This Row],[Male Death Rate]]) - 1), 0)</f>
        <v>153</v>
      </c>
      <c r="N195" t="s">
        <v>1134</v>
      </c>
      <c r="O195" t="s">
        <v>2803</v>
      </c>
      <c r="P195" t="str">
        <f>IFERROR(LEFT(death_rates[[#This Row],[Female Death Rate]], FIND("[", death_rates[[#This Row],[Female Death Rate]]) - 1), 0)</f>
        <v>124</v>
      </c>
      <c r="Q19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105</v>
      </c>
      <c r="R19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138</v>
      </c>
    </row>
    <row r="196" spans="1:18" x14ac:dyDescent="0.35">
      <c r="A196" t="s">
        <v>771</v>
      </c>
      <c r="B196" t="s">
        <v>132</v>
      </c>
      <c r="C196">
        <v>2016</v>
      </c>
      <c r="D196" t="s">
        <v>824</v>
      </c>
      <c r="E196" t="str">
        <f>SUBSTITUTE(death_rates[[#This Row],[both_sexes_death_rate]], "â€“", "-")</f>
        <v>0[ 0-0]</v>
      </c>
      <c r="F196" t="str">
        <f>IFERROR(LEFT(death_rates[[#This Row],[Total Death Rate]], FIND("[", death_rates[[#This Row],[Total Death Rate]]) - 1), 0)</f>
        <v>0</v>
      </c>
      <c r="G19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96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196" t="s">
        <v>824</v>
      </c>
      <c r="J196" t="str">
        <f>SUBSTITUTE(death_rates[[#This Row],[male_death_rate]], "â€“", "-")</f>
        <v>0[ 0-0]</v>
      </c>
      <c r="K196" t="str">
        <f>IFERROR(LEFT(death_rates[[#This Row],[Male Death Rate]], FIND("[", death_rates[[#This Row],[Male Death Rate]]) - 1), 0)</f>
        <v>0</v>
      </c>
      <c r="L19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96" t="str">
        <f>IFERROR(MID(death_rates[[#This Row],[Male Death Rate]], FIND("-", death_rates[[#This Row],[Male Death Rate]]) + 1, FIND("]",death_rates[[#This Row],[Male Death Rate]]) - FIND("-", death_rates[[#This Row],[Male Death Rate]]) - 1), 0)</f>
        <v>0</v>
      </c>
      <c r="N196" t="s">
        <v>824</v>
      </c>
      <c r="O196" t="s">
        <v>2674</v>
      </c>
      <c r="P196" t="str">
        <f>IFERROR(LEFT(death_rates[[#This Row],[Female Death Rate]], FIND("[", death_rates[[#This Row],[Female Death Rate]]) - 1), 0)</f>
        <v>0</v>
      </c>
      <c r="Q19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96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197" spans="1:18" x14ac:dyDescent="0.35">
      <c r="A197" t="s">
        <v>775</v>
      </c>
      <c r="B197" t="s">
        <v>132</v>
      </c>
      <c r="C197">
        <v>2016</v>
      </c>
      <c r="D197" t="s">
        <v>1135</v>
      </c>
      <c r="E197" t="str">
        <f>SUBSTITUTE(death_rates[[#This Row],[both_sexes_death_rate]], "â€“", "-")</f>
        <v>24[ 22-27]</v>
      </c>
      <c r="F197" t="str">
        <f>IFERROR(LEFT(death_rates[[#This Row],[Total Death Rate]], FIND("[", death_rates[[#This Row],[Total Death Rate]]) - 1), 0)</f>
        <v>24</v>
      </c>
      <c r="G19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22</v>
      </c>
      <c r="H197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197" t="s">
        <v>1124</v>
      </c>
      <c r="J197" t="str">
        <f>SUBSTITUTE(death_rates[[#This Row],[male_death_rate]], "â€“", "-")</f>
        <v>26[ 23-29]</v>
      </c>
      <c r="K197" t="str">
        <f>IFERROR(LEFT(death_rates[[#This Row],[Male Death Rate]], FIND("[", death_rates[[#This Row],[Male Death Rate]]) - 1), 0)</f>
        <v>26</v>
      </c>
      <c r="L19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23</v>
      </c>
      <c r="M197" t="str">
        <f>IFERROR(MID(death_rates[[#This Row],[Male Death Rate]], FIND("-", death_rates[[#This Row],[Male Death Rate]]) + 1, FIND("]",death_rates[[#This Row],[Male Death Rate]]) - FIND("-", death_rates[[#This Row],[Male Death Rate]]) - 1), 0)</f>
        <v>29</v>
      </c>
      <c r="N197" t="s">
        <v>1136</v>
      </c>
      <c r="O197" t="s">
        <v>2804</v>
      </c>
      <c r="P197" t="str">
        <f>IFERROR(LEFT(death_rates[[#This Row],[Female Death Rate]], FIND("[", death_rates[[#This Row],[Female Death Rate]]) - 1), 0)</f>
        <v>22</v>
      </c>
      <c r="Q19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20</v>
      </c>
      <c r="R19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198" spans="1:18" x14ac:dyDescent="0.35">
      <c r="A198" t="s">
        <v>779</v>
      </c>
      <c r="B198" t="s">
        <v>132</v>
      </c>
      <c r="C198">
        <v>2016</v>
      </c>
      <c r="D198" t="s">
        <v>1072</v>
      </c>
      <c r="E198" t="str">
        <f>SUBSTITUTE(death_rates[[#This Row],[both_sexes_death_rate]], "â€“", "-")</f>
        <v>17[ 15-19]</v>
      </c>
      <c r="F198" t="str">
        <f>IFERROR(LEFT(death_rates[[#This Row],[Total Death Rate]], FIND("[", death_rates[[#This Row],[Total Death Rate]]) - 1), 0)</f>
        <v>17</v>
      </c>
      <c r="G19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198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198" t="s">
        <v>913</v>
      </c>
      <c r="J198" t="str">
        <f>SUBSTITUTE(death_rates[[#This Row],[male_death_rate]], "â€“", "-")</f>
        <v>15[ 14-17]</v>
      </c>
      <c r="K198" t="str">
        <f>IFERROR(LEFT(death_rates[[#This Row],[Male Death Rate]], FIND("[", death_rates[[#This Row],[Male Death Rate]]) - 1), 0)</f>
        <v>15</v>
      </c>
      <c r="L19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198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198" t="s">
        <v>1137</v>
      </c>
      <c r="O198" t="s">
        <v>2805</v>
      </c>
      <c r="P198" t="str">
        <f>IFERROR(LEFT(death_rates[[#This Row],[Female Death Rate]], FIND("[", death_rates[[#This Row],[Female Death Rate]]) - 1), 0)</f>
        <v>19</v>
      </c>
      <c r="Q19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19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199" spans="1:18" x14ac:dyDescent="0.35">
      <c r="A199" t="s">
        <v>783</v>
      </c>
      <c r="B199" t="s">
        <v>132</v>
      </c>
      <c r="C199">
        <v>2016</v>
      </c>
      <c r="D199" t="s">
        <v>786</v>
      </c>
      <c r="E199" t="str">
        <f>SUBSTITUTE(death_rates[[#This Row],[both_sexes_death_rate]], "â€“", "-")</f>
        <v>7[ 6-8]</v>
      </c>
      <c r="F199" t="str">
        <f>IFERROR(LEFT(death_rates[[#This Row],[Total Death Rate]], FIND("[", death_rates[[#This Row],[Total Death Rate]]) - 1), 0)</f>
        <v>7</v>
      </c>
      <c r="G19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199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199" t="s">
        <v>785</v>
      </c>
      <c r="J199" t="str">
        <f>SUBSTITUTE(death_rates[[#This Row],[male_death_rate]], "â€“", "-")</f>
        <v>7[ 4-9]</v>
      </c>
      <c r="K199" t="str">
        <f>IFERROR(LEFT(death_rates[[#This Row],[Male Death Rate]], FIND("[", death_rates[[#This Row],[Male Death Rate]]) - 1), 0)</f>
        <v>7</v>
      </c>
      <c r="L19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99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99" t="s">
        <v>827</v>
      </c>
      <c r="O199" t="s">
        <v>2806</v>
      </c>
      <c r="P199" t="str">
        <f>IFERROR(LEFT(death_rates[[#This Row],[Female Death Rate]], FIND("[", death_rates[[#This Row],[Female Death Rate]]) - 1), 0)</f>
        <v>8</v>
      </c>
      <c r="Q19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199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200" spans="1:18" x14ac:dyDescent="0.35">
      <c r="A200" t="s">
        <v>764</v>
      </c>
      <c r="B200" t="s">
        <v>136</v>
      </c>
      <c r="C200">
        <v>2016</v>
      </c>
      <c r="D200" t="s">
        <v>1138</v>
      </c>
      <c r="E200" t="str">
        <f>SUBSTITUTE(death_rates[[#This Row],[both_sexes_death_rate]], "â€“", "-")</f>
        <v>35[ 26-47]</v>
      </c>
      <c r="F200" t="str">
        <f>IFERROR(LEFT(death_rates[[#This Row],[Total Death Rate]], FIND("[", death_rates[[#This Row],[Total Death Rate]]) - 1), 0)</f>
        <v>35</v>
      </c>
      <c r="G20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26</v>
      </c>
      <c r="H200" t="str">
        <f>IFERROR(MID(death_rates[[#This Row],[Total Death Rate]], FIND("-", death_rates[[#This Row],[Total Death Rate]]) + 1, FIND("]",death_rates[[#This Row],[Total Death Rate]]) - FIND("-", death_rates[[#This Row],[Total Death Rate]]) - 1), 0)</f>
        <v>47</v>
      </c>
      <c r="I200" t="s">
        <v>1139</v>
      </c>
      <c r="J200" t="str">
        <f>SUBSTITUTE(death_rates[[#This Row],[male_death_rate]], "â€“", "-")</f>
        <v>37[ 29-50]</v>
      </c>
      <c r="K200" t="str">
        <f>IFERROR(LEFT(death_rates[[#This Row],[Male Death Rate]], FIND("[", death_rates[[#This Row],[Male Death Rate]]) - 1), 0)</f>
        <v>37</v>
      </c>
      <c r="L20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29</v>
      </c>
      <c r="M200" t="str">
        <f>IFERROR(MID(death_rates[[#This Row],[Male Death Rate]], FIND("-", death_rates[[#This Row],[Male Death Rate]]) + 1, FIND("]",death_rates[[#This Row],[Male Death Rate]]) - FIND("-", death_rates[[#This Row],[Male Death Rate]]) - 1), 0)</f>
        <v>50</v>
      </c>
      <c r="N200" t="s">
        <v>1140</v>
      </c>
      <c r="O200" t="s">
        <v>2807</v>
      </c>
      <c r="P200" t="str">
        <f>IFERROR(LEFT(death_rates[[#This Row],[Female Death Rate]], FIND("[", death_rates[[#This Row],[Female Death Rate]]) - 1), 0)</f>
        <v>32</v>
      </c>
      <c r="Q20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200" t="str">
        <f>IFERROR(MID(death_rates[[#This Row],[Female Death Rate]], FIND("-", death_rates[[#This Row],[Female Death Rate]]) + 1, FIND("]",death_rates[[#This Row],[Female Death Rate]]) - FIND("-", death_rates[[#This Row],[Female Death Rate]]) - 1), 0)</f>
        <v>44</v>
      </c>
    </row>
    <row r="201" spans="1:18" x14ac:dyDescent="0.35">
      <c r="A201" t="s">
        <v>767</v>
      </c>
      <c r="B201" t="s">
        <v>136</v>
      </c>
      <c r="C201">
        <v>2016</v>
      </c>
      <c r="D201" t="s">
        <v>841</v>
      </c>
      <c r="E201" t="str">
        <f>SUBSTITUTE(death_rates[[#This Row],[both_sexes_death_rate]], "â€“", "-")</f>
        <v>6[ 4-9]</v>
      </c>
      <c r="F201" t="str">
        <f>IFERROR(LEFT(death_rates[[#This Row],[Total Death Rate]], FIND("[", death_rates[[#This Row],[Total Death Rate]]) - 1), 0)</f>
        <v>6</v>
      </c>
      <c r="G20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201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201" t="s">
        <v>841</v>
      </c>
      <c r="J201" t="str">
        <f>SUBSTITUTE(death_rates[[#This Row],[male_death_rate]], "â€“", "-")</f>
        <v>6[ 4-9]</v>
      </c>
      <c r="K201" t="str">
        <f>IFERROR(LEFT(death_rates[[#This Row],[Male Death Rate]], FIND("[", death_rates[[#This Row],[Male Death Rate]]) - 1), 0)</f>
        <v>6</v>
      </c>
      <c r="L20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201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201" t="s">
        <v>1141</v>
      </c>
      <c r="O201" t="s">
        <v>2808</v>
      </c>
      <c r="P201" t="str">
        <f>IFERROR(LEFT(death_rates[[#This Row],[Female Death Rate]], FIND("[", death_rates[[#This Row],[Female Death Rate]]) - 1), 0)</f>
        <v>6</v>
      </c>
      <c r="Q20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20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202" spans="1:18" x14ac:dyDescent="0.35">
      <c r="A202" t="s">
        <v>771</v>
      </c>
      <c r="B202" t="s">
        <v>136</v>
      </c>
      <c r="C202">
        <v>2016</v>
      </c>
      <c r="D202" t="s">
        <v>887</v>
      </c>
      <c r="E202" t="str">
        <f>SUBSTITUTE(death_rates[[#This Row],[both_sexes_death_rate]], "â€“", "-")</f>
        <v>4[ 2-6]</v>
      </c>
      <c r="F202" t="str">
        <f>IFERROR(LEFT(death_rates[[#This Row],[Total Death Rate]], FIND("[", death_rates[[#This Row],[Total Death Rate]]) - 1), 0)</f>
        <v>4</v>
      </c>
      <c r="G20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202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202" t="s">
        <v>818</v>
      </c>
      <c r="J202" t="str">
        <f>SUBSTITUTE(death_rates[[#This Row],[male_death_rate]], "â€“", "-")</f>
        <v>4[ 2-7]</v>
      </c>
      <c r="K202" t="str">
        <f>IFERROR(LEFT(death_rates[[#This Row],[Male Death Rate]], FIND("[", death_rates[[#This Row],[Male Death Rate]]) - 1), 0)</f>
        <v>4</v>
      </c>
      <c r="L20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202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202" t="s">
        <v>817</v>
      </c>
      <c r="O202" t="s">
        <v>2691</v>
      </c>
      <c r="P202" t="str">
        <f>IFERROR(LEFT(death_rates[[#This Row],[Female Death Rate]], FIND("[", death_rates[[#This Row],[Female Death Rate]]) - 1), 0)</f>
        <v>3</v>
      </c>
      <c r="Q20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202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203" spans="1:18" x14ac:dyDescent="0.35">
      <c r="A203" t="s">
        <v>775</v>
      </c>
      <c r="B203" t="s">
        <v>136</v>
      </c>
      <c r="C203">
        <v>2016</v>
      </c>
      <c r="D203" t="s">
        <v>1040</v>
      </c>
      <c r="E203" t="str">
        <f>SUBSTITUTE(death_rates[[#This Row],[both_sexes_death_rate]], "â€“", "-")</f>
        <v>12[ 9-15]</v>
      </c>
      <c r="F203" t="str">
        <f>IFERROR(LEFT(death_rates[[#This Row],[Total Death Rate]], FIND("[", death_rates[[#This Row],[Total Death Rate]]) - 1), 0)</f>
        <v>12</v>
      </c>
      <c r="G20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203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203" t="s">
        <v>1142</v>
      </c>
      <c r="J203" t="str">
        <f>SUBSTITUTE(death_rates[[#This Row],[male_death_rate]], "â€“", "-")</f>
        <v>14[ 11-18]</v>
      </c>
      <c r="K203" t="str">
        <f>IFERROR(LEFT(death_rates[[#This Row],[Male Death Rate]], FIND("[", death_rates[[#This Row],[Male Death Rate]]) - 1), 0)</f>
        <v>14</v>
      </c>
      <c r="L20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203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203" t="s">
        <v>1143</v>
      </c>
      <c r="O203" t="s">
        <v>2809</v>
      </c>
      <c r="P203" t="str">
        <f>IFERROR(LEFT(death_rates[[#This Row],[Female Death Rate]], FIND("[", death_rates[[#This Row],[Female Death Rate]]) - 1), 0)</f>
        <v>9</v>
      </c>
      <c r="Q20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20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204" spans="1:18" x14ac:dyDescent="0.35">
      <c r="A204" t="s">
        <v>779</v>
      </c>
      <c r="B204" t="s">
        <v>136</v>
      </c>
      <c r="C204">
        <v>2016</v>
      </c>
      <c r="D204" t="s">
        <v>816</v>
      </c>
      <c r="E204" t="str">
        <f>SUBSTITUTE(death_rates[[#This Row],[both_sexes_death_rate]], "â€“", "-")</f>
        <v>7[ 5-11]</v>
      </c>
      <c r="F204" t="str">
        <f>IFERROR(LEFT(death_rates[[#This Row],[Total Death Rate]], FIND("[", death_rates[[#This Row],[Total Death Rate]]) - 1), 0)</f>
        <v>7</v>
      </c>
      <c r="G20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204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204" t="s">
        <v>843</v>
      </c>
      <c r="J204" t="str">
        <f>SUBSTITUTE(death_rates[[#This Row],[male_death_rate]], "â€“", "-")</f>
        <v>7[ 5-10]</v>
      </c>
      <c r="K204" t="str">
        <f>IFERROR(LEFT(death_rates[[#This Row],[Male Death Rate]], FIND("[", death_rates[[#This Row],[Male Death Rate]]) - 1), 0)</f>
        <v>7</v>
      </c>
      <c r="L20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204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204" t="s">
        <v>815</v>
      </c>
      <c r="O204" t="s">
        <v>2810</v>
      </c>
      <c r="P204" t="str">
        <f>IFERROR(LEFT(death_rates[[#This Row],[Female Death Rate]], FIND("[", death_rates[[#This Row],[Female Death Rate]]) - 1), 0)</f>
        <v>7</v>
      </c>
      <c r="Q20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20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205" spans="1:18" x14ac:dyDescent="0.35">
      <c r="A205" t="s">
        <v>783</v>
      </c>
      <c r="B205" t="s">
        <v>136</v>
      </c>
      <c r="C205">
        <v>2016</v>
      </c>
      <c r="D205" t="s">
        <v>955</v>
      </c>
      <c r="E205" t="str">
        <f>SUBSTITUTE(death_rates[[#This Row],[both_sexes_death_rate]], "â€“", "-")</f>
        <v>6[ 3-10]</v>
      </c>
      <c r="F205" t="str">
        <f>IFERROR(LEFT(death_rates[[#This Row],[Total Death Rate]], FIND("[", death_rates[[#This Row],[Total Death Rate]]) - 1), 0)</f>
        <v>6</v>
      </c>
      <c r="G20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05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205" t="s">
        <v>955</v>
      </c>
      <c r="J205" t="str">
        <f>SUBSTITUTE(death_rates[[#This Row],[male_death_rate]], "â€“", "-")</f>
        <v>6[ 3-10]</v>
      </c>
      <c r="K205" t="str">
        <f>IFERROR(LEFT(death_rates[[#This Row],[Male Death Rate]], FIND("[", death_rates[[#This Row],[Male Death Rate]]) - 1), 0)</f>
        <v>6</v>
      </c>
      <c r="L20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05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205" t="s">
        <v>834</v>
      </c>
      <c r="O205" t="s">
        <v>2811</v>
      </c>
      <c r="P205" t="str">
        <f>IFERROR(LEFT(death_rates[[#This Row],[Female Death Rate]], FIND("[", death_rates[[#This Row],[Female Death Rate]]) - 1), 0)</f>
        <v>6</v>
      </c>
      <c r="Q20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05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206" spans="1:18" x14ac:dyDescent="0.35">
      <c r="A206" t="s">
        <v>764</v>
      </c>
      <c r="B206" t="s">
        <v>140</v>
      </c>
      <c r="C206">
        <v>2016</v>
      </c>
      <c r="D206" t="s">
        <v>1144</v>
      </c>
      <c r="E206" t="str">
        <f>SUBSTITUTE(death_rates[[#This Row],[both_sexes_death_rate]], "â€“", "-")</f>
        <v>140[ 107-171]</v>
      </c>
      <c r="F206" t="str">
        <f>IFERROR(LEFT(death_rates[[#This Row],[Total Death Rate]], FIND("[", death_rates[[#This Row],[Total Death Rate]]) - 1), 0)</f>
        <v>140</v>
      </c>
      <c r="G20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107</v>
      </c>
      <c r="H206" t="str">
        <f>IFERROR(MID(death_rates[[#This Row],[Total Death Rate]], FIND("-", death_rates[[#This Row],[Total Death Rate]]) + 1, FIND("]",death_rates[[#This Row],[Total Death Rate]]) - FIND("-", death_rates[[#This Row],[Total Death Rate]]) - 1), 0)</f>
        <v>171</v>
      </c>
      <c r="I206" t="s">
        <v>1145</v>
      </c>
      <c r="J206" t="str">
        <f>SUBSTITUTE(death_rates[[#This Row],[male_death_rate]], "â€“", "-")</f>
        <v>144[ 110-177]</v>
      </c>
      <c r="K206" t="str">
        <f>IFERROR(LEFT(death_rates[[#This Row],[Male Death Rate]], FIND("[", death_rates[[#This Row],[Male Death Rate]]) - 1), 0)</f>
        <v>144</v>
      </c>
      <c r="L20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110</v>
      </c>
      <c r="M206" t="str">
        <f>IFERROR(MID(death_rates[[#This Row],[Male Death Rate]], FIND("-", death_rates[[#This Row],[Male Death Rate]]) + 1, FIND("]",death_rates[[#This Row],[Male Death Rate]]) - FIND("-", death_rates[[#This Row],[Male Death Rate]]) - 1), 0)</f>
        <v>177</v>
      </c>
      <c r="N206" t="s">
        <v>1146</v>
      </c>
      <c r="O206" t="s">
        <v>2812</v>
      </c>
      <c r="P206" t="str">
        <f>IFERROR(LEFT(death_rates[[#This Row],[Female Death Rate]], FIND("[", death_rates[[#This Row],[Female Death Rate]]) - 1), 0)</f>
        <v>135</v>
      </c>
      <c r="Q20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103</v>
      </c>
      <c r="R20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165</v>
      </c>
    </row>
    <row r="207" spans="1:18" x14ac:dyDescent="0.35">
      <c r="A207" t="s">
        <v>767</v>
      </c>
      <c r="B207" t="s">
        <v>140</v>
      </c>
      <c r="C207">
        <v>2016</v>
      </c>
      <c r="D207" t="s">
        <v>784</v>
      </c>
      <c r="E207" t="str">
        <f>SUBSTITUTE(death_rates[[#This Row],[both_sexes_death_rate]], "â€“", "-")</f>
        <v>7[ 5-8]</v>
      </c>
      <c r="F207" t="str">
        <f>IFERROR(LEFT(death_rates[[#This Row],[Total Death Rate]], FIND("[", death_rates[[#This Row],[Total Death Rate]]) - 1), 0)</f>
        <v>7</v>
      </c>
      <c r="G20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207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207" t="s">
        <v>784</v>
      </c>
      <c r="J207" t="str">
        <f>SUBSTITUTE(death_rates[[#This Row],[male_death_rate]], "â€“", "-")</f>
        <v>7[ 5-8]</v>
      </c>
      <c r="K207" t="str">
        <f>IFERROR(LEFT(death_rates[[#This Row],[Male Death Rate]], FIND("[", death_rates[[#This Row],[Male Death Rate]]) - 1), 0)</f>
        <v>7</v>
      </c>
      <c r="L20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207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207" t="s">
        <v>784</v>
      </c>
      <c r="O207" t="s">
        <v>2813</v>
      </c>
      <c r="P207" t="str">
        <f>IFERROR(LEFT(death_rates[[#This Row],[Female Death Rate]], FIND("[", death_rates[[#This Row],[Female Death Rate]]) - 1), 0)</f>
        <v>7</v>
      </c>
      <c r="Q20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207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208" spans="1:18" x14ac:dyDescent="0.35">
      <c r="A208" t="s">
        <v>771</v>
      </c>
      <c r="B208" t="s">
        <v>140</v>
      </c>
      <c r="C208">
        <v>2016</v>
      </c>
      <c r="D208" t="s">
        <v>1147</v>
      </c>
      <c r="E208" t="str">
        <f>SUBSTITUTE(death_rates[[#This Row],[both_sexes_death_rate]], "â€“", "-")</f>
        <v>20[ 13-27]</v>
      </c>
      <c r="F208" t="str">
        <f>IFERROR(LEFT(death_rates[[#This Row],[Total Death Rate]], FIND("[", death_rates[[#This Row],[Total Death Rate]]) - 1), 0)</f>
        <v>20</v>
      </c>
      <c r="G20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208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208" t="s">
        <v>1148</v>
      </c>
      <c r="J208" t="str">
        <f>SUBSTITUTE(death_rates[[#This Row],[male_death_rate]], "â€“", "-")</f>
        <v>27[ 18-36]</v>
      </c>
      <c r="K208" t="str">
        <f>IFERROR(LEFT(death_rates[[#This Row],[Male Death Rate]], FIND("[", death_rates[[#This Row],[Male Death Rate]]) - 1), 0)</f>
        <v>27</v>
      </c>
      <c r="L20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208" t="str">
        <f>IFERROR(MID(death_rates[[#This Row],[Male Death Rate]], FIND("-", death_rates[[#This Row],[Male Death Rate]]) + 1, FIND("]",death_rates[[#This Row],[Male Death Rate]]) - FIND("-", death_rates[[#This Row],[Male Death Rate]]) - 1), 0)</f>
        <v>36</v>
      </c>
      <c r="N208" t="s">
        <v>852</v>
      </c>
      <c r="O208" t="s">
        <v>2814</v>
      </c>
      <c r="P208" t="str">
        <f>IFERROR(LEFT(death_rates[[#This Row],[Female Death Rate]], FIND("[", death_rates[[#This Row],[Female Death Rate]]) - 1), 0)</f>
        <v>13</v>
      </c>
      <c r="Q20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20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209" spans="1:18" x14ac:dyDescent="0.35">
      <c r="A209" t="s">
        <v>775</v>
      </c>
      <c r="B209" t="s">
        <v>140</v>
      </c>
      <c r="C209">
        <v>2016</v>
      </c>
      <c r="D209" t="s">
        <v>1149</v>
      </c>
      <c r="E209" t="str">
        <f>SUBSTITUTE(death_rates[[#This Row],[both_sexes_death_rate]], "â€“", "-")</f>
        <v>40[ 30-52]</v>
      </c>
      <c r="F209" t="str">
        <f>IFERROR(LEFT(death_rates[[#This Row],[Total Death Rate]], FIND("[", death_rates[[#This Row],[Total Death Rate]]) - 1), 0)</f>
        <v>40</v>
      </c>
      <c r="G20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30</v>
      </c>
      <c r="H209" t="str">
        <f>IFERROR(MID(death_rates[[#This Row],[Total Death Rate]], FIND("-", death_rates[[#This Row],[Total Death Rate]]) + 1, FIND("]",death_rates[[#This Row],[Total Death Rate]]) - FIND("-", death_rates[[#This Row],[Total Death Rate]]) - 1), 0)</f>
        <v>52</v>
      </c>
      <c r="I209" t="s">
        <v>900</v>
      </c>
      <c r="J209" t="str">
        <f>SUBSTITUTE(death_rates[[#This Row],[male_death_rate]], "â€“", "-")</f>
        <v>38[ 29-49]</v>
      </c>
      <c r="K209" t="str">
        <f>IFERROR(LEFT(death_rates[[#This Row],[Male Death Rate]], FIND("[", death_rates[[#This Row],[Male Death Rate]]) - 1), 0)</f>
        <v>38</v>
      </c>
      <c r="L20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29</v>
      </c>
      <c r="M209" t="str">
        <f>IFERROR(MID(death_rates[[#This Row],[Male Death Rate]], FIND("-", death_rates[[#This Row],[Male Death Rate]]) + 1, FIND("]",death_rates[[#This Row],[Male Death Rate]]) - FIND("-", death_rates[[#This Row],[Male Death Rate]]) - 1), 0)</f>
        <v>49</v>
      </c>
      <c r="N209" t="s">
        <v>1150</v>
      </c>
      <c r="O209" t="s">
        <v>2815</v>
      </c>
      <c r="P209" t="str">
        <f>IFERROR(LEFT(death_rates[[#This Row],[Female Death Rate]], FIND("[", death_rates[[#This Row],[Female Death Rate]]) - 1), 0)</f>
        <v>43</v>
      </c>
      <c r="Q20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32</v>
      </c>
      <c r="R209" t="str">
        <f>IFERROR(MID(death_rates[[#This Row],[Female Death Rate]], FIND("-", death_rates[[#This Row],[Female Death Rate]]) + 1, FIND("]",death_rates[[#This Row],[Female Death Rate]]) - FIND("-", death_rates[[#This Row],[Female Death Rate]]) - 1), 0)</f>
        <v>56</v>
      </c>
    </row>
    <row r="210" spans="1:18" x14ac:dyDescent="0.35">
      <c r="A210" t="s">
        <v>779</v>
      </c>
      <c r="B210" t="s">
        <v>140</v>
      </c>
      <c r="C210">
        <v>2016</v>
      </c>
      <c r="D210" t="s">
        <v>1151</v>
      </c>
      <c r="E210" t="str">
        <f>SUBSTITUTE(death_rates[[#This Row],[both_sexes_death_rate]], "â€“", "-")</f>
        <v>39[ 29-50]</v>
      </c>
      <c r="F210" t="str">
        <f>IFERROR(LEFT(death_rates[[#This Row],[Total Death Rate]], FIND("[", death_rates[[#This Row],[Total Death Rate]]) - 1), 0)</f>
        <v>39</v>
      </c>
      <c r="G21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29</v>
      </c>
      <c r="H210" t="str">
        <f>IFERROR(MID(death_rates[[#This Row],[Total Death Rate]], FIND("-", death_rates[[#This Row],[Total Death Rate]]) + 1, FIND("]",death_rates[[#This Row],[Total Death Rate]]) - FIND("-", death_rates[[#This Row],[Total Death Rate]]) - 1), 0)</f>
        <v>50</v>
      </c>
      <c r="I210" t="s">
        <v>1152</v>
      </c>
      <c r="J210" t="str">
        <f>SUBSTITUTE(death_rates[[#This Row],[male_death_rate]], "â€“", "-")</f>
        <v>39[ 29-51]</v>
      </c>
      <c r="K210" t="str">
        <f>IFERROR(LEFT(death_rates[[#This Row],[Male Death Rate]], FIND("[", death_rates[[#This Row],[Male Death Rate]]) - 1), 0)</f>
        <v>39</v>
      </c>
      <c r="L21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29</v>
      </c>
      <c r="M210" t="str">
        <f>IFERROR(MID(death_rates[[#This Row],[Male Death Rate]], FIND("-", death_rates[[#This Row],[Male Death Rate]]) + 1, FIND("]",death_rates[[#This Row],[Male Death Rate]]) - FIND("-", death_rates[[#This Row],[Male Death Rate]]) - 1), 0)</f>
        <v>51</v>
      </c>
      <c r="N210" t="s">
        <v>1153</v>
      </c>
      <c r="O210" t="s">
        <v>2816</v>
      </c>
      <c r="P210" t="str">
        <f>IFERROR(LEFT(death_rates[[#This Row],[Female Death Rate]], FIND("[", death_rates[[#This Row],[Female Death Rate]]) - 1), 0)</f>
        <v>38</v>
      </c>
      <c r="Q21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210" t="str">
        <f>IFERROR(MID(death_rates[[#This Row],[Female Death Rate]], FIND("-", death_rates[[#This Row],[Female Death Rate]]) + 1, FIND("]",death_rates[[#This Row],[Female Death Rate]]) - FIND("-", death_rates[[#This Row],[Female Death Rate]]) - 1), 0)</f>
        <v>50</v>
      </c>
    </row>
    <row r="211" spans="1:18" x14ac:dyDescent="0.35">
      <c r="A211" t="s">
        <v>783</v>
      </c>
      <c r="B211" t="s">
        <v>140</v>
      </c>
      <c r="C211">
        <v>2016</v>
      </c>
      <c r="D211" t="s">
        <v>1154</v>
      </c>
      <c r="E211" t="str">
        <f>SUBSTITUTE(death_rates[[#This Row],[both_sexes_death_rate]], "â€“", "-")</f>
        <v>32[ 22-41]</v>
      </c>
      <c r="F211" t="str">
        <f>IFERROR(LEFT(death_rates[[#This Row],[Total Death Rate]], FIND("[", death_rates[[#This Row],[Total Death Rate]]) - 1), 0)</f>
        <v>32</v>
      </c>
      <c r="G21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22</v>
      </c>
      <c r="H211" t="str">
        <f>IFERROR(MID(death_rates[[#This Row],[Total Death Rate]], FIND("-", death_rates[[#This Row],[Total Death Rate]]) + 1, FIND("]",death_rates[[#This Row],[Total Death Rate]]) - FIND("-", death_rates[[#This Row],[Total Death Rate]]) - 1), 0)</f>
        <v>41</v>
      </c>
      <c r="I211" t="s">
        <v>1155</v>
      </c>
      <c r="J211" t="str">
        <f>SUBSTITUTE(death_rates[[#This Row],[male_death_rate]], "â€“", "-")</f>
        <v>32[ 19-43]</v>
      </c>
      <c r="K211" t="str">
        <f>IFERROR(LEFT(death_rates[[#This Row],[Male Death Rate]], FIND("[", death_rates[[#This Row],[Male Death Rate]]) - 1), 0)</f>
        <v>32</v>
      </c>
      <c r="L21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211" t="str">
        <f>IFERROR(MID(death_rates[[#This Row],[Male Death Rate]], FIND("-", death_rates[[#This Row],[Male Death Rate]]) + 1, FIND("]",death_rates[[#This Row],[Male Death Rate]]) - FIND("-", death_rates[[#This Row],[Male Death Rate]]) - 1), 0)</f>
        <v>43</v>
      </c>
      <c r="N211" t="s">
        <v>1156</v>
      </c>
      <c r="O211" t="s">
        <v>2817</v>
      </c>
      <c r="P211" t="str">
        <f>IFERROR(LEFT(death_rates[[#This Row],[Female Death Rate]], FIND("[", death_rates[[#This Row],[Female Death Rate]]) - 1), 0)</f>
        <v>32</v>
      </c>
      <c r="Q21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23</v>
      </c>
      <c r="R211" t="str">
        <f>IFERROR(MID(death_rates[[#This Row],[Female Death Rate]], FIND("-", death_rates[[#This Row],[Female Death Rate]]) + 1, FIND("]",death_rates[[#This Row],[Female Death Rate]]) - FIND("-", death_rates[[#This Row],[Female Death Rate]]) - 1), 0)</f>
        <v>40</v>
      </c>
    </row>
    <row r="212" spans="1:18" x14ac:dyDescent="0.35">
      <c r="A212" t="s">
        <v>764</v>
      </c>
      <c r="B212" t="s">
        <v>144</v>
      </c>
      <c r="C212">
        <v>2016</v>
      </c>
      <c r="D212" t="s">
        <v>1157</v>
      </c>
      <c r="E212" t="str">
        <f>SUBSTITUTE(death_rates[[#This Row],[both_sexes_death_rate]], "â€“", "-")</f>
        <v>34[ 27-43]</v>
      </c>
      <c r="F212" t="str">
        <f>IFERROR(LEFT(death_rates[[#This Row],[Total Death Rate]], FIND("[", death_rates[[#This Row],[Total Death Rate]]) - 1), 0)</f>
        <v>34</v>
      </c>
      <c r="G21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27</v>
      </c>
      <c r="H212" t="str">
        <f>IFERROR(MID(death_rates[[#This Row],[Total Death Rate]], FIND("-", death_rates[[#This Row],[Total Death Rate]]) + 1, FIND("]",death_rates[[#This Row],[Total Death Rate]]) - FIND("-", death_rates[[#This Row],[Total Death Rate]]) - 1), 0)</f>
        <v>43</v>
      </c>
      <c r="I212" t="s">
        <v>1158</v>
      </c>
      <c r="J212" t="str">
        <f>SUBSTITUTE(death_rates[[#This Row],[male_death_rate]], "â€“", "-")</f>
        <v>38[ 30-48]</v>
      </c>
      <c r="K212" t="str">
        <f>IFERROR(LEFT(death_rates[[#This Row],[Male Death Rate]], FIND("[", death_rates[[#This Row],[Male Death Rate]]) - 1), 0)</f>
        <v>38</v>
      </c>
      <c r="L21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30</v>
      </c>
      <c r="M212" t="str">
        <f>IFERROR(MID(death_rates[[#This Row],[Male Death Rate]], FIND("-", death_rates[[#This Row],[Male Death Rate]]) + 1, FIND("]",death_rates[[#This Row],[Male Death Rate]]) - FIND("-", death_rates[[#This Row],[Male Death Rate]]) - 1), 0)</f>
        <v>48</v>
      </c>
      <c r="N212" t="s">
        <v>1159</v>
      </c>
      <c r="O212" t="s">
        <v>2818</v>
      </c>
      <c r="P212" t="str">
        <f>IFERROR(LEFT(death_rates[[#This Row],[Female Death Rate]], FIND("[", death_rates[[#This Row],[Female Death Rate]]) - 1), 0)</f>
        <v>31</v>
      </c>
      <c r="Q21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212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213" spans="1:18" x14ac:dyDescent="0.35">
      <c r="A213" t="s">
        <v>767</v>
      </c>
      <c r="B213" t="s">
        <v>144</v>
      </c>
      <c r="C213">
        <v>2016</v>
      </c>
      <c r="D213" t="s">
        <v>790</v>
      </c>
      <c r="E213" t="str">
        <f>SUBSTITUTE(death_rates[[#This Row],[both_sexes_death_rate]], "â€“", "-")</f>
        <v>5[ 3-7]</v>
      </c>
      <c r="F213" t="str">
        <f>IFERROR(LEFT(death_rates[[#This Row],[Total Death Rate]], FIND("[", death_rates[[#This Row],[Total Death Rate]]) - 1), 0)</f>
        <v>5</v>
      </c>
      <c r="G21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1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213" t="s">
        <v>802</v>
      </c>
      <c r="J213" t="str">
        <f>SUBSTITUTE(death_rates[[#This Row],[male_death_rate]], "â€“", "-")</f>
        <v>5[ 3-8]</v>
      </c>
      <c r="K213" t="str">
        <f>IFERROR(LEFT(death_rates[[#This Row],[Male Death Rate]], FIND("[", death_rates[[#This Row],[Male Death Rate]]) - 1), 0)</f>
        <v>5</v>
      </c>
      <c r="L21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13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213" t="s">
        <v>790</v>
      </c>
      <c r="O213" t="s">
        <v>2661</v>
      </c>
      <c r="P213" t="str">
        <f>IFERROR(LEFT(death_rates[[#This Row],[Female Death Rate]], FIND("[", death_rates[[#This Row],[Female Death Rate]]) - 1), 0)</f>
        <v>5</v>
      </c>
      <c r="Q21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13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214" spans="1:18" x14ac:dyDescent="0.35">
      <c r="A214" t="s">
        <v>771</v>
      </c>
      <c r="B214" t="s">
        <v>144</v>
      </c>
      <c r="C214">
        <v>2016</v>
      </c>
      <c r="D214" t="s">
        <v>809</v>
      </c>
      <c r="E214" t="str">
        <f>SUBSTITUTE(death_rates[[#This Row],[both_sexes_death_rate]], "â€“", "-")</f>
        <v>2[ 1-4]</v>
      </c>
      <c r="F214" t="str">
        <f>IFERROR(LEFT(death_rates[[#This Row],[Total Death Rate]], FIND("[", death_rates[[#This Row],[Total Death Rate]]) - 1), 0)</f>
        <v>2</v>
      </c>
      <c r="G21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214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214" t="s">
        <v>888</v>
      </c>
      <c r="J214" t="str">
        <f>SUBSTITUTE(death_rates[[#This Row],[male_death_rate]], "â€“", "-")</f>
        <v>3[ 1-4]</v>
      </c>
      <c r="K214" t="str">
        <f>IFERROR(LEFT(death_rates[[#This Row],[Male Death Rate]], FIND("[", death_rates[[#This Row],[Male Death Rate]]) - 1), 0)</f>
        <v>3</v>
      </c>
      <c r="L21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214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214" t="s">
        <v>844</v>
      </c>
      <c r="O214" t="s">
        <v>2682</v>
      </c>
      <c r="P214" t="str">
        <f>IFERROR(LEFT(death_rates[[#This Row],[Female Death Rate]], FIND("[", death_rates[[#This Row],[Female Death Rate]]) - 1), 0)</f>
        <v>2</v>
      </c>
      <c r="Q21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21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215" spans="1:18" x14ac:dyDescent="0.35">
      <c r="A215" t="s">
        <v>775</v>
      </c>
      <c r="B215" t="s">
        <v>144</v>
      </c>
      <c r="C215">
        <v>2016</v>
      </c>
      <c r="D215" t="s">
        <v>1009</v>
      </c>
      <c r="E215" t="str">
        <f>SUBSTITUTE(death_rates[[#This Row],[both_sexes_death_rate]], "â€“", "-")</f>
        <v>17[ 13-21]</v>
      </c>
      <c r="F215" t="str">
        <f>IFERROR(LEFT(death_rates[[#This Row],[Total Death Rate]], FIND("[", death_rates[[#This Row],[Total Death Rate]]) - 1), 0)</f>
        <v>17</v>
      </c>
      <c r="G21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215" t="str">
        <f>IFERROR(MID(death_rates[[#This Row],[Total Death Rate]], FIND("-", death_rates[[#This Row],[Total Death Rate]]) + 1, FIND("]",death_rates[[#This Row],[Total Death Rate]]) - FIND("-", death_rates[[#This Row],[Total Death Rate]]) - 1), 0)</f>
        <v>21</v>
      </c>
      <c r="I215" t="s">
        <v>1160</v>
      </c>
      <c r="J215" t="str">
        <f>SUBSTITUTE(death_rates[[#This Row],[male_death_rate]], "â€“", "-")</f>
        <v>20[ 16-25]</v>
      </c>
      <c r="K215" t="str">
        <f>IFERROR(LEFT(death_rates[[#This Row],[Male Death Rate]], FIND("[", death_rates[[#This Row],[Male Death Rate]]) - 1), 0)</f>
        <v>20</v>
      </c>
      <c r="L21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215" t="str">
        <f>IFERROR(MID(death_rates[[#This Row],[Male Death Rate]], FIND("-", death_rates[[#This Row],[Male Death Rate]]) + 1, FIND("]",death_rates[[#This Row],[Male Death Rate]]) - FIND("-", death_rates[[#This Row],[Male Death Rate]]) - 1), 0)</f>
        <v>25</v>
      </c>
      <c r="N215" t="s">
        <v>1161</v>
      </c>
      <c r="O215" t="s">
        <v>2819</v>
      </c>
      <c r="P215" t="str">
        <f>IFERROR(LEFT(death_rates[[#This Row],[Female Death Rate]], FIND("[", death_rates[[#This Row],[Female Death Rate]]) - 1), 0)</f>
        <v>14</v>
      </c>
      <c r="Q21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21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216" spans="1:18" x14ac:dyDescent="0.35">
      <c r="A216" t="s">
        <v>779</v>
      </c>
      <c r="B216" t="s">
        <v>144</v>
      </c>
      <c r="C216">
        <v>2016</v>
      </c>
      <c r="D216" t="s">
        <v>912</v>
      </c>
      <c r="E216" t="str">
        <f>SUBSTITUTE(death_rates[[#This Row],[both_sexes_death_rate]], "â€“", "-")</f>
        <v>5[ 4-7]</v>
      </c>
      <c r="F216" t="str">
        <f>IFERROR(LEFT(death_rates[[#This Row],[Total Death Rate]], FIND("[", death_rates[[#This Row],[Total Death Rate]]) - 1), 0)</f>
        <v>5</v>
      </c>
      <c r="G21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216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216" t="s">
        <v>912</v>
      </c>
      <c r="J216" t="str">
        <f>SUBSTITUTE(death_rates[[#This Row],[male_death_rate]], "â€“", "-")</f>
        <v>5[ 4-7]</v>
      </c>
      <c r="K216" t="str">
        <f>IFERROR(LEFT(death_rates[[#This Row],[Male Death Rate]], FIND("[", death_rates[[#This Row],[Male Death Rate]]) - 1), 0)</f>
        <v>5</v>
      </c>
      <c r="L21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216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216" t="s">
        <v>1162</v>
      </c>
      <c r="O216" t="s">
        <v>2820</v>
      </c>
      <c r="P216" t="str">
        <f>IFERROR(LEFT(death_rates[[#This Row],[Female Death Rate]], FIND("[", death_rates[[#This Row],[Female Death Rate]]) - 1), 0)</f>
        <v>5</v>
      </c>
      <c r="Q21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216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217" spans="1:18" x14ac:dyDescent="0.35">
      <c r="A217" t="s">
        <v>783</v>
      </c>
      <c r="B217" t="s">
        <v>144</v>
      </c>
      <c r="C217">
        <v>2016</v>
      </c>
      <c r="D217" t="s">
        <v>802</v>
      </c>
      <c r="E217" t="str">
        <f>SUBSTITUTE(death_rates[[#This Row],[both_sexes_death_rate]], "â€“", "-")</f>
        <v>5[ 3-8]</v>
      </c>
      <c r="F217" t="str">
        <f>IFERROR(LEFT(death_rates[[#This Row],[Total Death Rate]], FIND("[", death_rates[[#This Row],[Total Death Rate]]) - 1), 0)</f>
        <v>5</v>
      </c>
      <c r="G21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17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217" t="s">
        <v>802</v>
      </c>
      <c r="J217" t="str">
        <f>SUBSTITUTE(death_rates[[#This Row],[male_death_rate]], "â€“", "-")</f>
        <v>5[ 3-8]</v>
      </c>
      <c r="K217" t="str">
        <f>IFERROR(LEFT(death_rates[[#This Row],[Male Death Rate]], FIND("[", death_rates[[#This Row],[Male Death Rate]]) - 1), 0)</f>
        <v>5</v>
      </c>
      <c r="L21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17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217" t="s">
        <v>790</v>
      </c>
      <c r="O217" t="s">
        <v>2661</v>
      </c>
      <c r="P217" t="str">
        <f>IFERROR(LEFT(death_rates[[#This Row],[Female Death Rate]], FIND("[", death_rates[[#This Row],[Female Death Rate]]) - 1), 0)</f>
        <v>5</v>
      </c>
      <c r="Q21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17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218" spans="1:18" x14ac:dyDescent="0.35">
      <c r="A218" t="s">
        <v>764</v>
      </c>
      <c r="B218" t="s">
        <v>148</v>
      </c>
      <c r="C218">
        <v>2016</v>
      </c>
      <c r="D218" t="s">
        <v>1163</v>
      </c>
      <c r="E218" t="str">
        <f>SUBSTITUTE(death_rates[[#This Row],[both_sexes_death_rate]], "â€“", "-")</f>
        <v>94[ 84-102]</v>
      </c>
      <c r="F218" t="str">
        <f>IFERROR(LEFT(death_rates[[#This Row],[Total Death Rate]], FIND("[", death_rates[[#This Row],[Total Death Rate]]) - 1), 0)</f>
        <v>94</v>
      </c>
      <c r="G21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84</v>
      </c>
      <c r="H218" t="str">
        <f>IFERROR(MID(death_rates[[#This Row],[Total Death Rate]], FIND("-", death_rates[[#This Row],[Total Death Rate]]) + 1, FIND("]",death_rates[[#This Row],[Total Death Rate]]) - FIND("-", death_rates[[#This Row],[Total Death Rate]]) - 1), 0)</f>
        <v>102</v>
      </c>
      <c r="I218" t="s">
        <v>1164</v>
      </c>
      <c r="J218" t="str">
        <f>SUBSTITUTE(death_rates[[#This Row],[male_death_rate]], "â€“", "-")</f>
        <v>98[ 88-108]</v>
      </c>
      <c r="K218" t="str">
        <f>IFERROR(LEFT(death_rates[[#This Row],[Male Death Rate]], FIND("[", death_rates[[#This Row],[Male Death Rate]]) - 1), 0)</f>
        <v>98</v>
      </c>
      <c r="L21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88</v>
      </c>
      <c r="M218" t="str">
        <f>IFERROR(MID(death_rates[[#This Row],[Male Death Rate]], FIND("-", death_rates[[#This Row],[Male Death Rate]]) + 1, FIND("]",death_rates[[#This Row],[Male Death Rate]]) - FIND("-", death_rates[[#This Row],[Male Death Rate]]) - 1), 0)</f>
        <v>108</v>
      </c>
      <c r="N218" t="s">
        <v>1058</v>
      </c>
      <c r="O218" t="s">
        <v>2821</v>
      </c>
      <c r="P218" t="str">
        <f>IFERROR(LEFT(death_rates[[#This Row],[Female Death Rate]], FIND("[", death_rates[[#This Row],[Female Death Rate]]) - 1), 0)</f>
        <v>89</v>
      </c>
      <c r="Q21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80</v>
      </c>
      <c r="R218" t="str">
        <f>IFERROR(MID(death_rates[[#This Row],[Female Death Rate]], FIND("-", death_rates[[#This Row],[Female Death Rate]]) + 1, FIND("]",death_rates[[#This Row],[Female Death Rate]]) - FIND("-", death_rates[[#This Row],[Female Death Rate]]) - 1), 0)</f>
        <v>97</v>
      </c>
    </row>
    <row r="219" spans="1:18" x14ac:dyDescent="0.35">
      <c r="A219" t="s">
        <v>767</v>
      </c>
      <c r="B219" t="s">
        <v>148</v>
      </c>
      <c r="C219">
        <v>2016</v>
      </c>
      <c r="D219" t="s">
        <v>1165</v>
      </c>
      <c r="E219" t="str">
        <f>SUBSTITUTE(death_rates[[#This Row],[both_sexes_death_rate]], "â€“", "-")</f>
        <v>52[ 44-59]</v>
      </c>
      <c r="F219" t="str">
        <f>IFERROR(LEFT(death_rates[[#This Row],[Total Death Rate]], FIND("[", death_rates[[#This Row],[Total Death Rate]]) - 1), 0)</f>
        <v>52</v>
      </c>
      <c r="G21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44</v>
      </c>
      <c r="H219" t="str">
        <f>IFERROR(MID(death_rates[[#This Row],[Total Death Rate]], FIND("-", death_rates[[#This Row],[Total Death Rate]]) + 1, FIND("]",death_rates[[#This Row],[Total Death Rate]]) - FIND("-", death_rates[[#This Row],[Total Death Rate]]) - 1), 0)</f>
        <v>59</v>
      </c>
      <c r="I219" t="s">
        <v>1166</v>
      </c>
      <c r="J219" t="str">
        <f>SUBSTITUTE(death_rates[[#This Row],[male_death_rate]], "â€“", "-")</f>
        <v>54[ 46-62]</v>
      </c>
      <c r="K219" t="str">
        <f>IFERROR(LEFT(death_rates[[#This Row],[Male Death Rate]], FIND("[", death_rates[[#This Row],[Male Death Rate]]) - 1), 0)</f>
        <v>54</v>
      </c>
      <c r="L21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46</v>
      </c>
      <c r="M219" t="str">
        <f>IFERROR(MID(death_rates[[#This Row],[Male Death Rate]], FIND("-", death_rates[[#This Row],[Male Death Rate]]) + 1, FIND("]",death_rates[[#This Row],[Male Death Rate]]) - FIND("-", death_rates[[#This Row],[Male Death Rate]]) - 1), 0)</f>
        <v>62</v>
      </c>
      <c r="N219" t="s">
        <v>1167</v>
      </c>
      <c r="O219" t="s">
        <v>2822</v>
      </c>
      <c r="P219" t="str">
        <f>IFERROR(LEFT(death_rates[[#This Row],[Female Death Rate]], FIND("[", death_rates[[#This Row],[Female Death Rate]]) - 1), 0)</f>
        <v>49</v>
      </c>
      <c r="Q21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42</v>
      </c>
      <c r="R219" t="str">
        <f>IFERROR(MID(death_rates[[#This Row],[Female Death Rate]], FIND("-", death_rates[[#This Row],[Female Death Rate]]) + 1, FIND("]",death_rates[[#This Row],[Female Death Rate]]) - FIND("-", death_rates[[#This Row],[Female Death Rate]]) - 1), 0)</f>
        <v>56</v>
      </c>
    </row>
    <row r="220" spans="1:18" x14ac:dyDescent="0.35">
      <c r="A220" t="s">
        <v>771</v>
      </c>
      <c r="B220" t="s">
        <v>148</v>
      </c>
      <c r="C220">
        <v>2016</v>
      </c>
      <c r="D220" t="s">
        <v>836</v>
      </c>
      <c r="E220" t="str">
        <f>SUBSTITUTE(death_rates[[#This Row],[both_sexes_death_rate]], "â€“", "-")</f>
        <v>1[ 0-1]</v>
      </c>
      <c r="F220" t="str">
        <f>IFERROR(LEFT(death_rates[[#This Row],[Total Death Rate]], FIND("[", death_rates[[#This Row],[Total Death Rate]]) - 1), 0)</f>
        <v>1</v>
      </c>
      <c r="G22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22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220" t="s">
        <v>774</v>
      </c>
      <c r="J220" t="str">
        <f>SUBSTITUTE(death_rates[[#This Row],[male_death_rate]], "â€“", "-")</f>
        <v>1[ 1-1]</v>
      </c>
      <c r="K220" t="str">
        <f>IFERROR(LEFT(death_rates[[#This Row],[Male Death Rate]], FIND("[", death_rates[[#This Row],[Male Death Rate]]) - 1), 0)</f>
        <v>1</v>
      </c>
      <c r="L22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220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220" t="s">
        <v>824</v>
      </c>
      <c r="O220" t="s">
        <v>2674</v>
      </c>
      <c r="P220" t="str">
        <f>IFERROR(LEFT(death_rates[[#This Row],[Female Death Rate]], FIND("[", death_rates[[#This Row],[Female Death Rate]]) - 1), 0)</f>
        <v>0</v>
      </c>
      <c r="Q22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220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221" spans="1:18" x14ac:dyDescent="0.35">
      <c r="A221" t="s">
        <v>775</v>
      </c>
      <c r="B221" t="s">
        <v>148</v>
      </c>
      <c r="C221">
        <v>2016</v>
      </c>
      <c r="D221" t="s">
        <v>1136</v>
      </c>
      <c r="E221" t="str">
        <f>SUBSTITUTE(death_rates[[#This Row],[both_sexes_death_rate]], "â€“", "-")</f>
        <v>22[ 20-25]</v>
      </c>
      <c r="F221" t="str">
        <f>IFERROR(LEFT(death_rates[[#This Row],[Total Death Rate]], FIND("[", death_rates[[#This Row],[Total Death Rate]]) - 1), 0)</f>
        <v>22</v>
      </c>
      <c r="G22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20</v>
      </c>
      <c r="H221" t="str">
        <f>IFERROR(MID(death_rates[[#This Row],[Total Death Rate]], FIND("-", death_rates[[#This Row],[Total Death Rate]]) + 1, FIND("]",death_rates[[#This Row],[Total Death Rate]]) - FIND("-", death_rates[[#This Row],[Total Death Rate]]) - 1), 0)</f>
        <v>25</v>
      </c>
      <c r="I221" t="s">
        <v>1126</v>
      </c>
      <c r="J221" t="str">
        <f>SUBSTITUTE(death_rates[[#This Row],[male_death_rate]], "â€“", "-")</f>
        <v>24[ 21-27]</v>
      </c>
      <c r="K221" t="str">
        <f>IFERROR(LEFT(death_rates[[#This Row],[Male Death Rate]], FIND("[", death_rates[[#This Row],[Male Death Rate]]) - 1), 0)</f>
        <v>24</v>
      </c>
      <c r="L22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221" t="str">
        <f>IFERROR(MID(death_rates[[#This Row],[Male Death Rate]], FIND("-", death_rates[[#This Row],[Male Death Rate]]) + 1, FIND("]",death_rates[[#This Row],[Male Death Rate]]) - FIND("-", death_rates[[#This Row],[Male Death Rate]]) - 1), 0)</f>
        <v>27</v>
      </c>
      <c r="N221" t="s">
        <v>1168</v>
      </c>
      <c r="O221" t="s">
        <v>2823</v>
      </c>
      <c r="P221" t="str">
        <f>IFERROR(LEFT(death_rates[[#This Row],[Female Death Rate]], FIND("[", death_rates[[#This Row],[Female Death Rate]]) - 1), 0)</f>
        <v>20</v>
      </c>
      <c r="Q22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18</v>
      </c>
      <c r="R22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222" spans="1:18" x14ac:dyDescent="0.35">
      <c r="A222" t="s">
        <v>779</v>
      </c>
      <c r="B222" t="s">
        <v>148</v>
      </c>
      <c r="C222">
        <v>2016</v>
      </c>
      <c r="D222" t="s">
        <v>923</v>
      </c>
      <c r="E222" t="str">
        <f>SUBSTITUTE(death_rates[[#This Row],[both_sexes_death_rate]], "â€“", "-")</f>
        <v>13[ 11-15]</v>
      </c>
      <c r="F222" t="str">
        <f>IFERROR(LEFT(death_rates[[#This Row],[Total Death Rate]], FIND("[", death_rates[[#This Row],[Total Death Rate]]) - 1), 0)</f>
        <v>13</v>
      </c>
      <c r="G22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222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222" t="s">
        <v>1169</v>
      </c>
      <c r="J222" t="str">
        <f>SUBSTITUTE(death_rates[[#This Row],[male_death_rate]], "â€“", "-")</f>
        <v>12[ 11-14]</v>
      </c>
      <c r="K222" t="str">
        <f>IFERROR(LEFT(death_rates[[#This Row],[Male Death Rate]], FIND("[", death_rates[[#This Row],[Male Death Rate]]) - 1), 0)</f>
        <v>12</v>
      </c>
      <c r="L22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222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222" t="s">
        <v>1170</v>
      </c>
      <c r="O222" t="s">
        <v>2824</v>
      </c>
      <c r="P222" t="str">
        <f>IFERROR(LEFT(death_rates[[#This Row],[Female Death Rate]], FIND("[", death_rates[[#This Row],[Female Death Rate]]) - 1), 0)</f>
        <v>13</v>
      </c>
      <c r="Q22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22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223" spans="1:18" x14ac:dyDescent="0.35">
      <c r="A223" t="s">
        <v>783</v>
      </c>
      <c r="B223" t="s">
        <v>148</v>
      </c>
      <c r="C223">
        <v>2016</v>
      </c>
      <c r="D223" t="s">
        <v>1093</v>
      </c>
      <c r="E223" t="str">
        <f>SUBSTITUTE(death_rates[[#This Row],[both_sexes_death_rate]], "â€“", "-")</f>
        <v>6[ 4-7]</v>
      </c>
      <c r="F223" t="str">
        <f>IFERROR(LEFT(death_rates[[#This Row],[Total Death Rate]], FIND("[", death_rates[[#This Row],[Total Death Rate]]) - 1), 0)</f>
        <v>6</v>
      </c>
      <c r="G22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22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223" t="s">
        <v>834</v>
      </c>
      <c r="J223" t="str">
        <f>SUBSTITUTE(death_rates[[#This Row],[male_death_rate]], "â€“", "-")</f>
        <v>6[ 3-9]</v>
      </c>
      <c r="K223" t="str">
        <f>IFERROR(LEFT(death_rates[[#This Row],[Male Death Rate]], FIND("[", death_rates[[#This Row],[Male Death Rate]]) - 1), 0)</f>
        <v>6</v>
      </c>
      <c r="L22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23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223" t="s">
        <v>926</v>
      </c>
      <c r="O223" t="s">
        <v>2777</v>
      </c>
      <c r="P223" t="str">
        <f>IFERROR(LEFT(death_rates[[#This Row],[Female Death Rate]], FIND("[", death_rates[[#This Row],[Female Death Rate]]) - 1), 0)</f>
        <v>5</v>
      </c>
      <c r="Q22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22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224" spans="1:18" x14ac:dyDescent="0.35">
      <c r="A224" t="s">
        <v>764</v>
      </c>
      <c r="B224" t="s">
        <v>152</v>
      </c>
      <c r="C224">
        <v>2016</v>
      </c>
      <c r="D224" t="s">
        <v>1171</v>
      </c>
      <c r="E224" t="str">
        <f>SUBSTITUTE(death_rates[[#This Row],[both_sexes_death_rate]], "â€“", "-")</f>
        <v>73[ 65-80]</v>
      </c>
      <c r="F224" t="str">
        <f>IFERROR(LEFT(death_rates[[#This Row],[Total Death Rate]], FIND("[", death_rates[[#This Row],[Total Death Rate]]) - 1), 0)</f>
        <v>73</v>
      </c>
      <c r="G22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65</v>
      </c>
      <c r="H224" t="str">
        <f>IFERROR(MID(death_rates[[#This Row],[Total Death Rate]], FIND("-", death_rates[[#This Row],[Total Death Rate]]) + 1, FIND("]",death_rates[[#This Row],[Total Death Rate]]) - FIND("-", death_rates[[#This Row],[Total Death Rate]]) - 1), 0)</f>
        <v>80</v>
      </c>
      <c r="I224" t="s">
        <v>1172</v>
      </c>
      <c r="J224" t="str">
        <f>SUBSTITUTE(death_rates[[#This Row],[male_death_rate]], "â€“", "-")</f>
        <v>66[ 58-73]</v>
      </c>
      <c r="K224" t="str">
        <f>IFERROR(LEFT(death_rates[[#This Row],[Male Death Rate]], FIND("[", death_rates[[#This Row],[Male Death Rate]]) - 1), 0)</f>
        <v>66</v>
      </c>
      <c r="L22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58</v>
      </c>
      <c r="M224" t="str">
        <f>IFERROR(MID(death_rates[[#This Row],[Male Death Rate]], FIND("-", death_rates[[#This Row],[Male Death Rate]]) + 1, FIND("]",death_rates[[#This Row],[Male Death Rate]]) - FIND("-", death_rates[[#This Row],[Male Death Rate]]) - 1), 0)</f>
        <v>73</v>
      </c>
      <c r="N224" t="s">
        <v>1173</v>
      </c>
      <c r="O224" t="s">
        <v>2825</v>
      </c>
      <c r="P224" t="str">
        <f>IFERROR(LEFT(death_rates[[#This Row],[Female Death Rate]], FIND("[", death_rates[[#This Row],[Female Death Rate]]) - 1), 0)</f>
        <v>80</v>
      </c>
      <c r="Q22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71</v>
      </c>
      <c r="R224" t="str">
        <f>IFERROR(MID(death_rates[[#This Row],[Female Death Rate]], FIND("-", death_rates[[#This Row],[Female Death Rate]]) + 1, FIND("]",death_rates[[#This Row],[Female Death Rate]]) - FIND("-", death_rates[[#This Row],[Female Death Rate]]) - 1), 0)</f>
        <v>88</v>
      </c>
    </row>
    <row r="225" spans="1:18" x14ac:dyDescent="0.35">
      <c r="A225" t="s">
        <v>767</v>
      </c>
      <c r="B225" t="s">
        <v>152</v>
      </c>
      <c r="C225">
        <v>2016</v>
      </c>
      <c r="D225" t="s">
        <v>1174</v>
      </c>
      <c r="E225" t="str">
        <f>SUBSTITUTE(death_rates[[#This Row],[both_sexes_death_rate]], "â€“", "-")</f>
        <v>34[ 28-39]</v>
      </c>
      <c r="F225" t="str">
        <f>IFERROR(LEFT(death_rates[[#This Row],[Total Death Rate]], FIND("[", death_rates[[#This Row],[Total Death Rate]]) - 1), 0)</f>
        <v>34</v>
      </c>
      <c r="G22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225" t="str">
        <f>IFERROR(MID(death_rates[[#This Row],[Total Death Rate]], FIND("-", death_rates[[#This Row],[Total Death Rate]]) + 1, FIND("]",death_rates[[#This Row],[Total Death Rate]]) - FIND("-", death_rates[[#This Row],[Total Death Rate]]) - 1), 0)</f>
        <v>39</v>
      </c>
      <c r="I225" t="s">
        <v>1174</v>
      </c>
      <c r="J225" t="str">
        <f>SUBSTITUTE(death_rates[[#This Row],[male_death_rate]], "â€“", "-")</f>
        <v>34[ 28-39]</v>
      </c>
      <c r="K225" t="str">
        <f>IFERROR(LEFT(death_rates[[#This Row],[Male Death Rate]], FIND("[", death_rates[[#This Row],[Male Death Rate]]) - 1), 0)</f>
        <v>34</v>
      </c>
      <c r="L22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28</v>
      </c>
      <c r="M225" t="str">
        <f>IFERROR(MID(death_rates[[#This Row],[Male Death Rate]], FIND("-", death_rates[[#This Row],[Male Death Rate]]) + 1, FIND("]",death_rates[[#This Row],[Male Death Rate]]) - FIND("-", death_rates[[#This Row],[Male Death Rate]]) - 1), 0)</f>
        <v>39</v>
      </c>
      <c r="N225" t="s">
        <v>1175</v>
      </c>
      <c r="O225" t="s">
        <v>2826</v>
      </c>
      <c r="P225" t="str">
        <f>IFERROR(LEFT(death_rates[[#This Row],[Female Death Rate]], FIND("[", death_rates[[#This Row],[Female Death Rate]]) - 1), 0)</f>
        <v>34</v>
      </c>
      <c r="Q22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29</v>
      </c>
      <c r="R225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226" spans="1:18" x14ac:dyDescent="0.35">
      <c r="A226" t="s">
        <v>771</v>
      </c>
      <c r="B226" t="s">
        <v>152</v>
      </c>
      <c r="C226">
        <v>2016</v>
      </c>
      <c r="D226" t="s">
        <v>824</v>
      </c>
      <c r="E226" t="str">
        <f>SUBSTITUTE(death_rates[[#This Row],[both_sexes_death_rate]], "â€“", "-")</f>
        <v>0[ 0-0]</v>
      </c>
      <c r="F226" t="str">
        <f>IFERROR(LEFT(death_rates[[#This Row],[Total Death Rate]], FIND("[", death_rates[[#This Row],[Total Death Rate]]) - 1), 0)</f>
        <v>0</v>
      </c>
      <c r="G22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226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226" t="s">
        <v>837</v>
      </c>
      <c r="J226" t="str">
        <f>SUBSTITUTE(death_rates[[#This Row],[male_death_rate]], "â€“", "-")</f>
        <v>0[ 0-1]</v>
      </c>
      <c r="K226" t="str">
        <f>IFERROR(LEFT(death_rates[[#This Row],[Male Death Rate]], FIND("[", death_rates[[#This Row],[Male Death Rate]]) - 1), 0)</f>
        <v>0</v>
      </c>
      <c r="L22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226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226" t="s">
        <v>824</v>
      </c>
      <c r="O226" t="s">
        <v>2674</v>
      </c>
      <c r="P226" t="str">
        <f>IFERROR(LEFT(death_rates[[#This Row],[Female Death Rate]], FIND("[", death_rates[[#This Row],[Female Death Rate]]) - 1), 0)</f>
        <v>0</v>
      </c>
      <c r="Q22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226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227" spans="1:18" x14ac:dyDescent="0.35">
      <c r="A227" t="s">
        <v>775</v>
      </c>
      <c r="B227" t="s">
        <v>152</v>
      </c>
      <c r="C227">
        <v>2016</v>
      </c>
      <c r="D227" t="s">
        <v>1176</v>
      </c>
      <c r="E227" t="str">
        <f>SUBSTITUTE(death_rates[[#This Row],[both_sexes_death_rate]], "â€“", "-")</f>
        <v>18[ 16-21]</v>
      </c>
      <c r="F227" t="str">
        <f>IFERROR(LEFT(death_rates[[#This Row],[Total Death Rate]], FIND("[", death_rates[[#This Row],[Total Death Rate]]) - 1), 0)</f>
        <v>18</v>
      </c>
      <c r="G22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227" t="str">
        <f>IFERROR(MID(death_rates[[#This Row],[Total Death Rate]], FIND("-", death_rates[[#This Row],[Total Death Rate]]) + 1, FIND("]",death_rates[[#This Row],[Total Death Rate]]) - FIND("-", death_rates[[#This Row],[Total Death Rate]]) - 1), 0)</f>
        <v>21</v>
      </c>
      <c r="I227" t="s">
        <v>1177</v>
      </c>
      <c r="J227" t="str">
        <f>SUBSTITUTE(death_rates[[#This Row],[male_death_rate]], "â€“", "-")</f>
        <v>16[ 14-19]</v>
      </c>
      <c r="K227" t="str">
        <f>IFERROR(LEFT(death_rates[[#This Row],[Male Death Rate]], FIND("[", death_rates[[#This Row],[Male Death Rate]]) - 1), 0)</f>
        <v>16</v>
      </c>
      <c r="L22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227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227" t="s">
        <v>986</v>
      </c>
      <c r="O227" t="s">
        <v>2742</v>
      </c>
      <c r="P227" t="str">
        <f>IFERROR(LEFT(death_rates[[#This Row],[Female Death Rate]], FIND("[", death_rates[[#This Row],[Female Death Rate]]) - 1), 0)</f>
        <v>20</v>
      </c>
      <c r="Q22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22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228" spans="1:18" x14ac:dyDescent="0.35">
      <c r="A228" t="s">
        <v>779</v>
      </c>
      <c r="B228" t="s">
        <v>152</v>
      </c>
      <c r="C228">
        <v>2016</v>
      </c>
      <c r="D228" t="s">
        <v>923</v>
      </c>
      <c r="E228" t="str">
        <f>SUBSTITUTE(death_rates[[#This Row],[both_sexes_death_rate]], "â€“", "-")</f>
        <v>13[ 11-15]</v>
      </c>
      <c r="F228" t="str">
        <f>IFERROR(LEFT(death_rates[[#This Row],[Total Death Rate]], FIND("[", death_rates[[#This Row],[Total Death Rate]]) - 1), 0)</f>
        <v>13</v>
      </c>
      <c r="G22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228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228" t="s">
        <v>917</v>
      </c>
      <c r="J228" t="str">
        <f>SUBSTITUTE(death_rates[[#This Row],[male_death_rate]], "â€“", "-")</f>
        <v>9[ 8-11]</v>
      </c>
      <c r="K228" t="str">
        <f>IFERROR(LEFT(death_rates[[#This Row],[Male Death Rate]], FIND("[", death_rates[[#This Row],[Male Death Rate]]) - 1), 0)</f>
        <v>9</v>
      </c>
      <c r="L22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228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228" t="s">
        <v>780</v>
      </c>
      <c r="O228" t="s">
        <v>2827</v>
      </c>
      <c r="P228" t="str">
        <f>IFERROR(LEFT(death_rates[[#This Row],[Female Death Rate]], FIND("[", death_rates[[#This Row],[Female Death Rate]]) - 1), 0)</f>
        <v>16</v>
      </c>
      <c r="Q22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22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229" spans="1:18" x14ac:dyDescent="0.35">
      <c r="A229" t="s">
        <v>783</v>
      </c>
      <c r="B229" t="s">
        <v>152</v>
      </c>
      <c r="C229">
        <v>2016</v>
      </c>
      <c r="D229" t="s">
        <v>828</v>
      </c>
      <c r="E229" t="str">
        <f>SUBSTITUTE(death_rates[[#This Row],[both_sexes_death_rate]], "â€“", "-")</f>
        <v>6[ 5-8]</v>
      </c>
      <c r="F229" t="str">
        <f>IFERROR(LEFT(death_rates[[#This Row],[Total Death Rate]], FIND("[", death_rates[[#This Row],[Total Death Rate]]) - 1), 0)</f>
        <v>6</v>
      </c>
      <c r="G22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229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229" t="s">
        <v>1016</v>
      </c>
      <c r="J229" t="str">
        <f>SUBSTITUTE(death_rates[[#This Row],[male_death_rate]], "â€“", "-")</f>
        <v>5[ 3-6]</v>
      </c>
      <c r="K229" t="str">
        <f>IFERROR(LEFT(death_rates[[#This Row],[Male Death Rate]], FIND("[", death_rates[[#This Row],[Male Death Rate]]) - 1), 0)</f>
        <v>5</v>
      </c>
      <c r="L22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29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229" t="s">
        <v>827</v>
      </c>
      <c r="O229" t="s">
        <v>2806</v>
      </c>
      <c r="P229" t="str">
        <f>IFERROR(LEFT(death_rates[[#This Row],[Female Death Rate]], FIND("[", death_rates[[#This Row],[Female Death Rate]]) - 1), 0)</f>
        <v>8</v>
      </c>
      <c r="Q22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229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230" spans="1:18" x14ac:dyDescent="0.35">
      <c r="A230" t="s">
        <v>764</v>
      </c>
      <c r="B230" t="s">
        <v>159</v>
      </c>
      <c r="C230">
        <v>2016</v>
      </c>
      <c r="D230" t="s">
        <v>1178</v>
      </c>
      <c r="E230" t="str">
        <f>SUBSTITUTE(death_rates[[#This Row],[both_sexes_death_rate]], "â€“", "-")</f>
        <v>27[ 21-34]</v>
      </c>
      <c r="F230" t="str">
        <f>IFERROR(LEFT(death_rates[[#This Row],[Total Death Rate]], FIND("[", death_rates[[#This Row],[Total Death Rate]]) - 1), 0)</f>
        <v>27</v>
      </c>
      <c r="G23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21</v>
      </c>
      <c r="H230" t="str">
        <f>IFERROR(MID(death_rates[[#This Row],[Total Death Rate]], FIND("-", death_rates[[#This Row],[Total Death Rate]]) + 1, FIND("]",death_rates[[#This Row],[Total Death Rate]]) - FIND("-", death_rates[[#This Row],[Total Death Rate]]) - 1), 0)</f>
        <v>34</v>
      </c>
      <c r="I230" t="s">
        <v>1179</v>
      </c>
      <c r="J230" t="str">
        <f>SUBSTITUTE(death_rates[[#This Row],[male_death_rate]], "â€“", "-")</f>
        <v>30[ 24-38]</v>
      </c>
      <c r="K230" t="str">
        <f>IFERROR(LEFT(death_rates[[#This Row],[Male Death Rate]], FIND("[", death_rates[[#This Row],[Male Death Rate]]) - 1), 0)</f>
        <v>30</v>
      </c>
      <c r="L23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24</v>
      </c>
      <c r="M230" t="str">
        <f>IFERROR(MID(death_rates[[#This Row],[Male Death Rate]], FIND("-", death_rates[[#This Row],[Male Death Rate]]) + 1, FIND("]",death_rates[[#This Row],[Male Death Rate]]) - FIND("-", death_rates[[#This Row],[Male Death Rate]]) - 1), 0)</f>
        <v>38</v>
      </c>
      <c r="N230" t="s">
        <v>1180</v>
      </c>
      <c r="O230" t="s">
        <v>2828</v>
      </c>
      <c r="P230" t="str">
        <f>IFERROR(LEFT(death_rates[[#This Row],[Female Death Rate]], FIND("[", death_rates[[#This Row],[Female Death Rate]]) - 1), 0)</f>
        <v>24</v>
      </c>
      <c r="Q23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18</v>
      </c>
      <c r="R230" t="str">
        <f>IFERROR(MID(death_rates[[#This Row],[Female Death Rate]], FIND("-", death_rates[[#This Row],[Female Death Rate]]) + 1, FIND("]",death_rates[[#This Row],[Female Death Rate]]) - FIND("-", death_rates[[#This Row],[Female Death Rate]]) - 1), 0)</f>
        <v>30</v>
      </c>
    </row>
    <row r="231" spans="1:18" x14ac:dyDescent="0.35">
      <c r="A231" t="s">
        <v>767</v>
      </c>
      <c r="B231" t="s">
        <v>159</v>
      </c>
      <c r="C231">
        <v>2016</v>
      </c>
      <c r="D231" t="s">
        <v>817</v>
      </c>
      <c r="E231" t="str">
        <f>SUBSTITUTE(death_rates[[#This Row],[both_sexes_death_rate]], "â€“", "-")</f>
        <v>3[ 2-5]</v>
      </c>
      <c r="F231" t="str">
        <f>IFERROR(LEFT(death_rates[[#This Row],[Total Death Rate]], FIND("[", death_rates[[#This Row],[Total Death Rate]]) - 1), 0)</f>
        <v>3</v>
      </c>
      <c r="G23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231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231" t="s">
        <v>973</v>
      </c>
      <c r="J231" t="str">
        <f>SUBSTITUTE(death_rates[[#This Row],[male_death_rate]], "â€“", "-")</f>
        <v>4[ 2-5]</v>
      </c>
      <c r="K231" t="str">
        <f>IFERROR(LEFT(death_rates[[#This Row],[Male Death Rate]], FIND("[", death_rates[[#This Row],[Male Death Rate]]) - 1), 0)</f>
        <v>4</v>
      </c>
      <c r="L23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231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231" t="s">
        <v>861</v>
      </c>
      <c r="O231" t="s">
        <v>2690</v>
      </c>
      <c r="P231" t="str">
        <f>IFERROR(LEFT(death_rates[[#This Row],[Female Death Rate]], FIND("[", death_rates[[#This Row],[Female Death Rate]]) - 1), 0)</f>
        <v>3</v>
      </c>
      <c r="Q23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231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232" spans="1:18" x14ac:dyDescent="0.35">
      <c r="A232" t="s">
        <v>771</v>
      </c>
      <c r="B232" t="s">
        <v>159</v>
      </c>
      <c r="C232">
        <v>2016</v>
      </c>
      <c r="D232" t="s">
        <v>851</v>
      </c>
      <c r="E232" t="str">
        <f>SUBSTITUTE(death_rates[[#This Row],[both_sexes_death_rate]], "â€“", "-")</f>
        <v>1[ 1-2]</v>
      </c>
      <c r="F232" t="str">
        <f>IFERROR(LEFT(death_rates[[#This Row],[Total Death Rate]], FIND("[", death_rates[[#This Row],[Total Death Rate]]) - 1), 0)</f>
        <v>1</v>
      </c>
      <c r="G23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232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232" t="s">
        <v>851</v>
      </c>
      <c r="J232" t="str">
        <f>SUBSTITUTE(death_rates[[#This Row],[male_death_rate]], "â€“", "-")</f>
        <v>1[ 1-2]</v>
      </c>
      <c r="K232" t="str">
        <f>IFERROR(LEFT(death_rates[[#This Row],[Male Death Rate]], FIND("[", death_rates[[#This Row],[Male Death Rate]]) - 1), 0)</f>
        <v>1</v>
      </c>
      <c r="L23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232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232" t="s">
        <v>836</v>
      </c>
      <c r="O232" t="s">
        <v>2707</v>
      </c>
      <c r="P232" t="str">
        <f>IFERROR(LEFT(death_rates[[#This Row],[Female Death Rate]], FIND("[", death_rates[[#This Row],[Female Death Rate]]) - 1), 0)</f>
        <v>1</v>
      </c>
      <c r="Q23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23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233" spans="1:18" x14ac:dyDescent="0.35">
      <c r="A233" t="s">
        <v>775</v>
      </c>
      <c r="B233" t="s">
        <v>159</v>
      </c>
      <c r="C233">
        <v>2016</v>
      </c>
      <c r="D233" t="s">
        <v>838</v>
      </c>
      <c r="E233" t="str">
        <f>SUBSTITUTE(death_rates[[#This Row],[both_sexes_death_rate]], "â€“", "-")</f>
        <v>13[ 10-17]</v>
      </c>
      <c r="F233" t="str">
        <f>IFERROR(LEFT(death_rates[[#This Row],[Total Death Rate]], FIND("[", death_rates[[#This Row],[Total Death Rate]]) - 1), 0)</f>
        <v>13</v>
      </c>
      <c r="G23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233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233" t="s">
        <v>993</v>
      </c>
      <c r="J233" t="str">
        <f>SUBSTITUTE(death_rates[[#This Row],[male_death_rate]], "â€“", "-")</f>
        <v>16[ 12-20]</v>
      </c>
      <c r="K233" t="str">
        <f>IFERROR(LEFT(death_rates[[#This Row],[Male Death Rate]], FIND("[", death_rates[[#This Row],[Male Death Rate]]) - 1), 0)</f>
        <v>16</v>
      </c>
      <c r="L23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233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233" t="s">
        <v>971</v>
      </c>
      <c r="O233" t="s">
        <v>2763</v>
      </c>
      <c r="P233" t="str">
        <f>IFERROR(LEFT(death_rates[[#This Row],[Female Death Rate]], FIND("[", death_rates[[#This Row],[Female Death Rate]]) - 1), 0)</f>
        <v>10</v>
      </c>
      <c r="Q23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23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234" spans="1:18" x14ac:dyDescent="0.35">
      <c r="A234" t="s">
        <v>779</v>
      </c>
      <c r="B234" t="s">
        <v>159</v>
      </c>
      <c r="C234">
        <v>2016</v>
      </c>
      <c r="D234" t="s">
        <v>1181</v>
      </c>
      <c r="E234" t="str">
        <f>SUBSTITUTE(death_rates[[#This Row],[both_sexes_death_rate]], "â€“", "-")</f>
        <v>4[ 3-7]</v>
      </c>
      <c r="F234" t="str">
        <f>IFERROR(LEFT(death_rates[[#This Row],[Total Death Rate]], FIND("[", death_rates[[#This Row],[Total Death Rate]]) - 1), 0)</f>
        <v>4</v>
      </c>
      <c r="G23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34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234" t="s">
        <v>1182</v>
      </c>
      <c r="J234" t="str">
        <f>SUBSTITUTE(death_rates[[#This Row],[male_death_rate]], "â€“", "-")</f>
        <v>4[ 3-6]</v>
      </c>
      <c r="K234" t="str">
        <f>IFERROR(LEFT(death_rates[[#This Row],[Male Death Rate]], FIND("[", death_rates[[#This Row],[Male Death Rate]]) - 1), 0)</f>
        <v>4</v>
      </c>
      <c r="L23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34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234" t="s">
        <v>1181</v>
      </c>
      <c r="O234" t="s">
        <v>2829</v>
      </c>
      <c r="P234" t="str">
        <f>IFERROR(LEFT(death_rates[[#This Row],[Female Death Rate]], FIND("[", death_rates[[#This Row],[Female Death Rate]]) - 1), 0)</f>
        <v>4</v>
      </c>
      <c r="Q23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34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235" spans="1:18" x14ac:dyDescent="0.35">
      <c r="A235" t="s">
        <v>783</v>
      </c>
      <c r="B235" t="s">
        <v>159</v>
      </c>
      <c r="C235">
        <v>2016</v>
      </c>
      <c r="D235" t="s">
        <v>802</v>
      </c>
      <c r="E235" t="str">
        <f>SUBSTITUTE(death_rates[[#This Row],[both_sexes_death_rate]], "â€“", "-")</f>
        <v>5[ 3-8]</v>
      </c>
      <c r="F235" t="str">
        <f>IFERROR(LEFT(death_rates[[#This Row],[Total Death Rate]], FIND("[", death_rates[[#This Row],[Total Death Rate]]) - 1), 0)</f>
        <v>5</v>
      </c>
      <c r="G23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35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235" t="s">
        <v>802</v>
      </c>
      <c r="J235" t="str">
        <f>SUBSTITUTE(death_rates[[#This Row],[male_death_rate]], "â€“", "-")</f>
        <v>5[ 3-8]</v>
      </c>
      <c r="K235" t="str">
        <f>IFERROR(LEFT(death_rates[[#This Row],[Male Death Rate]], FIND("[", death_rates[[#This Row],[Male Death Rate]]) - 1), 0)</f>
        <v>5</v>
      </c>
      <c r="L23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35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235" t="s">
        <v>802</v>
      </c>
      <c r="O235" t="s">
        <v>2665</v>
      </c>
      <c r="P235" t="str">
        <f>IFERROR(LEFT(death_rates[[#This Row],[Female Death Rate]], FIND("[", death_rates[[#This Row],[Female Death Rate]]) - 1), 0)</f>
        <v>5</v>
      </c>
      <c r="Q23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35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236" spans="1:18" x14ac:dyDescent="0.35">
      <c r="A236" t="s">
        <v>764</v>
      </c>
      <c r="B236" t="s">
        <v>163</v>
      </c>
      <c r="C236">
        <v>2016</v>
      </c>
      <c r="D236" t="s">
        <v>1183</v>
      </c>
      <c r="E236" t="str">
        <f>SUBSTITUTE(death_rates[[#This Row],[both_sexes_death_rate]], "â€“", "-")</f>
        <v>144[ 127-160]</v>
      </c>
      <c r="F236" t="str">
        <f>IFERROR(LEFT(death_rates[[#This Row],[Total Death Rate]], FIND("[", death_rates[[#This Row],[Total Death Rate]]) - 1), 0)</f>
        <v>144</v>
      </c>
      <c r="G23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127</v>
      </c>
      <c r="H236" t="str">
        <f>IFERROR(MID(death_rates[[#This Row],[Total Death Rate]], FIND("-", death_rates[[#This Row],[Total Death Rate]]) + 1, FIND("]",death_rates[[#This Row],[Total Death Rate]]) - FIND("-", death_rates[[#This Row],[Total Death Rate]]) - 1), 0)</f>
        <v>160</v>
      </c>
      <c r="I236" t="s">
        <v>1184</v>
      </c>
      <c r="J236" t="str">
        <f>SUBSTITUTE(death_rates[[#This Row],[male_death_rate]], "â€“", "-")</f>
        <v>157[ 138-176]</v>
      </c>
      <c r="K236" t="str">
        <f>IFERROR(LEFT(death_rates[[#This Row],[Male Death Rate]], FIND("[", death_rates[[#This Row],[Male Death Rate]]) - 1), 0)</f>
        <v>157</v>
      </c>
      <c r="L23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138</v>
      </c>
      <c r="M236" t="str">
        <f>IFERROR(MID(death_rates[[#This Row],[Male Death Rate]], FIND("-", death_rates[[#This Row],[Male Death Rate]]) + 1, FIND("]",death_rates[[#This Row],[Male Death Rate]]) - FIND("-", death_rates[[#This Row],[Male Death Rate]]) - 1), 0)</f>
        <v>176</v>
      </c>
      <c r="N236" t="s">
        <v>1185</v>
      </c>
      <c r="O236" t="s">
        <v>2830</v>
      </c>
      <c r="P236" t="str">
        <f>IFERROR(LEFT(death_rates[[#This Row],[Female Death Rate]], FIND("[", death_rates[[#This Row],[Female Death Rate]]) - 1), 0)</f>
        <v>130</v>
      </c>
      <c r="Q23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116</v>
      </c>
      <c r="R23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144</v>
      </c>
    </row>
    <row r="237" spans="1:18" x14ac:dyDescent="0.35">
      <c r="A237" t="s">
        <v>767</v>
      </c>
      <c r="B237" t="s">
        <v>163</v>
      </c>
      <c r="C237">
        <v>2016</v>
      </c>
      <c r="D237" t="s">
        <v>1186</v>
      </c>
      <c r="E237" t="str">
        <f>SUBSTITUTE(death_rates[[#This Row],[both_sexes_death_rate]], "â€“", "-")</f>
        <v>76[ 63-88]</v>
      </c>
      <c r="F237" t="str">
        <f>IFERROR(LEFT(death_rates[[#This Row],[Total Death Rate]], FIND("[", death_rates[[#This Row],[Total Death Rate]]) - 1), 0)</f>
        <v>76</v>
      </c>
      <c r="G23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63</v>
      </c>
      <c r="H237" t="str">
        <f>IFERROR(MID(death_rates[[#This Row],[Total Death Rate]], FIND("-", death_rates[[#This Row],[Total Death Rate]]) + 1, FIND("]",death_rates[[#This Row],[Total Death Rate]]) - FIND("-", death_rates[[#This Row],[Total Death Rate]]) - 1), 0)</f>
        <v>88</v>
      </c>
      <c r="I237" t="s">
        <v>1187</v>
      </c>
      <c r="J237" t="str">
        <f>SUBSTITUTE(death_rates[[#This Row],[male_death_rate]], "â€“", "-")</f>
        <v>86[ 71-99]</v>
      </c>
      <c r="K237" t="str">
        <f>IFERROR(LEFT(death_rates[[#This Row],[Male Death Rate]], FIND("[", death_rates[[#This Row],[Male Death Rate]]) - 1), 0)</f>
        <v>86</v>
      </c>
      <c r="L23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71</v>
      </c>
      <c r="M237" t="str">
        <f>IFERROR(MID(death_rates[[#This Row],[Male Death Rate]], FIND("-", death_rates[[#This Row],[Male Death Rate]]) + 1, FIND("]",death_rates[[#This Row],[Male Death Rate]]) - FIND("-", death_rates[[#This Row],[Male Death Rate]]) - 1), 0)</f>
        <v>99</v>
      </c>
      <c r="N237" t="s">
        <v>1188</v>
      </c>
      <c r="O237" t="s">
        <v>2831</v>
      </c>
      <c r="P237" t="str">
        <f>IFERROR(LEFT(death_rates[[#This Row],[Female Death Rate]], FIND("[", death_rates[[#This Row],[Female Death Rate]]) - 1), 0)</f>
        <v>67</v>
      </c>
      <c r="Q23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56</v>
      </c>
      <c r="R237" t="str">
        <f>IFERROR(MID(death_rates[[#This Row],[Female Death Rate]], FIND("-", death_rates[[#This Row],[Female Death Rate]]) + 1, FIND("]",death_rates[[#This Row],[Female Death Rate]]) - FIND("-", death_rates[[#This Row],[Female Death Rate]]) - 1), 0)</f>
        <v>76</v>
      </c>
    </row>
    <row r="238" spans="1:18" x14ac:dyDescent="0.35">
      <c r="A238" t="s">
        <v>771</v>
      </c>
      <c r="B238" t="s">
        <v>163</v>
      </c>
      <c r="C238">
        <v>2016</v>
      </c>
      <c r="D238" t="s">
        <v>837</v>
      </c>
      <c r="E238" t="str">
        <f>SUBSTITUTE(death_rates[[#This Row],[both_sexes_death_rate]], "â€“", "-")</f>
        <v>0[ 0-1]</v>
      </c>
      <c r="F238" t="str">
        <f>IFERROR(LEFT(death_rates[[#This Row],[Total Death Rate]], FIND("[", death_rates[[#This Row],[Total Death Rate]]) - 1), 0)</f>
        <v>0</v>
      </c>
      <c r="G23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238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238" t="s">
        <v>836</v>
      </c>
      <c r="J238" t="str">
        <f>SUBSTITUTE(death_rates[[#This Row],[male_death_rate]], "â€“", "-")</f>
        <v>1[ 0-1]</v>
      </c>
      <c r="K238" t="str">
        <f>IFERROR(LEFT(death_rates[[#This Row],[Male Death Rate]], FIND("[", death_rates[[#This Row],[Male Death Rate]]) - 1), 0)</f>
        <v>1</v>
      </c>
      <c r="L23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23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238" t="s">
        <v>824</v>
      </c>
      <c r="O238" t="s">
        <v>2674</v>
      </c>
      <c r="P238" t="str">
        <f>IFERROR(LEFT(death_rates[[#This Row],[Female Death Rate]], FIND("[", death_rates[[#This Row],[Female Death Rate]]) - 1), 0)</f>
        <v>0</v>
      </c>
      <c r="Q23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238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239" spans="1:18" x14ac:dyDescent="0.35">
      <c r="A239" t="s">
        <v>775</v>
      </c>
      <c r="B239" t="s">
        <v>163</v>
      </c>
      <c r="C239">
        <v>2016</v>
      </c>
      <c r="D239" t="s">
        <v>1189</v>
      </c>
      <c r="E239" t="str">
        <f>SUBSTITUTE(death_rates[[#This Row],[both_sexes_death_rate]], "â€“", "-")</f>
        <v>34[ 30-39]</v>
      </c>
      <c r="F239" t="str">
        <f>IFERROR(LEFT(death_rates[[#This Row],[Total Death Rate]], FIND("[", death_rates[[#This Row],[Total Death Rate]]) - 1), 0)</f>
        <v>34</v>
      </c>
      <c r="G23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30</v>
      </c>
      <c r="H239" t="str">
        <f>IFERROR(MID(death_rates[[#This Row],[Total Death Rate]], FIND("-", death_rates[[#This Row],[Total Death Rate]]) + 1, FIND("]",death_rates[[#This Row],[Total Death Rate]]) - FIND("-", death_rates[[#This Row],[Total Death Rate]]) - 1), 0)</f>
        <v>39</v>
      </c>
      <c r="I239" t="s">
        <v>776</v>
      </c>
      <c r="J239" t="str">
        <f>SUBSTITUTE(death_rates[[#This Row],[male_death_rate]], "â€“", "-")</f>
        <v>39[ 33-44]</v>
      </c>
      <c r="K239" t="str">
        <f>IFERROR(LEFT(death_rates[[#This Row],[Male Death Rate]], FIND("[", death_rates[[#This Row],[Male Death Rate]]) - 1), 0)</f>
        <v>39</v>
      </c>
      <c r="L23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33</v>
      </c>
      <c r="M239" t="str">
        <f>IFERROR(MID(death_rates[[#This Row],[Male Death Rate]], FIND("-", death_rates[[#This Row],[Male Death Rate]]) + 1, FIND("]",death_rates[[#This Row],[Male Death Rate]]) - FIND("-", death_rates[[#This Row],[Male Death Rate]]) - 1), 0)</f>
        <v>44</v>
      </c>
      <c r="N239" t="s">
        <v>932</v>
      </c>
      <c r="O239" t="s">
        <v>2722</v>
      </c>
      <c r="P239" t="str">
        <f>IFERROR(LEFT(death_rates[[#This Row],[Female Death Rate]], FIND("[", death_rates[[#This Row],[Female Death Rate]]) - 1), 0)</f>
        <v>30</v>
      </c>
      <c r="Q23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23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34</v>
      </c>
    </row>
    <row r="240" spans="1:18" x14ac:dyDescent="0.35">
      <c r="A240" t="s">
        <v>779</v>
      </c>
      <c r="B240" t="s">
        <v>163</v>
      </c>
      <c r="C240">
        <v>2016</v>
      </c>
      <c r="D240" t="s">
        <v>1095</v>
      </c>
      <c r="E240" t="str">
        <f>SUBSTITUTE(death_rates[[#This Row],[both_sexes_death_rate]], "â€“", "-")</f>
        <v>23[ 20-26]</v>
      </c>
      <c r="F240" t="str">
        <f>IFERROR(LEFT(death_rates[[#This Row],[Total Death Rate]], FIND("[", death_rates[[#This Row],[Total Death Rate]]) - 1), 0)</f>
        <v>23</v>
      </c>
      <c r="G24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20</v>
      </c>
      <c r="H240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240" t="s">
        <v>1190</v>
      </c>
      <c r="J240" t="str">
        <f>SUBSTITUTE(death_rates[[#This Row],[male_death_rate]], "â€“", "-")</f>
        <v>22[ 19-26]</v>
      </c>
      <c r="K240" t="str">
        <f>IFERROR(LEFT(death_rates[[#This Row],[Male Death Rate]], FIND("[", death_rates[[#This Row],[Male Death Rate]]) - 1), 0)</f>
        <v>22</v>
      </c>
      <c r="L24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240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240" t="s">
        <v>907</v>
      </c>
      <c r="O240" t="s">
        <v>2832</v>
      </c>
      <c r="P240" t="str">
        <f>IFERROR(LEFT(death_rates[[#This Row],[Female Death Rate]], FIND("[", death_rates[[#This Row],[Female Death Rate]]) - 1), 0)</f>
        <v>24</v>
      </c>
      <c r="Q24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24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28</v>
      </c>
    </row>
    <row r="241" spans="1:18" x14ac:dyDescent="0.35">
      <c r="A241" t="s">
        <v>783</v>
      </c>
      <c r="B241" t="s">
        <v>163</v>
      </c>
      <c r="C241">
        <v>2016</v>
      </c>
      <c r="D241" t="s">
        <v>1042</v>
      </c>
      <c r="E241" t="str">
        <f>SUBSTITUTE(death_rates[[#This Row],[both_sexes_death_rate]], "â€“", "-")</f>
        <v>9[ 6-11]</v>
      </c>
      <c r="F241" t="str">
        <f>IFERROR(LEFT(death_rates[[#This Row],[Total Death Rate]], FIND("[", death_rates[[#This Row],[Total Death Rate]]) - 1), 0)</f>
        <v>9</v>
      </c>
      <c r="G24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241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241" t="s">
        <v>1191</v>
      </c>
      <c r="J241" t="str">
        <f>SUBSTITUTE(death_rates[[#This Row],[male_death_rate]], "â€“", "-")</f>
        <v>9[ 5-12]</v>
      </c>
      <c r="K241" t="str">
        <f>IFERROR(LEFT(death_rates[[#This Row],[Male Death Rate]], FIND("[", death_rates[[#This Row],[Male Death Rate]]) - 1), 0)</f>
        <v>9</v>
      </c>
      <c r="L24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241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241" t="s">
        <v>987</v>
      </c>
      <c r="O241" t="s">
        <v>2833</v>
      </c>
      <c r="P241" t="str">
        <f>IFERROR(LEFT(death_rates[[#This Row],[Female Death Rate]], FIND("[", death_rates[[#This Row],[Female Death Rate]]) - 1), 0)</f>
        <v>8</v>
      </c>
      <c r="Q24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24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242" spans="1:18" x14ac:dyDescent="0.35">
      <c r="A242" t="s">
        <v>764</v>
      </c>
      <c r="B242" t="s">
        <v>167</v>
      </c>
      <c r="C242">
        <v>2016</v>
      </c>
      <c r="D242" t="s">
        <v>1192</v>
      </c>
      <c r="E242" t="str">
        <f>SUBSTITUTE(death_rates[[#This Row],[both_sexes_death_rate]], "â€“", "-")</f>
        <v>86[ 62-126]</v>
      </c>
      <c r="F242" t="str">
        <f>IFERROR(LEFT(death_rates[[#This Row],[Total Death Rate]], FIND("[", death_rates[[#This Row],[Total Death Rate]]) - 1), 0)</f>
        <v>86</v>
      </c>
      <c r="G24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62</v>
      </c>
      <c r="H242" t="str">
        <f>IFERROR(MID(death_rates[[#This Row],[Total Death Rate]], FIND("-", death_rates[[#This Row],[Total Death Rate]]) + 1, FIND("]",death_rates[[#This Row],[Total Death Rate]]) - FIND("-", death_rates[[#This Row],[Total Death Rate]]) - 1), 0)</f>
        <v>126</v>
      </c>
      <c r="I242" t="s">
        <v>1193</v>
      </c>
      <c r="J242" t="str">
        <f>SUBSTITUTE(death_rates[[#This Row],[male_death_rate]], "â€“", "-")</f>
        <v>91[ 67-130]</v>
      </c>
      <c r="K242" t="str">
        <f>IFERROR(LEFT(death_rates[[#This Row],[Male Death Rate]], FIND("[", death_rates[[#This Row],[Male Death Rate]]) - 1), 0)</f>
        <v>91</v>
      </c>
      <c r="L24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67</v>
      </c>
      <c r="M242" t="str">
        <f>IFERROR(MID(death_rates[[#This Row],[Male Death Rate]], FIND("-", death_rates[[#This Row],[Male Death Rate]]) + 1, FIND("]",death_rates[[#This Row],[Male Death Rate]]) - FIND("-", death_rates[[#This Row],[Male Death Rate]]) - 1), 0)</f>
        <v>130</v>
      </c>
      <c r="N242" t="s">
        <v>1194</v>
      </c>
      <c r="O242" t="s">
        <v>2834</v>
      </c>
      <c r="P242" t="str">
        <f>IFERROR(LEFT(death_rates[[#This Row],[Female Death Rate]], FIND("[", death_rates[[#This Row],[Female Death Rate]]) - 1), 0)</f>
        <v>83</v>
      </c>
      <c r="Q24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57</v>
      </c>
      <c r="R24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122</v>
      </c>
    </row>
    <row r="243" spans="1:18" x14ac:dyDescent="0.35">
      <c r="A243" t="s">
        <v>767</v>
      </c>
      <c r="B243" t="s">
        <v>167</v>
      </c>
      <c r="C243">
        <v>2016</v>
      </c>
      <c r="D243" t="s">
        <v>817</v>
      </c>
      <c r="E243" t="str">
        <f>SUBSTITUTE(death_rates[[#This Row],[both_sexes_death_rate]], "â€“", "-")</f>
        <v>3[ 2-5]</v>
      </c>
      <c r="F243" t="str">
        <f>IFERROR(LEFT(death_rates[[#This Row],[Total Death Rate]], FIND("[", death_rates[[#This Row],[Total Death Rate]]) - 1), 0)</f>
        <v>3</v>
      </c>
      <c r="G24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243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243" t="s">
        <v>887</v>
      </c>
      <c r="J243" t="str">
        <f>SUBSTITUTE(death_rates[[#This Row],[male_death_rate]], "â€“", "-")</f>
        <v>4[ 2-6]</v>
      </c>
      <c r="K243" t="str">
        <f>IFERROR(LEFT(death_rates[[#This Row],[Male Death Rate]], FIND("[", death_rates[[#This Row],[Male Death Rate]]) - 1), 0)</f>
        <v>4</v>
      </c>
      <c r="L24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243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243" t="s">
        <v>810</v>
      </c>
      <c r="O243" t="s">
        <v>2706</v>
      </c>
      <c r="P243" t="str">
        <f>IFERROR(LEFT(death_rates[[#This Row],[Female Death Rate]], FIND("[", death_rates[[#This Row],[Female Death Rate]]) - 1), 0)</f>
        <v>3</v>
      </c>
      <c r="Q24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243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244" spans="1:18" x14ac:dyDescent="0.35">
      <c r="A244" t="s">
        <v>771</v>
      </c>
      <c r="B244" t="s">
        <v>167</v>
      </c>
      <c r="C244">
        <v>2016</v>
      </c>
      <c r="D244" t="s">
        <v>1195</v>
      </c>
      <c r="E244" t="str">
        <f>SUBSTITUTE(death_rates[[#This Row],[both_sexes_death_rate]], "â€“", "-")</f>
        <v>11[ 5-20]</v>
      </c>
      <c r="F244" t="str">
        <f>IFERROR(LEFT(death_rates[[#This Row],[Total Death Rate]], FIND("[", death_rates[[#This Row],[Total Death Rate]]) - 1), 0)</f>
        <v>11</v>
      </c>
      <c r="G24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244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244" t="s">
        <v>1196</v>
      </c>
      <c r="J244" t="str">
        <f>SUBSTITUTE(death_rates[[#This Row],[male_death_rate]], "â€“", "-")</f>
        <v>16[ 8-29]</v>
      </c>
      <c r="K244" t="str">
        <f>IFERROR(LEFT(death_rates[[#This Row],[Male Death Rate]], FIND("[", death_rates[[#This Row],[Male Death Rate]]) - 1), 0)</f>
        <v>16</v>
      </c>
      <c r="L24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244" t="str">
        <f>IFERROR(MID(death_rates[[#This Row],[Male Death Rate]], FIND("-", death_rates[[#This Row],[Male Death Rate]]) + 1, FIND("]",death_rates[[#This Row],[Male Death Rate]]) - FIND("-", death_rates[[#This Row],[Male Death Rate]]) - 1), 0)</f>
        <v>29</v>
      </c>
      <c r="N244" t="s">
        <v>1046</v>
      </c>
      <c r="O244" t="s">
        <v>2795</v>
      </c>
      <c r="P244" t="str">
        <f>IFERROR(LEFT(death_rates[[#This Row],[Female Death Rate]], FIND("[", death_rates[[#This Row],[Female Death Rate]]) - 1), 0)</f>
        <v>6</v>
      </c>
      <c r="Q24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4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245" spans="1:18" x14ac:dyDescent="0.35">
      <c r="A245" t="s">
        <v>775</v>
      </c>
      <c r="B245" t="s">
        <v>167</v>
      </c>
      <c r="C245">
        <v>2016</v>
      </c>
      <c r="D245" t="s">
        <v>1197</v>
      </c>
      <c r="E245" t="str">
        <f>SUBSTITUTE(death_rates[[#This Row],[both_sexes_death_rate]], "â€“", "-")</f>
        <v>44[ 29-64]</v>
      </c>
      <c r="F245" t="str">
        <f>IFERROR(LEFT(death_rates[[#This Row],[Total Death Rate]], FIND("[", death_rates[[#This Row],[Total Death Rate]]) - 1), 0)</f>
        <v>44</v>
      </c>
      <c r="G24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29</v>
      </c>
      <c r="H245" t="str">
        <f>IFERROR(MID(death_rates[[#This Row],[Total Death Rate]], FIND("-", death_rates[[#This Row],[Total Death Rate]]) + 1, FIND("]",death_rates[[#This Row],[Total Death Rate]]) - FIND("-", death_rates[[#This Row],[Total Death Rate]]) - 1), 0)</f>
        <v>64</v>
      </c>
      <c r="I245" t="s">
        <v>1198</v>
      </c>
      <c r="J245" t="str">
        <f>SUBSTITUTE(death_rates[[#This Row],[male_death_rate]], "â€“", "-")</f>
        <v>43[ 31-60]</v>
      </c>
      <c r="K245" t="str">
        <f>IFERROR(LEFT(death_rates[[#This Row],[Male Death Rate]], FIND("[", death_rates[[#This Row],[Male Death Rate]]) - 1), 0)</f>
        <v>43</v>
      </c>
      <c r="L24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31</v>
      </c>
      <c r="M245" t="str">
        <f>IFERROR(MID(death_rates[[#This Row],[Male Death Rate]], FIND("-", death_rates[[#This Row],[Male Death Rate]]) + 1, FIND("]",death_rates[[#This Row],[Male Death Rate]]) - FIND("-", death_rates[[#This Row],[Male Death Rate]]) - 1), 0)</f>
        <v>60</v>
      </c>
      <c r="N245" t="s">
        <v>1199</v>
      </c>
      <c r="O245" t="s">
        <v>2835</v>
      </c>
      <c r="P245" t="str">
        <f>IFERROR(LEFT(death_rates[[#This Row],[Female Death Rate]], FIND("[", death_rates[[#This Row],[Female Death Rate]]) - 1), 0)</f>
        <v>45</v>
      </c>
      <c r="Q24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245" t="str">
        <f>IFERROR(MID(death_rates[[#This Row],[Female Death Rate]], FIND("-", death_rates[[#This Row],[Female Death Rate]]) + 1, FIND("]",death_rates[[#This Row],[Female Death Rate]]) - FIND("-", death_rates[[#This Row],[Female Death Rate]]) - 1), 0)</f>
        <v>68</v>
      </c>
    </row>
    <row r="246" spans="1:18" x14ac:dyDescent="0.35">
      <c r="A246" t="s">
        <v>779</v>
      </c>
      <c r="B246" t="s">
        <v>167</v>
      </c>
      <c r="C246">
        <v>2016</v>
      </c>
      <c r="D246" t="s">
        <v>1200</v>
      </c>
      <c r="E246" t="str">
        <f>SUBSTITUTE(death_rates[[#This Row],[both_sexes_death_rate]], "â€“", "-")</f>
        <v>18[ 11-33]</v>
      </c>
      <c r="F246" t="str">
        <f>IFERROR(LEFT(death_rates[[#This Row],[Total Death Rate]], FIND("[", death_rates[[#This Row],[Total Death Rate]]) - 1), 0)</f>
        <v>18</v>
      </c>
      <c r="G24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246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246" t="s">
        <v>1201</v>
      </c>
      <c r="J246" t="str">
        <f>SUBSTITUTE(death_rates[[#This Row],[male_death_rate]], "â€“", "-")</f>
        <v>16[ 10-26]</v>
      </c>
      <c r="K246" t="str">
        <f>IFERROR(LEFT(death_rates[[#This Row],[Male Death Rate]], FIND("[", death_rates[[#This Row],[Male Death Rate]]) - 1), 0)</f>
        <v>16</v>
      </c>
      <c r="L24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246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246" t="s">
        <v>1202</v>
      </c>
      <c r="O246" t="s">
        <v>2836</v>
      </c>
      <c r="P246" t="str">
        <f>IFERROR(LEFT(death_rates[[#This Row],[Female Death Rate]], FIND("[", death_rates[[#This Row],[Female Death Rate]]) - 1), 0)</f>
        <v>21</v>
      </c>
      <c r="Q24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246" t="str">
        <f>IFERROR(MID(death_rates[[#This Row],[Female Death Rate]], FIND("-", death_rates[[#This Row],[Female Death Rate]]) + 1, FIND("]",death_rates[[#This Row],[Female Death Rate]]) - FIND("-", death_rates[[#This Row],[Female Death Rate]]) - 1), 0)</f>
        <v>38</v>
      </c>
    </row>
    <row r="247" spans="1:18" x14ac:dyDescent="0.35">
      <c r="A247" t="s">
        <v>783</v>
      </c>
      <c r="B247" t="s">
        <v>167</v>
      </c>
      <c r="C247">
        <v>2016</v>
      </c>
      <c r="D247" t="s">
        <v>1203</v>
      </c>
      <c r="E247" t="str">
        <f>SUBSTITUTE(death_rates[[#This Row],[both_sexes_death_rate]], "â€“", "-")</f>
        <v>10[ 5-16]</v>
      </c>
      <c r="F247" t="str">
        <f>IFERROR(LEFT(death_rates[[#This Row],[Total Death Rate]], FIND("[", death_rates[[#This Row],[Total Death Rate]]) - 1), 0)</f>
        <v>10</v>
      </c>
      <c r="G24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247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247" t="s">
        <v>850</v>
      </c>
      <c r="J247" t="str">
        <f>SUBSTITUTE(death_rates[[#This Row],[male_death_rate]], "â€“", "-")</f>
        <v>11[ 5-19]</v>
      </c>
      <c r="K247" t="str">
        <f>IFERROR(LEFT(death_rates[[#This Row],[Male Death Rate]], FIND("[", death_rates[[#This Row],[Male Death Rate]]) - 1), 0)</f>
        <v>11</v>
      </c>
      <c r="L24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247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247" t="s">
        <v>1204</v>
      </c>
      <c r="O247" t="s">
        <v>2837</v>
      </c>
      <c r="P247" t="str">
        <f>IFERROR(LEFT(death_rates[[#This Row],[Female Death Rate]], FIND("[", death_rates[[#This Row],[Female Death Rate]]) - 1), 0)</f>
        <v>8</v>
      </c>
      <c r="Q24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24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248" spans="1:18" x14ac:dyDescent="0.35">
      <c r="A248" t="s">
        <v>764</v>
      </c>
      <c r="B248" t="s">
        <v>171</v>
      </c>
      <c r="C248">
        <v>2016</v>
      </c>
      <c r="D248" t="s">
        <v>1205</v>
      </c>
      <c r="E248" t="str">
        <f>SUBSTITUTE(death_rates[[#This Row],[both_sexes_death_rate]], "â€“", "-")</f>
        <v>90[ 50-174]</v>
      </c>
      <c r="F248" t="str">
        <f>IFERROR(LEFT(death_rates[[#This Row],[Total Death Rate]], FIND("[", death_rates[[#This Row],[Total Death Rate]]) - 1), 0)</f>
        <v>90</v>
      </c>
      <c r="G24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50</v>
      </c>
      <c r="H248" t="str">
        <f>IFERROR(MID(death_rates[[#This Row],[Total Death Rate]], FIND("-", death_rates[[#This Row],[Total Death Rate]]) + 1, FIND("]",death_rates[[#This Row],[Total Death Rate]]) - FIND("-", death_rates[[#This Row],[Total Death Rate]]) - 1), 0)</f>
        <v>174</v>
      </c>
      <c r="I248" t="s">
        <v>1206</v>
      </c>
      <c r="J248" t="str">
        <f>SUBSTITUTE(death_rates[[#This Row],[male_death_rate]], "â€“", "-")</f>
        <v>95[ 55-184]</v>
      </c>
      <c r="K248" t="str">
        <f>IFERROR(LEFT(death_rates[[#This Row],[Male Death Rate]], FIND("[", death_rates[[#This Row],[Male Death Rate]]) - 1), 0)</f>
        <v>95</v>
      </c>
      <c r="L24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55</v>
      </c>
      <c r="M248" t="str">
        <f>IFERROR(MID(death_rates[[#This Row],[Male Death Rate]], FIND("-", death_rates[[#This Row],[Male Death Rate]]) + 1, FIND("]",death_rates[[#This Row],[Male Death Rate]]) - FIND("-", death_rates[[#This Row],[Male Death Rate]]) - 1), 0)</f>
        <v>184</v>
      </c>
      <c r="N248" t="s">
        <v>1207</v>
      </c>
      <c r="O248" t="s">
        <v>2838</v>
      </c>
      <c r="P248" t="str">
        <f>IFERROR(LEFT(death_rates[[#This Row],[Female Death Rate]], FIND("[", death_rates[[#This Row],[Female Death Rate]]) - 1), 0)</f>
        <v>85</v>
      </c>
      <c r="Q24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45</v>
      </c>
      <c r="R24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167</v>
      </c>
    </row>
    <row r="249" spans="1:18" x14ac:dyDescent="0.35">
      <c r="A249" t="s">
        <v>767</v>
      </c>
      <c r="B249" t="s">
        <v>171</v>
      </c>
      <c r="C249">
        <v>2016</v>
      </c>
      <c r="D249" t="s">
        <v>1208</v>
      </c>
      <c r="E249" t="str">
        <f>SUBSTITUTE(death_rates[[#This Row],[both_sexes_death_rate]], "â€“", "-")</f>
        <v>18[ 7-35]</v>
      </c>
      <c r="F249" t="str">
        <f>IFERROR(LEFT(death_rates[[#This Row],[Total Death Rate]], FIND("[", death_rates[[#This Row],[Total Death Rate]]) - 1), 0)</f>
        <v>18</v>
      </c>
      <c r="G24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249" t="str">
        <f>IFERROR(MID(death_rates[[#This Row],[Total Death Rate]], FIND("-", death_rates[[#This Row],[Total Death Rate]]) + 1, FIND("]",death_rates[[#This Row],[Total Death Rate]]) - FIND("-", death_rates[[#This Row],[Total Death Rate]]) - 1), 0)</f>
        <v>35</v>
      </c>
      <c r="I249" t="s">
        <v>1208</v>
      </c>
      <c r="J249" t="str">
        <f>SUBSTITUTE(death_rates[[#This Row],[male_death_rate]], "â€“", "-")</f>
        <v>18[ 7-35]</v>
      </c>
      <c r="K249" t="str">
        <f>IFERROR(LEFT(death_rates[[#This Row],[Male Death Rate]], FIND("[", death_rates[[#This Row],[Male Death Rate]]) - 1), 0)</f>
        <v>18</v>
      </c>
      <c r="L24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249" t="str">
        <f>IFERROR(MID(death_rates[[#This Row],[Male Death Rate]], FIND("-", death_rates[[#This Row],[Male Death Rate]]) + 1, FIND("]",death_rates[[#This Row],[Male Death Rate]]) - FIND("-", death_rates[[#This Row],[Male Death Rate]]) - 1), 0)</f>
        <v>35</v>
      </c>
      <c r="N249" t="s">
        <v>1209</v>
      </c>
      <c r="O249" t="s">
        <v>2839</v>
      </c>
      <c r="P249" t="str">
        <f>IFERROR(LEFT(death_rates[[#This Row],[Female Death Rate]], FIND("[", death_rates[[#This Row],[Female Death Rate]]) - 1), 0)</f>
        <v>18</v>
      </c>
      <c r="Q24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24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36</v>
      </c>
    </row>
    <row r="250" spans="1:18" x14ac:dyDescent="0.35">
      <c r="A250" t="s">
        <v>771</v>
      </c>
      <c r="B250" t="s">
        <v>171</v>
      </c>
      <c r="C250">
        <v>2016</v>
      </c>
      <c r="D250" t="s">
        <v>1210</v>
      </c>
      <c r="E250" t="str">
        <f>SUBSTITUTE(death_rates[[#This Row],[both_sexes_death_rate]], "â€“", "-")</f>
        <v>12[ 4-27]</v>
      </c>
      <c r="F250" t="str">
        <f>IFERROR(LEFT(death_rates[[#This Row],[Total Death Rate]], FIND("[", death_rates[[#This Row],[Total Death Rate]]) - 1), 0)</f>
        <v>12</v>
      </c>
      <c r="G25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250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250" t="s">
        <v>1211</v>
      </c>
      <c r="J250" t="str">
        <f>SUBSTITUTE(death_rates[[#This Row],[male_death_rate]], "â€“", "-")</f>
        <v>14[ 5-33]</v>
      </c>
      <c r="K250" t="str">
        <f>IFERROR(LEFT(death_rates[[#This Row],[Male Death Rate]], FIND("[", death_rates[[#This Row],[Male Death Rate]]) - 1), 0)</f>
        <v>14</v>
      </c>
      <c r="L25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250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250" t="s">
        <v>1212</v>
      </c>
      <c r="O250" t="s">
        <v>2840</v>
      </c>
      <c r="P250" t="str">
        <f>IFERROR(LEFT(death_rates[[#This Row],[Female Death Rate]], FIND("[", death_rates[[#This Row],[Female Death Rate]]) - 1), 0)</f>
        <v>9</v>
      </c>
      <c r="Q25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5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22</v>
      </c>
    </row>
    <row r="251" spans="1:18" x14ac:dyDescent="0.35">
      <c r="A251" t="s">
        <v>775</v>
      </c>
      <c r="B251" t="s">
        <v>171</v>
      </c>
      <c r="C251">
        <v>2016</v>
      </c>
      <c r="D251" t="s">
        <v>1213</v>
      </c>
      <c r="E251" t="str">
        <f>SUBSTITUTE(death_rates[[#This Row],[both_sexes_death_rate]], "â€“", "-")</f>
        <v>34[ 20-63]</v>
      </c>
      <c r="F251" t="str">
        <f>IFERROR(LEFT(death_rates[[#This Row],[Total Death Rate]], FIND("[", death_rates[[#This Row],[Total Death Rate]]) - 1), 0)</f>
        <v>34</v>
      </c>
      <c r="G25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20</v>
      </c>
      <c r="H251" t="str">
        <f>IFERROR(MID(death_rates[[#This Row],[Total Death Rate]], FIND("-", death_rates[[#This Row],[Total Death Rate]]) + 1, FIND("]",death_rates[[#This Row],[Total Death Rate]]) - FIND("-", death_rates[[#This Row],[Total Death Rate]]) - 1), 0)</f>
        <v>63</v>
      </c>
      <c r="I251" t="s">
        <v>1214</v>
      </c>
      <c r="J251" t="str">
        <f>SUBSTITUTE(death_rates[[#This Row],[male_death_rate]], "â€“", "-")</f>
        <v>37[ 23-66]</v>
      </c>
      <c r="K251" t="str">
        <f>IFERROR(LEFT(death_rates[[#This Row],[Male Death Rate]], FIND("[", death_rates[[#This Row],[Male Death Rate]]) - 1), 0)</f>
        <v>37</v>
      </c>
      <c r="L25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23</v>
      </c>
      <c r="M251" t="str">
        <f>IFERROR(MID(death_rates[[#This Row],[Male Death Rate]], FIND("-", death_rates[[#This Row],[Male Death Rate]]) + 1, FIND("]",death_rates[[#This Row],[Male Death Rate]]) - FIND("-", death_rates[[#This Row],[Male Death Rate]]) - 1), 0)</f>
        <v>66</v>
      </c>
      <c r="N251" t="s">
        <v>1215</v>
      </c>
      <c r="O251" t="s">
        <v>2841</v>
      </c>
      <c r="P251" t="str">
        <f>IFERROR(LEFT(death_rates[[#This Row],[Female Death Rate]], FIND("[", death_rates[[#This Row],[Female Death Rate]]) - 1), 0)</f>
        <v>32</v>
      </c>
      <c r="Q25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18</v>
      </c>
      <c r="R25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60</v>
      </c>
    </row>
    <row r="252" spans="1:18" x14ac:dyDescent="0.35">
      <c r="A252" t="s">
        <v>779</v>
      </c>
      <c r="B252" t="s">
        <v>171</v>
      </c>
      <c r="C252">
        <v>2016</v>
      </c>
      <c r="D252" t="s">
        <v>1216</v>
      </c>
      <c r="E252" t="str">
        <f>SUBSTITUTE(death_rates[[#This Row],[both_sexes_death_rate]], "â€“", "-")</f>
        <v>13[ 7-26]</v>
      </c>
      <c r="F252" t="str">
        <f>IFERROR(LEFT(death_rates[[#This Row],[Total Death Rate]], FIND("[", death_rates[[#This Row],[Total Death Rate]]) - 1), 0)</f>
        <v>13</v>
      </c>
      <c r="G25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252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252" t="s">
        <v>1216</v>
      </c>
      <c r="J252" t="str">
        <f>SUBSTITUTE(death_rates[[#This Row],[male_death_rate]], "â€“", "-")</f>
        <v>13[ 7-26]</v>
      </c>
      <c r="K252" t="str">
        <f>IFERROR(LEFT(death_rates[[#This Row],[Male Death Rate]], FIND("[", death_rates[[#This Row],[Male Death Rate]]) - 1), 0)</f>
        <v>13</v>
      </c>
      <c r="L25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252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252" t="s">
        <v>1217</v>
      </c>
      <c r="O252" t="s">
        <v>2842</v>
      </c>
      <c r="P252" t="str">
        <f>IFERROR(LEFT(death_rates[[#This Row],[Female Death Rate]], FIND("[", death_rates[[#This Row],[Female Death Rate]]) - 1), 0)</f>
        <v>13</v>
      </c>
      <c r="Q25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25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26</v>
      </c>
    </row>
    <row r="253" spans="1:18" x14ac:dyDescent="0.35">
      <c r="A253" t="s">
        <v>783</v>
      </c>
      <c r="B253" t="s">
        <v>171</v>
      </c>
      <c r="C253">
        <v>2016</v>
      </c>
      <c r="D253" t="s">
        <v>1218</v>
      </c>
      <c r="E253" t="str">
        <f>SUBSTITUTE(death_rates[[#This Row],[both_sexes_death_rate]], "â€“", "-")</f>
        <v>13[ 5-26]</v>
      </c>
      <c r="F253" t="str">
        <f>IFERROR(LEFT(death_rates[[#This Row],[Total Death Rate]], FIND("[", death_rates[[#This Row],[Total Death Rate]]) - 1), 0)</f>
        <v>13</v>
      </c>
      <c r="G25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253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253" t="s">
        <v>1219</v>
      </c>
      <c r="J253" t="str">
        <f>SUBSTITUTE(death_rates[[#This Row],[male_death_rate]], "â€“", "-")</f>
        <v>13[ 5-28]</v>
      </c>
      <c r="K253" t="str">
        <f>IFERROR(LEFT(death_rates[[#This Row],[Male Death Rate]], FIND("[", death_rates[[#This Row],[Male Death Rate]]) - 1), 0)</f>
        <v>13</v>
      </c>
      <c r="L25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253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253" t="s">
        <v>1220</v>
      </c>
      <c r="O253" t="s">
        <v>2843</v>
      </c>
      <c r="P253" t="str">
        <f>IFERROR(LEFT(death_rates[[#This Row],[Female Death Rate]], FIND("[", death_rates[[#This Row],[Female Death Rate]]) - 1), 0)</f>
        <v>12</v>
      </c>
      <c r="Q25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25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254" spans="1:18" x14ac:dyDescent="0.35">
      <c r="A254" t="s">
        <v>764</v>
      </c>
      <c r="B254" t="s">
        <v>175</v>
      </c>
      <c r="C254">
        <v>2016</v>
      </c>
      <c r="D254" t="s">
        <v>1221</v>
      </c>
      <c r="E254" t="str">
        <f>SUBSTITUTE(death_rates[[#This Row],[both_sexes_death_rate]], "â€“", "-")</f>
        <v>33[ 26-40]</v>
      </c>
      <c r="F254" t="str">
        <f>IFERROR(LEFT(death_rates[[#This Row],[Total Death Rate]], FIND("[", death_rates[[#This Row],[Total Death Rate]]) - 1), 0)</f>
        <v>33</v>
      </c>
      <c r="G25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26</v>
      </c>
      <c r="H254" t="str">
        <f>IFERROR(MID(death_rates[[#This Row],[Total Death Rate]], FIND("-", death_rates[[#This Row],[Total Death Rate]]) + 1, FIND("]",death_rates[[#This Row],[Total Death Rate]]) - FIND("-", death_rates[[#This Row],[Total Death Rate]]) - 1), 0)</f>
        <v>40</v>
      </c>
      <c r="I254" t="s">
        <v>1222</v>
      </c>
      <c r="J254" t="str">
        <f>SUBSTITUTE(death_rates[[#This Row],[male_death_rate]], "â€“", "-")</f>
        <v>39[ 31-47]</v>
      </c>
      <c r="K254" t="str">
        <f>IFERROR(LEFT(death_rates[[#This Row],[Male Death Rate]], FIND("[", death_rates[[#This Row],[Male Death Rate]]) - 1), 0)</f>
        <v>39</v>
      </c>
      <c r="L25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31</v>
      </c>
      <c r="M254" t="str">
        <f>IFERROR(MID(death_rates[[#This Row],[Male Death Rate]], FIND("-", death_rates[[#This Row],[Male Death Rate]]) + 1, FIND("]",death_rates[[#This Row],[Male Death Rate]]) - FIND("-", death_rates[[#This Row],[Male Death Rate]]) - 1), 0)</f>
        <v>47</v>
      </c>
      <c r="N254" t="s">
        <v>1223</v>
      </c>
      <c r="O254" t="s">
        <v>2844</v>
      </c>
      <c r="P254" t="str">
        <f>IFERROR(LEFT(death_rates[[#This Row],[Female Death Rate]], FIND("[", death_rates[[#This Row],[Female Death Rate]]) - 1), 0)</f>
        <v>26</v>
      </c>
      <c r="Q25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20</v>
      </c>
      <c r="R25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35</v>
      </c>
    </row>
    <row r="255" spans="1:18" x14ac:dyDescent="0.35">
      <c r="A255" t="s">
        <v>767</v>
      </c>
      <c r="B255" t="s">
        <v>175</v>
      </c>
      <c r="C255">
        <v>2016</v>
      </c>
      <c r="D255" t="s">
        <v>844</v>
      </c>
      <c r="E255" t="str">
        <f>SUBSTITUTE(death_rates[[#This Row],[both_sexes_death_rate]], "â€“", "-")</f>
        <v>2[ 1-3]</v>
      </c>
      <c r="F255" t="str">
        <f>IFERROR(LEFT(death_rates[[#This Row],[Total Death Rate]], FIND("[", death_rates[[#This Row],[Total Death Rate]]) - 1), 0)</f>
        <v>2</v>
      </c>
      <c r="G25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255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255" t="s">
        <v>772</v>
      </c>
      <c r="J255" t="str">
        <f>SUBSTITUTE(death_rates[[#This Row],[male_death_rate]], "â€“", "-")</f>
        <v>2[ 1-2]</v>
      </c>
      <c r="K255" t="str">
        <f>IFERROR(LEFT(death_rates[[#This Row],[Male Death Rate]], FIND("[", death_rates[[#This Row],[Male Death Rate]]) - 1), 0)</f>
        <v>2</v>
      </c>
      <c r="L25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255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255" t="s">
        <v>844</v>
      </c>
      <c r="O255" t="s">
        <v>2682</v>
      </c>
      <c r="P255" t="str">
        <f>IFERROR(LEFT(death_rates[[#This Row],[Female Death Rate]], FIND("[", death_rates[[#This Row],[Female Death Rate]]) - 1), 0)</f>
        <v>2</v>
      </c>
      <c r="Q25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255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256" spans="1:18" x14ac:dyDescent="0.35">
      <c r="A256" t="s">
        <v>771</v>
      </c>
      <c r="B256" t="s">
        <v>175</v>
      </c>
      <c r="C256">
        <v>2016</v>
      </c>
      <c r="D256" t="s">
        <v>817</v>
      </c>
      <c r="E256" t="str">
        <f>SUBSTITUTE(death_rates[[#This Row],[both_sexes_death_rate]], "â€“", "-")</f>
        <v>3[ 2-5]</v>
      </c>
      <c r="F256" t="str">
        <f>IFERROR(LEFT(death_rates[[#This Row],[Total Death Rate]], FIND("[", death_rates[[#This Row],[Total Death Rate]]) - 1), 0)</f>
        <v>3</v>
      </c>
      <c r="G25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256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256" t="s">
        <v>802</v>
      </c>
      <c r="J256" t="str">
        <f>SUBSTITUTE(death_rates[[#This Row],[male_death_rate]], "â€“", "-")</f>
        <v>5[ 3-8]</v>
      </c>
      <c r="K256" t="str">
        <f>IFERROR(LEFT(death_rates[[#This Row],[Male Death Rate]], FIND("[", death_rates[[#This Row],[Male Death Rate]]) - 1), 0)</f>
        <v>5</v>
      </c>
      <c r="L25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56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256" t="s">
        <v>851</v>
      </c>
      <c r="O256" t="s">
        <v>2685</v>
      </c>
      <c r="P256" t="str">
        <f>IFERROR(LEFT(death_rates[[#This Row],[Female Death Rate]], FIND("[", death_rates[[#This Row],[Female Death Rate]]) - 1), 0)</f>
        <v>1</v>
      </c>
      <c r="Q25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25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257" spans="1:18" x14ac:dyDescent="0.35">
      <c r="A257" t="s">
        <v>775</v>
      </c>
      <c r="B257" t="s">
        <v>175</v>
      </c>
      <c r="C257">
        <v>2016</v>
      </c>
      <c r="D257" t="s">
        <v>942</v>
      </c>
      <c r="E257" t="str">
        <f>SUBSTITUTE(death_rates[[#This Row],[both_sexes_death_rate]], "â€“", "-")</f>
        <v>17[ 12-22]</v>
      </c>
      <c r="F257" t="str">
        <f>IFERROR(LEFT(death_rates[[#This Row],[Total Death Rate]], FIND("[", death_rates[[#This Row],[Total Death Rate]]) - 1), 0)</f>
        <v>17</v>
      </c>
      <c r="G25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257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257" t="s">
        <v>1224</v>
      </c>
      <c r="J257" t="str">
        <f>SUBSTITUTE(death_rates[[#This Row],[male_death_rate]], "â€“", "-")</f>
        <v>21[ 16-26]</v>
      </c>
      <c r="K257" t="str">
        <f>IFERROR(LEFT(death_rates[[#This Row],[Male Death Rate]], FIND("[", death_rates[[#This Row],[Male Death Rate]]) - 1), 0)</f>
        <v>21</v>
      </c>
      <c r="L25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257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257" t="s">
        <v>1225</v>
      </c>
      <c r="O257" t="s">
        <v>2845</v>
      </c>
      <c r="P257" t="str">
        <f>IFERROR(LEFT(death_rates[[#This Row],[Female Death Rate]], FIND("[", death_rates[[#This Row],[Female Death Rate]]) - 1), 0)</f>
        <v>13</v>
      </c>
      <c r="Q25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25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258" spans="1:18" x14ac:dyDescent="0.35">
      <c r="A258" t="s">
        <v>779</v>
      </c>
      <c r="B258" t="s">
        <v>175</v>
      </c>
      <c r="C258">
        <v>2016</v>
      </c>
      <c r="D258" t="s">
        <v>896</v>
      </c>
      <c r="E258" t="str">
        <f>SUBSTITUTE(death_rates[[#This Row],[both_sexes_death_rate]], "â€“", "-")</f>
        <v>5[ 2-9]</v>
      </c>
      <c r="F258" t="str">
        <f>IFERROR(LEFT(death_rates[[#This Row],[Total Death Rate]], FIND("[", death_rates[[#This Row],[Total Death Rate]]) - 1), 0)</f>
        <v>5</v>
      </c>
      <c r="G25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258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258" t="s">
        <v>818</v>
      </c>
      <c r="J258" t="str">
        <f>SUBSTITUTE(death_rates[[#This Row],[male_death_rate]], "â€“", "-")</f>
        <v>4[ 2-7]</v>
      </c>
      <c r="K258" t="str">
        <f>IFERROR(LEFT(death_rates[[#This Row],[Male Death Rate]], FIND("[", death_rates[[#This Row],[Male Death Rate]]) - 1), 0)</f>
        <v>4</v>
      </c>
      <c r="L25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258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258" t="s">
        <v>1226</v>
      </c>
      <c r="O258" t="s">
        <v>2846</v>
      </c>
      <c r="P258" t="str">
        <f>IFERROR(LEFT(death_rates[[#This Row],[Female Death Rate]], FIND("[", death_rates[[#This Row],[Female Death Rate]]) - 1), 0)</f>
        <v>5</v>
      </c>
      <c r="Q25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25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259" spans="1:18" x14ac:dyDescent="0.35">
      <c r="A259" t="s">
        <v>783</v>
      </c>
      <c r="B259" t="s">
        <v>175</v>
      </c>
      <c r="C259">
        <v>2016</v>
      </c>
      <c r="D259" t="s">
        <v>955</v>
      </c>
      <c r="E259" t="str">
        <f>SUBSTITUTE(death_rates[[#This Row],[both_sexes_death_rate]], "â€“", "-")</f>
        <v>6[ 3-10]</v>
      </c>
      <c r="F259" t="str">
        <f>IFERROR(LEFT(death_rates[[#This Row],[Total Death Rate]], FIND("[", death_rates[[#This Row],[Total Death Rate]]) - 1), 0)</f>
        <v>6</v>
      </c>
      <c r="G25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59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259" t="s">
        <v>856</v>
      </c>
      <c r="J259" t="str">
        <f>SUBSTITUTE(death_rates[[#This Row],[male_death_rate]], "â€“", "-")</f>
        <v>7[ 3-12]</v>
      </c>
      <c r="K259" t="str">
        <f>IFERROR(LEFT(death_rates[[#This Row],[Male Death Rate]], FIND("[", death_rates[[#This Row],[Male Death Rate]]) - 1), 0)</f>
        <v>7</v>
      </c>
      <c r="L25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59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259" t="s">
        <v>959</v>
      </c>
      <c r="O259" t="s">
        <v>2847</v>
      </c>
      <c r="P259" t="str">
        <f>IFERROR(LEFT(death_rates[[#This Row],[Female Death Rate]], FIND("[", death_rates[[#This Row],[Female Death Rate]]) - 1), 0)</f>
        <v>5</v>
      </c>
      <c r="Q25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259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260" spans="1:18" x14ac:dyDescent="0.35">
      <c r="A260" t="s">
        <v>764</v>
      </c>
      <c r="B260" t="s">
        <v>179</v>
      </c>
      <c r="C260">
        <v>2016</v>
      </c>
      <c r="D260" t="s">
        <v>1227</v>
      </c>
      <c r="E260" t="str">
        <f>SUBSTITUTE(death_rates[[#This Row],[both_sexes_death_rate]], "â€“", "-")</f>
        <v>64[ 49-88]</v>
      </c>
      <c r="F260" t="str">
        <f>IFERROR(LEFT(death_rates[[#This Row],[Total Death Rate]], FIND("[", death_rates[[#This Row],[Total Death Rate]]) - 1), 0)</f>
        <v>64</v>
      </c>
      <c r="G26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49</v>
      </c>
      <c r="H260" t="str">
        <f>IFERROR(MID(death_rates[[#This Row],[Total Death Rate]], FIND("-", death_rates[[#This Row],[Total Death Rate]]) + 1, FIND("]",death_rates[[#This Row],[Total Death Rate]]) - FIND("-", death_rates[[#This Row],[Total Death Rate]]) - 1), 0)</f>
        <v>88</v>
      </c>
      <c r="I260" t="s">
        <v>1228</v>
      </c>
      <c r="J260" t="str">
        <f>SUBSTITUTE(death_rates[[#This Row],[male_death_rate]], "â€“", "-")</f>
        <v>69[ 54-92]</v>
      </c>
      <c r="K260" t="str">
        <f>IFERROR(LEFT(death_rates[[#This Row],[Male Death Rate]], FIND("[", death_rates[[#This Row],[Male Death Rate]]) - 1), 0)</f>
        <v>69</v>
      </c>
      <c r="L26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54</v>
      </c>
      <c r="M260" t="str">
        <f>IFERROR(MID(death_rates[[#This Row],[Male Death Rate]], FIND("-", death_rates[[#This Row],[Male Death Rate]]) + 1, FIND("]",death_rates[[#This Row],[Male Death Rate]]) - FIND("-", death_rates[[#This Row],[Male Death Rate]]) - 1), 0)</f>
        <v>92</v>
      </c>
      <c r="N260" t="s">
        <v>1229</v>
      </c>
      <c r="O260" t="s">
        <v>2848</v>
      </c>
      <c r="P260" t="str">
        <f>IFERROR(LEFT(death_rates[[#This Row],[Female Death Rate]], FIND("[", death_rates[[#This Row],[Female Death Rate]]) - 1), 0)</f>
        <v>60</v>
      </c>
      <c r="Q26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43</v>
      </c>
      <c r="R260" t="str">
        <f>IFERROR(MID(death_rates[[#This Row],[Female Death Rate]], FIND("-", death_rates[[#This Row],[Female Death Rate]]) + 1, FIND("]",death_rates[[#This Row],[Female Death Rate]]) - FIND("-", death_rates[[#This Row],[Female Death Rate]]) - 1), 0)</f>
        <v>84</v>
      </c>
    </row>
    <row r="261" spans="1:18" x14ac:dyDescent="0.35">
      <c r="A261" t="s">
        <v>767</v>
      </c>
      <c r="B261" t="s">
        <v>179</v>
      </c>
      <c r="C261">
        <v>2016</v>
      </c>
      <c r="D261" t="s">
        <v>955</v>
      </c>
      <c r="E261" t="str">
        <f>SUBSTITUTE(death_rates[[#This Row],[both_sexes_death_rate]], "â€“", "-")</f>
        <v>6[ 3-10]</v>
      </c>
      <c r="F261" t="str">
        <f>IFERROR(LEFT(death_rates[[#This Row],[Total Death Rate]], FIND("[", death_rates[[#This Row],[Total Death Rate]]) - 1), 0)</f>
        <v>6</v>
      </c>
      <c r="G26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61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261" t="s">
        <v>955</v>
      </c>
      <c r="J261" t="str">
        <f>SUBSTITUTE(death_rates[[#This Row],[male_death_rate]], "â€“", "-")</f>
        <v>6[ 3-10]</v>
      </c>
      <c r="K261" t="str">
        <f>IFERROR(LEFT(death_rates[[#This Row],[Male Death Rate]], FIND("[", death_rates[[#This Row],[Male Death Rate]]) - 1), 0)</f>
        <v>6</v>
      </c>
      <c r="L26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61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261" t="s">
        <v>834</v>
      </c>
      <c r="O261" t="s">
        <v>2811</v>
      </c>
      <c r="P261" t="str">
        <f>IFERROR(LEFT(death_rates[[#This Row],[Female Death Rate]], FIND("[", death_rates[[#This Row],[Female Death Rate]]) - 1), 0)</f>
        <v>6</v>
      </c>
      <c r="Q26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61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262" spans="1:18" x14ac:dyDescent="0.35">
      <c r="A262" t="s">
        <v>771</v>
      </c>
      <c r="B262" t="s">
        <v>179</v>
      </c>
      <c r="C262">
        <v>2016</v>
      </c>
      <c r="D262" t="s">
        <v>1046</v>
      </c>
      <c r="E262" t="str">
        <f>SUBSTITUTE(death_rates[[#This Row],[both_sexes_death_rate]], "â€“", "-")</f>
        <v>6[ 3-11]</v>
      </c>
      <c r="F262" t="str">
        <f>IFERROR(LEFT(death_rates[[#This Row],[Total Death Rate]], FIND("[", death_rates[[#This Row],[Total Death Rate]]) - 1), 0)</f>
        <v>6</v>
      </c>
      <c r="G26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62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262" t="s">
        <v>1230</v>
      </c>
      <c r="J262" t="str">
        <f>SUBSTITUTE(death_rates[[#This Row],[male_death_rate]], "â€“", "-")</f>
        <v>8[ 4-15]</v>
      </c>
      <c r="K262" t="str">
        <f>IFERROR(LEFT(death_rates[[#This Row],[Male Death Rate]], FIND("[", death_rates[[#This Row],[Male Death Rate]]) - 1), 0)</f>
        <v>8</v>
      </c>
      <c r="L26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262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262" t="s">
        <v>893</v>
      </c>
      <c r="O262" t="s">
        <v>2768</v>
      </c>
      <c r="P262" t="str">
        <f>IFERROR(LEFT(death_rates[[#This Row],[Female Death Rate]], FIND("[", death_rates[[#This Row],[Female Death Rate]]) - 1), 0)</f>
        <v>4</v>
      </c>
      <c r="Q26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262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263" spans="1:18" x14ac:dyDescent="0.35">
      <c r="A263" t="s">
        <v>775</v>
      </c>
      <c r="B263" t="s">
        <v>179</v>
      </c>
      <c r="C263">
        <v>2016</v>
      </c>
      <c r="D263" t="s">
        <v>1231</v>
      </c>
      <c r="E263" t="str">
        <f>SUBSTITUTE(death_rates[[#This Row],[both_sexes_death_rate]], "â€“", "-")</f>
        <v>38[ 25-52]</v>
      </c>
      <c r="F263" t="str">
        <f>IFERROR(LEFT(death_rates[[#This Row],[Total Death Rate]], FIND("[", death_rates[[#This Row],[Total Death Rate]]) - 1), 0)</f>
        <v>38</v>
      </c>
      <c r="G26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25</v>
      </c>
      <c r="H263" t="str">
        <f>IFERROR(MID(death_rates[[#This Row],[Total Death Rate]], FIND("-", death_rates[[#This Row],[Total Death Rate]]) + 1, FIND("]",death_rates[[#This Row],[Total Death Rate]]) - FIND("-", death_rates[[#This Row],[Total Death Rate]]) - 1), 0)</f>
        <v>52</v>
      </c>
      <c r="I263" t="s">
        <v>1232</v>
      </c>
      <c r="J263" t="str">
        <f>SUBSTITUTE(death_rates[[#This Row],[male_death_rate]], "â€“", "-")</f>
        <v>39[ 29-52]</v>
      </c>
      <c r="K263" t="str">
        <f>IFERROR(LEFT(death_rates[[#This Row],[Male Death Rate]], FIND("[", death_rates[[#This Row],[Male Death Rate]]) - 1), 0)</f>
        <v>39</v>
      </c>
      <c r="L26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29</v>
      </c>
      <c r="M263" t="str">
        <f>IFERROR(MID(death_rates[[#This Row],[Male Death Rate]], FIND("-", death_rates[[#This Row],[Male Death Rate]]) + 1, FIND("]",death_rates[[#This Row],[Male Death Rate]]) - FIND("-", death_rates[[#This Row],[Male Death Rate]]) - 1), 0)</f>
        <v>52</v>
      </c>
      <c r="N263" t="s">
        <v>1233</v>
      </c>
      <c r="O263" t="s">
        <v>2849</v>
      </c>
      <c r="P263" t="str">
        <f>IFERROR(LEFT(death_rates[[#This Row],[Female Death Rate]], FIND("[", death_rates[[#This Row],[Female Death Rate]]) - 1), 0)</f>
        <v>36</v>
      </c>
      <c r="Q26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22</v>
      </c>
      <c r="R263" t="str">
        <f>IFERROR(MID(death_rates[[#This Row],[Female Death Rate]], FIND("-", death_rates[[#This Row],[Female Death Rate]]) + 1, FIND("]",death_rates[[#This Row],[Female Death Rate]]) - FIND("-", death_rates[[#This Row],[Female Death Rate]]) - 1), 0)</f>
        <v>53</v>
      </c>
    </row>
    <row r="264" spans="1:18" x14ac:dyDescent="0.35">
      <c r="A264" t="s">
        <v>779</v>
      </c>
      <c r="B264" t="s">
        <v>179</v>
      </c>
      <c r="C264">
        <v>2016</v>
      </c>
      <c r="D264" t="s">
        <v>1234</v>
      </c>
      <c r="E264" t="str">
        <f>SUBSTITUTE(death_rates[[#This Row],[both_sexes_death_rate]], "â€“", "-")</f>
        <v>9[ 5-16]</v>
      </c>
      <c r="F264" t="str">
        <f>IFERROR(LEFT(death_rates[[#This Row],[Total Death Rate]], FIND("[", death_rates[[#This Row],[Total Death Rate]]) - 1), 0)</f>
        <v>9</v>
      </c>
      <c r="G26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264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264" t="s">
        <v>876</v>
      </c>
      <c r="J264" t="str">
        <f>SUBSTITUTE(death_rates[[#This Row],[male_death_rate]], "â€“", "-")</f>
        <v>8[ 5-12]</v>
      </c>
      <c r="K264" t="str">
        <f>IFERROR(LEFT(death_rates[[#This Row],[Male Death Rate]], FIND("[", death_rates[[#This Row],[Male Death Rate]]) - 1), 0)</f>
        <v>8</v>
      </c>
      <c r="L26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264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264" t="s">
        <v>1235</v>
      </c>
      <c r="O264" t="s">
        <v>2850</v>
      </c>
      <c r="P264" t="str">
        <f>IFERROR(LEFT(death_rates[[#This Row],[Female Death Rate]], FIND("[", death_rates[[#This Row],[Female Death Rate]]) - 1), 0)</f>
        <v>9</v>
      </c>
      <c r="Q26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26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265" spans="1:18" x14ac:dyDescent="0.35">
      <c r="A265" t="s">
        <v>783</v>
      </c>
      <c r="B265" t="s">
        <v>179</v>
      </c>
      <c r="C265">
        <v>2016</v>
      </c>
      <c r="D265" t="s">
        <v>857</v>
      </c>
      <c r="E265" t="str">
        <f>SUBSTITUTE(death_rates[[#This Row],[both_sexes_death_rate]], "â€“", "-")</f>
        <v>7[ 3-11]</v>
      </c>
      <c r="F265" t="str">
        <f>IFERROR(LEFT(death_rates[[#This Row],[Total Death Rate]], FIND("[", death_rates[[#This Row],[Total Death Rate]]) - 1), 0)</f>
        <v>7</v>
      </c>
      <c r="G26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65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265" t="s">
        <v>794</v>
      </c>
      <c r="J265" t="str">
        <f>SUBSTITUTE(death_rates[[#This Row],[male_death_rate]], "â€“", "-")</f>
        <v>8[ 4-13]</v>
      </c>
      <c r="K265" t="str">
        <f>IFERROR(LEFT(death_rates[[#This Row],[Male Death Rate]], FIND("[", death_rates[[#This Row],[Male Death Rate]]) - 1), 0)</f>
        <v>8</v>
      </c>
      <c r="L26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265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265" t="s">
        <v>896</v>
      </c>
      <c r="O265" t="s">
        <v>2704</v>
      </c>
      <c r="P265" t="str">
        <f>IFERROR(LEFT(death_rates[[#This Row],[Female Death Rate]], FIND("[", death_rates[[#This Row],[Female Death Rate]]) - 1), 0)</f>
        <v>5</v>
      </c>
      <c r="Q26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265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266" spans="1:18" x14ac:dyDescent="0.35">
      <c r="A266" t="s">
        <v>764</v>
      </c>
      <c r="B266" t="s">
        <v>183</v>
      </c>
      <c r="C266">
        <v>2016</v>
      </c>
      <c r="D266" t="s">
        <v>1236</v>
      </c>
      <c r="E266" t="str">
        <f>SUBSTITUTE(death_rates[[#This Row],[both_sexes_death_rate]], "â€“", "-")</f>
        <v>231[ 197-257]</v>
      </c>
      <c r="F266" t="str">
        <f>IFERROR(LEFT(death_rates[[#This Row],[Total Death Rate]], FIND("[", death_rates[[#This Row],[Total Death Rate]]) - 1), 0)</f>
        <v>231</v>
      </c>
      <c r="G26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197</v>
      </c>
      <c r="H266" t="str">
        <f>IFERROR(MID(death_rates[[#This Row],[Total Death Rate]], FIND("-", death_rates[[#This Row],[Total Death Rate]]) + 1, FIND("]",death_rates[[#This Row],[Total Death Rate]]) - FIND("-", death_rates[[#This Row],[Total Death Rate]]) - 1), 0)</f>
        <v>257</v>
      </c>
      <c r="I266" t="s">
        <v>1237</v>
      </c>
      <c r="J266" t="str">
        <f>SUBSTITUTE(death_rates[[#This Row],[male_death_rate]], "â€“", "-")</f>
        <v>237[ 196-272]</v>
      </c>
      <c r="K266" t="str">
        <f>IFERROR(LEFT(death_rates[[#This Row],[Male Death Rate]], FIND("[", death_rates[[#This Row],[Male Death Rate]]) - 1), 0)</f>
        <v>237</v>
      </c>
      <c r="L26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196</v>
      </c>
      <c r="M266" t="str">
        <f>IFERROR(MID(death_rates[[#This Row],[Male Death Rate]], FIND("-", death_rates[[#This Row],[Male Death Rate]]) + 1, FIND("]",death_rates[[#This Row],[Male Death Rate]]) - FIND("-", death_rates[[#This Row],[Male Death Rate]]) - 1), 0)</f>
        <v>272</v>
      </c>
      <c r="N266" t="s">
        <v>1238</v>
      </c>
      <c r="O266" t="s">
        <v>2851</v>
      </c>
      <c r="P266" t="str">
        <f>IFERROR(LEFT(death_rates[[#This Row],[Female Death Rate]], FIND("[", death_rates[[#This Row],[Female Death Rate]]) - 1), 0)</f>
        <v>225</v>
      </c>
      <c r="Q26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193</v>
      </c>
      <c r="R26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249</v>
      </c>
    </row>
    <row r="267" spans="1:18" x14ac:dyDescent="0.35">
      <c r="A267" t="s">
        <v>767</v>
      </c>
      <c r="B267" t="s">
        <v>183</v>
      </c>
      <c r="C267">
        <v>2016</v>
      </c>
      <c r="D267" t="s">
        <v>1239</v>
      </c>
      <c r="E267" t="str">
        <f>SUBSTITUTE(death_rates[[#This Row],[both_sexes_death_rate]], "â€“", "-")</f>
        <v>12[ 10-14]</v>
      </c>
      <c r="F267" t="str">
        <f>IFERROR(LEFT(death_rates[[#This Row],[Total Death Rate]], FIND("[", death_rates[[#This Row],[Total Death Rate]]) - 1), 0)</f>
        <v>12</v>
      </c>
      <c r="G26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267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267" t="s">
        <v>1239</v>
      </c>
      <c r="J267" t="str">
        <f>SUBSTITUTE(death_rates[[#This Row],[male_death_rate]], "â€“", "-")</f>
        <v>12[ 10-14]</v>
      </c>
      <c r="K267" t="str">
        <f>IFERROR(LEFT(death_rates[[#This Row],[Male Death Rate]], FIND("[", death_rates[[#This Row],[Male Death Rate]]) - 1), 0)</f>
        <v>12</v>
      </c>
      <c r="L26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267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267" t="s">
        <v>1240</v>
      </c>
      <c r="O267" t="s">
        <v>2852</v>
      </c>
      <c r="P267" t="str">
        <f>IFERROR(LEFT(death_rates[[#This Row],[Female Death Rate]], FIND("[", death_rates[[#This Row],[Female Death Rate]]) - 1), 0)</f>
        <v>12</v>
      </c>
      <c r="Q26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26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268" spans="1:18" x14ac:dyDescent="0.35">
      <c r="A268" t="s">
        <v>771</v>
      </c>
      <c r="B268" t="s">
        <v>183</v>
      </c>
      <c r="C268">
        <v>2016</v>
      </c>
      <c r="D268" t="s">
        <v>1241</v>
      </c>
      <c r="E268" t="str">
        <f>SUBSTITUTE(death_rates[[#This Row],[both_sexes_death_rate]], "â€“", "-")</f>
        <v>31[ 24-37]</v>
      </c>
      <c r="F268" t="str">
        <f>IFERROR(LEFT(death_rates[[#This Row],[Total Death Rate]], FIND("[", death_rates[[#This Row],[Total Death Rate]]) - 1), 0)</f>
        <v>31</v>
      </c>
      <c r="G26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268" t="str">
        <f>IFERROR(MID(death_rates[[#This Row],[Total Death Rate]], FIND("-", death_rates[[#This Row],[Total Death Rate]]) + 1, FIND("]",death_rates[[#This Row],[Total Death Rate]]) - FIND("-", death_rates[[#This Row],[Total Death Rate]]) - 1), 0)</f>
        <v>37</v>
      </c>
      <c r="I268" t="s">
        <v>1242</v>
      </c>
      <c r="J268" t="str">
        <f>SUBSTITUTE(death_rates[[#This Row],[male_death_rate]], "â€“", "-")</f>
        <v>32[ 23-39]</v>
      </c>
      <c r="K268" t="str">
        <f>IFERROR(LEFT(death_rates[[#This Row],[Male Death Rate]], FIND("[", death_rates[[#This Row],[Male Death Rate]]) - 1), 0)</f>
        <v>32</v>
      </c>
      <c r="L26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23</v>
      </c>
      <c r="M268" t="str">
        <f>IFERROR(MID(death_rates[[#This Row],[Male Death Rate]], FIND("-", death_rates[[#This Row],[Male Death Rate]]) + 1, FIND("]",death_rates[[#This Row],[Male Death Rate]]) - FIND("-", death_rates[[#This Row],[Male Death Rate]]) - 1), 0)</f>
        <v>39</v>
      </c>
      <c r="N268" t="s">
        <v>1243</v>
      </c>
      <c r="O268" t="s">
        <v>2853</v>
      </c>
      <c r="P268" t="str">
        <f>IFERROR(LEFT(death_rates[[#This Row],[Female Death Rate]], FIND("[", death_rates[[#This Row],[Female Death Rate]]) - 1), 0)</f>
        <v>30</v>
      </c>
      <c r="Q26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23</v>
      </c>
      <c r="R26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35</v>
      </c>
    </row>
    <row r="269" spans="1:18" x14ac:dyDescent="0.35">
      <c r="A269" t="s">
        <v>775</v>
      </c>
      <c r="B269" t="s">
        <v>183</v>
      </c>
      <c r="C269">
        <v>2016</v>
      </c>
      <c r="D269" t="s">
        <v>1244</v>
      </c>
      <c r="E269" t="str">
        <f>SUBSTITUTE(death_rates[[#This Row],[both_sexes_death_rate]], "â€“", "-")</f>
        <v>49[ 41-56]</v>
      </c>
      <c r="F269" t="str">
        <f>IFERROR(LEFT(death_rates[[#This Row],[Total Death Rate]], FIND("[", death_rates[[#This Row],[Total Death Rate]]) - 1), 0)</f>
        <v>49</v>
      </c>
      <c r="G26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41</v>
      </c>
      <c r="H269" t="str">
        <f>IFERROR(MID(death_rates[[#This Row],[Total Death Rate]], FIND("-", death_rates[[#This Row],[Total Death Rate]]) + 1, FIND("]",death_rates[[#This Row],[Total Death Rate]]) - FIND("-", death_rates[[#This Row],[Total Death Rate]]) - 1), 0)</f>
        <v>56</v>
      </c>
      <c r="I269" t="s">
        <v>1245</v>
      </c>
      <c r="J269" t="str">
        <f>SUBSTITUTE(death_rates[[#This Row],[male_death_rate]], "â€“", "-")</f>
        <v>53[ 44-62]</v>
      </c>
      <c r="K269" t="str">
        <f>IFERROR(LEFT(death_rates[[#This Row],[Male Death Rate]], FIND("[", death_rates[[#This Row],[Male Death Rate]]) - 1), 0)</f>
        <v>53</v>
      </c>
      <c r="L26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44</v>
      </c>
      <c r="M269" t="str">
        <f>IFERROR(MID(death_rates[[#This Row],[Male Death Rate]], FIND("-", death_rates[[#This Row],[Male Death Rate]]) + 1, FIND("]",death_rates[[#This Row],[Male Death Rate]]) - FIND("-", death_rates[[#This Row],[Male Death Rate]]) - 1), 0)</f>
        <v>62</v>
      </c>
      <c r="N269" t="s">
        <v>1246</v>
      </c>
      <c r="O269" t="s">
        <v>2854</v>
      </c>
      <c r="P269" t="str">
        <f>IFERROR(LEFT(death_rates[[#This Row],[Female Death Rate]], FIND("[", death_rates[[#This Row],[Female Death Rate]]) - 1), 0)</f>
        <v>45</v>
      </c>
      <c r="Q26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36</v>
      </c>
      <c r="R269" t="str">
        <f>IFERROR(MID(death_rates[[#This Row],[Female Death Rate]], FIND("-", death_rates[[#This Row],[Female Death Rate]]) + 1, FIND("]",death_rates[[#This Row],[Female Death Rate]]) - FIND("-", death_rates[[#This Row],[Female Death Rate]]) - 1), 0)</f>
        <v>54</v>
      </c>
    </row>
    <row r="270" spans="1:18" x14ac:dyDescent="0.35">
      <c r="A270" t="s">
        <v>779</v>
      </c>
      <c r="B270" t="s">
        <v>183</v>
      </c>
      <c r="C270">
        <v>2016</v>
      </c>
      <c r="D270" t="s">
        <v>1247</v>
      </c>
      <c r="E270" t="str">
        <f>SUBSTITUTE(death_rates[[#This Row],[both_sexes_death_rate]], "â€“", "-")</f>
        <v>65[ 53-76]</v>
      </c>
      <c r="F270" t="str">
        <f>IFERROR(LEFT(death_rates[[#This Row],[Total Death Rate]], FIND("[", death_rates[[#This Row],[Total Death Rate]]) - 1), 0)</f>
        <v>65</v>
      </c>
      <c r="G27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53</v>
      </c>
      <c r="H270" t="str">
        <f>IFERROR(MID(death_rates[[#This Row],[Total Death Rate]], FIND("-", death_rates[[#This Row],[Total Death Rate]]) + 1, FIND("]",death_rates[[#This Row],[Total Death Rate]]) - FIND("-", death_rates[[#This Row],[Total Death Rate]]) - 1), 0)</f>
        <v>76</v>
      </c>
      <c r="I270" t="s">
        <v>1248</v>
      </c>
      <c r="J270" t="str">
        <f>SUBSTITUTE(death_rates[[#This Row],[male_death_rate]], "â€“", "-")</f>
        <v>74[ 59-88]</v>
      </c>
      <c r="K270" t="str">
        <f>IFERROR(LEFT(death_rates[[#This Row],[Male Death Rate]], FIND("[", death_rates[[#This Row],[Male Death Rate]]) - 1), 0)</f>
        <v>74</v>
      </c>
      <c r="L27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59</v>
      </c>
      <c r="M270" t="str">
        <f>IFERROR(MID(death_rates[[#This Row],[Male Death Rate]], FIND("-", death_rates[[#This Row],[Male Death Rate]]) + 1, FIND("]",death_rates[[#This Row],[Male Death Rate]]) - FIND("-", death_rates[[#This Row],[Male Death Rate]]) - 1), 0)</f>
        <v>88</v>
      </c>
      <c r="N270" t="s">
        <v>1249</v>
      </c>
      <c r="O270" t="s">
        <v>2855</v>
      </c>
      <c r="P270" t="str">
        <f>IFERROR(LEFT(death_rates[[#This Row],[Female Death Rate]], FIND("[", death_rates[[#This Row],[Female Death Rate]]) - 1), 0)</f>
        <v>57</v>
      </c>
      <c r="Q27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45</v>
      </c>
      <c r="R270" t="str">
        <f>IFERROR(MID(death_rates[[#This Row],[Female Death Rate]], FIND("-", death_rates[[#This Row],[Female Death Rate]]) + 1, FIND("]",death_rates[[#This Row],[Female Death Rate]]) - FIND("-", death_rates[[#This Row],[Female Death Rate]]) - 1), 0)</f>
        <v>69</v>
      </c>
    </row>
    <row r="271" spans="1:18" x14ac:dyDescent="0.35">
      <c r="A271" t="s">
        <v>783</v>
      </c>
      <c r="B271" t="s">
        <v>183</v>
      </c>
      <c r="C271">
        <v>2016</v>
      </c>
      <c r="D271" t="s">
        <v>1250</v>
      </c>
      <c r="E271" t="str">
        <f>SUBSTITUTE(death_rates[[#This Row],[both_sexes_death_rate]], "â€“", "-")</f>
        <v>72[ 54-86]</v>
      </c>
      <c r="F271" t="str">
        <f>IFERROR(LEFT(death_rates[[#This Row],[Total Death Rate]], FIND("[", death_rates[[#This Row],[Total Death Rate]]) - 1), 0)</f>
        <v>72</v>
      </c>
      <c r="G27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54</v>
      </c>
      <c r="H271" t="str">
        <f>IFERROR(MID(death_rates[[#This Row],[Total Death Rate]], FIND("-", death_rates[[#This Row],[Total Death Rate]]) + 1, FIND("]",death_rates[[#This Row],[Total Death Rate]]) - FIND("-", death_rates[[#This Row],[Total Death Rate]]) - 1), 0)</f>
        <v>86</v>
      </c>
      <c r="I271" t="s">
        <v>1251</v>
      </c>
      <c r="J271" t="str">
        <f>SUBSTITUTE(death_rates[[#This Row],[male_death_rate]], "â€“", "-")</f>
        <v>64[ 36-86]</v>
      </c>
      <c r="K271" t="str">
        <f>IFERROR(LEFT(death_rates[[#This Row],[Male Death Rate]], FIND("[", death_rates[[#This Row],[Male Death Rate]]) - 1), 0)</f>
        <v>64</v>
      </c>
      <c r="L27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36</v>
      </c>
      <c r="M271" t="str">
        <f>IFERROR(MID(death_rates[[#This Row],[Male Death Rate]], FIND("-", death_rates[[#This Row],[Male Death Rate]]) + 1, FIND("]",death_rates[[#This Row],[Male Death Rate]]) - FIND("-", death_rates[[#This Row],[Male Death Rate]]) - 1), 0)</f>
        <v>86</v>
      </c>
      <c r="N271" t="s">
        <v>1252</v>
      </c>
      <c r="O271" t="s">
        <v>2856</v>
      </c>
      <c r="P271" t="str">
        <f>IFERROR(LEFT(death_rates[[#This Row],[Female Death Rate]], FIND("[", death_rates[[#This Row],[Female Death Rate]]) - 1), 0)</f>
        <v>79</v>
      </c>
      <c r="Q27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62</v>
      </c>
      <c r="R271" t="str">
        <f>IFERROR(MID(death_rates[[#This Row],[Female Death Rate]], FIND("-", death_rates[[#This Row],[Female Death Rate]]) + 1, FIND("]",death_rates[[#This Row],[Female Death Rate]]) - FIND("-", death_rates[[#This Row],[Female Death Rate]]) - 1), 0)</f>
        <v>91</v>
      </c>
    </row>
    <row r="272" spans="1:18" x14ac:dyDescent="0.35">
      <c r="A272" t="s">
        <v>764</v>
      </c>
      <c r="B272" t="s">
        <v>187</v>
      </c>
      <c r="C272">
        <v>2016</v>
      </c>
      <c r="D272" t="s">
        <v>1253</v>
      </c>
      <c r="E272" t="str">
        <f>SUBSTITUTE(death_rates[[#This Row],[both_sexes_death_rate]], "â€“", "-")</f>
        <v>101[ 90-110]</v>
      </c>
      <c r="F272" t="str">
        <f>IFERROR(LEFT(death_rates[[#This Row],[Total Death Rate]], FIND("[", death_rates[[#This Row],[Total Death Rate]]) - 1), 0)</f>
        <v>101</v>
      </c>
      <c r="G27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90</v>
      </c>
      <c r="H272" t="str">
        <f>IFERROR(MID(death_rates[[#This Row],[Total Death Rate]], FIND("-", death_rates[[#This Row],[Total Death Rate]]) + 1, FIND("]",death_rates[[#This Row],[Total Death Rate]]) - FIND("-", death_rates[[#This Row],[Total Death Rate]]) - 1), 0)</f>
        <v>110</v>
      </c>
      <c r="I272" t="s">
        <v>1254</v>
      </c>
      <c r="J272" t="str">
        <f>SUBSTITUTE(death_rates[[#This Row],[male_death_rate]], "â€“", "-")</f>
        <v>96[ 86-105]</v>
      </c>
      <c r="K272" t="str">
        <f>IFERROR(LEFT(death_rates[[#This Row],[Male Death Rate]], FIND("[", death_rates[[#This Row],[Male Death Rate]]) - 1), 0)</f>
        <v>96</v>
      </c>
      <c r="L27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86</v>
      </c>
      <c r="M272" t="str">
        <f>IFERROR(MID(death_rates[[#This Row],[Male Death Rate]], FIND("-", death_rates[[#This Row],[Male Death Rate]]) + 1, FIND("]",death_rates[[#This Row],[Male Death Rate]]) - FIND("-", death_rates[[#This Row],[Male Death Rate]]) - 1), 0)</f>
        <v>105</v>
      </c>
      <c r="N272" t="s">
        <v>1255</v>
      </c>
      <c r="O272" t="s">
        <v>2857</v>
      </c>
      <c r="P272" t="str">
        <f>IFERROR(LEFT(death_rates[[#This Row],[Female Death Rate]], FIND("[", death_rates[[#This Row],[Female Death Rate]]) - 1), 0)</f>
        <v>105</v>
      </c>
      <c r="Q27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95</v>
      </c>
      <c r="R27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114</v>
      </c>
    </row>
    <row r="273" spans="1:18" x14ac:dyDescent="0.35">
      <c r="A273" t="s">
        <v>767</v>
      </c>
      <c r="B273" t="s">
        <v>187</v>
      </c>
      <c r="C273">
        <v>2016</v>
      </c>
      <c r="D273" t="s">
        <v>1105</v>
      </c>
      <c r="E273" t="str">
        <f>SUBSTITUTE(death_rates[[#This Row],[both_sexes_death_rate]], "â€“", "-")</f>
        <v>63[ 53-71]</v>
      </c>
      <c r="F273" t="str">
        <f>IFERROR(LEFT(death_rates[[#This Row],[Total Death Rate]], FIND("[", death_rates[[#This Row],[Total Death Rate]]) - 1), 0)</f>
        <v>63</v>
      </c>
      <c r="G27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53</v>
      </c>
      <c r="H273" t="str">
        <f>IFERROR(MID(death_rates[[#This Row],[Total Death Rate]], FIND("-", death_rates[[#This Row],[Total Death Rate]]) + 1, FIND("]",death_rates[[#This Row],[Total Death Rate]]) - FIND("-", death_rates[[#This Row],[Total Death Rate]]) - 1), 0)</f>
        <v>71</v>
      </c>
      <c r="I273" t="s">
        <v>1070</v>
      </c>
      <c r="J273" t="str">
        <f>SUBSTITUTE(death_rates[[#This Row],[male_death_rate]], "â€“", "-")</f>
        <v>63[ 54-71]</v>
      </c>
      <c r="K273" t="str">
        <f>IFERROR(LEFT(death_rates[[#This Row],[Male Death Rate]], FIND("[", death_rates[[#This Row],[Male Death Rate]]) - 1), 0)</f>
        <v>63</v>
      </c>
      <c r="L27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54</v>
      </c>
      <c r="M273" t="str">
        <f>IFERROR(MID(death_rates[[#This Row],[Male Death Rate]], FIND("-", death_rates[[#This Row],[Male Death Rate]]) + 1, FIND("]",death_rates[[#This Row],[Male Death Rate]]) - FIND("-", death_rates[[#This Row],[Male Death Rate]]) - 1), 0)</f>
        <v>71</v>
      </c>
      <c r="N273" t="s">
        <v>1256</v>
      </c>
      <c r="O273" t="s">
        <v>2858</v>
      </c>
      <c r="P273" t="str">
        <f>IFERROR(LEFT(death_rates[[#This Row],[Female Death Rate]], FIND("[", death_rates[[#This Row],[Female Death Rate]]) - 1), 0)</f>
        <v>63</v>
      </c>
      <c r="Q27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53</v>
      </c>
      <c r="R273" t="str">
        <f>IFERROR(MID(death_rates[[#This Row],[Female Death Rate]], FIND("-", death_rates[[#This Row],[Female Death Rate]]) + 1, FIND("]",death_rates[[#This Row],[Female Death Rate]]) - FIND("-", death_rates[[#This Row],[Female Death Rate]]) - 1), 0)</f>
        <v>70</v>
      </c>
    </row>
    <row r="274" spans="1:18" x14ac:dyDescent="0.35">
      <c r="A274" t="s">
        <v>771</v>
      </c>
      <c r="B274" t="s">
        <v>187</v>
      </c>
      <c r="C274">
        <v>2016</v>
      </c>
      <c r="D274" t="s">
        <v>824</v>
      </c>
      <c r="E274" t="str">
        <f>SUBSTITUTE(death_rates[[#This Row],[both_sexes_death_rate]], "â€“", "-")</f>
        <v>0[ 0-0]</v>
      </c>
      <c r="F274" t="str">
        <f>IFERROR(LEFT(death_rates[[#This Row],[Total Death Rate]], FIND("[", death_rates[[#This Row],[Total Death Rate]]) - 1), 0)</f>
        <v>0</v>
      </c>
      <c r="G27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274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274" t="s">
        <v>824</v>
      </c>
      <c r="J274" t="str">
        <f>SUBSTITUTE(death_rates[[#This Row],[male_death_rate]], "â€“", "-")</f>
        <v>0[ 0-0]</v>
      </c>
      <c r="K274" t="str">
        <f>IFERROR(LEFT(death_rates[[#This Row],[Male Death Rate]], FIND("[", death_rates[[#This Row],[Male Death Rate]]) - 1), 0)</f>
        <v>0</v>
      </c>
      <c r="L27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274" t="str">
        <f>IFERROR(MID(death_rates[[#This Row],[Male Death Rate]], FIND("-", death_rates[[#This Row],[Male Death Rate]]) + 1, FIND("]",death_rates[[#This Row],[Male Death Rate]]) - FIND("-", death_rates[[#This Row],[Male Death Rate]]) - 1), 0)</f>
        <v>0</v>
      </c>
      <c r="N274" t="s">
        <v>824</v>
      </c>
      <c r="O274" t="s">
        <v>2674</v>
      </c>
      <c r="P274" t="str">
        <f>IFERROR(LEFT(death_rates[[#This Row],[Female Death Rate]], FIND("[", death_rates[[#This Row],[Female Death Rate]]) - 1), 0)</f>
        <v>0</v>
      </c>
      <c r="Q27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274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275" spans="1:18" x14ac:dyDescent="0.35">
      <c r="A275" t="s">
        <v>775</v>
      </c>
      <c r="B275" t="s">
        <v>187</v>
      </c>
      <c r="C275">
        <v>2016</v>
      </c>
      <c r="D275" t="s">
        <v>913</v>
      </c>
      <c r="E275" t="str">
        <f>SUBSTITUTE(death_rates[[#This Row],[both_sexes_death_rate]], "â€“", "-")</f>
        <v>15[ 14-17]</v>
      </c>
      <c r="F275" t="str">
        <f>IFERROR(LEFT(death_rates[[#This Row],[Total Death Rate]], FIND("[", death_rates[[#This Row],[Total Death Rate]]) - 1), 0)</f>
        <v>15</v>
      </c>
      <c r="G27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275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275" t="s">
        <v>915</v>
      </c>
      <c r="J275" t="str">
        <f>SUBSTITUTE(death_rates[[#This Row],[male_death_rate]], "â€“", "-")</f>
        <v>15[ 13-17]</v>
      </c>
      <c r="K275" t="str">
        <f>IFERROR(LEFT(death_rates[[#This Row],[Male Death Rate]], FIND("[", death_rates[[#This Row],[Male Death Rate]]) - 1), 0)</f>
        <v>15</v>
      </c>
      <c r="L27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275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275" t="s">
        <v>1074</v>
      </c>
      <c r="O275" t="s">
        <v>2780</v>
      </c>
      <c r="P275" t="str">
        <f>IFERROR(LEFT(death_rates[[#This Row],[Female Death Rate]], FIND("[", death_rates[[#This Row],[Female Death Rate]]) - 1), 0)</f>
        <v>16</v>
      </c>
      <c r="Q27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27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276" spans="1:18" x14ac:dyDescent="0.35">
      <c r="A276" t="s">
        <v>779</v>
      </c>
      <c r="B276" t="s">
        <v>187</v>
      </c>
      <c r="C276">
        <v>2016</v>
      </c>
      <c r="D276" t="s">
        <v>781</v>
      </c>
      <c r="E276" t="str">
        <f>SUBSTITUTE(death_rates[[#This Row],[both_sexes_death_rate]], "â€“", "-")</f>
        <v>14[ 12-16]</v>
      </c>
      <c r="F276" t="str">
        <f>IFERROR(LEFT(death_rates[[#This Row],[Total Death Rate]], FIND("[", death_rates[[#This Row],[Total Death Rate]]) - 1), 0)</f>
        <v>14</v>
      </c>
      <c r="G27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276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276" t="s">
        <v>1240</v>
      </c>
      <c r="J276" t="str">
        <f>SUBSTITUTE(death_rates[[#This Row],[male_death_rate]], "â€“", "-")</f>
        <v>12[ 10-13]</v>
      </c>
      <c r="K276" t="str">
        <f>IFERROR(LEFT(death_rates[[#This Row],[Male Death Rate]], FIND("[", death_rates[[#This Row],[Male Death Rate]]) - 1), 0)</f>
        <v>12</v>
      </c>
      <c r="L27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276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276" t="s">
        <v>1257</v>
      </c>
      <c r="O276" t="s">
        <v>2859</v>
      </c>
      <c r="P276" t="str">
        <f>IFERROR(LEFT(death_rates[[#This Row],[Female Death Rate]], FIND("[", death_rates[[#This Row],[Female Death Rate]]) - 1), 0)</f>
        <v>17</v>
      </c>
      <c r="Q27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27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277" spans="1:18" x14ac:dyDescent="0.35">
      <c r="A277" t="s">
        <v>783</v>
      </c>
      <c r="B277" t="s">
        <v>187</v>
      </c>
      <c r="C277">
        <v>2016</v>
      </c>
      <c r="D277" t="s">
        <v>784</v>
      </c>
      <c r="E277" t="str">
        <f>SUBSTITUTE(death_rates[[#This Row],[both_sexes_death_rate]], "â€“", "-")</f>
        <v>7[ 5-8]</v>
      </c>
      <c r="F277" t="str">
        <f>IFERROR(LEFT(death_rates[[#This Row],[Total Death Rate]], FIND("[", death_rates[[#This Row],[Total Death Rate]]) - 1), 0)</f>
        <v>7</v>
      </c>
      <c r="G27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277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277" t="s">
        <v>790</v>
      </c>
      <c r="J277" t="str">
        <f>SUBSTITUTE(death_rates[[#This Row],[male_death_rate]], "â€“", "-")</f>
        <v>5[ 3-7]</v>
      </c>
      <c r="K277" t="str">
        <f>IFERROR(LEFT(death_rates[[#This Row],[Male Death Rate]], FIND("[", death_rates[[#This Row],[Male Death Rate]]) - 1), 0)</f>
        <v>5</v>
      </c>
      <c r="L27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77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277" t="s">
        <v>827</v>
      </c>
      <c r="O277" t="s">
        <v>2806</v>
      </c>
      <c r="P277" t="str">
        <f>IFERROR(LEFT(death_rates[[#This Row],[Female Death Rate]], FIND("[", death_rates[[#This Row],[Female Death Rate]]) - 1), 0)</f>
        <v>8</v>
      </c>
      <c r="Q27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277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278" spans="1:18" x14ac:dyDescent="0.35">
      <c r="A278" t="s">
        <v>764</v>
      </c>
      <c r="B278" t="s">
        <v>191</v>
      </c>
      <c r="C278">
        <v>2016</v>
      </c>
      <c r="D278" t="s">
        <v>1258</v>
      </c>
      <c r="E278" t="str">
        <f>SUBSTITUTE(death_rates[[#This Row],[both_sexes_death_rate]], "â€“", "-")</f>
        <v>30[ 22-40]</v>
      </c>
      <c r="F278" t="str">
        <f>IFERROR(LEFT(death_rates[[#This Row],[Total Death Rate]], FIND("[", death_rates[[#This Row],[Total Death Rate]]) - 1), 0)</f>
        <v>30</v>
      </c>
      <c r="G27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22</v>
      </c>
      <c r="H278" t="str">
        <f>IFERROR(MID(death_rates[[#This Row],[Total Death Rate]], FIND("-", death_rates[[#This Row],[Total Death Rate]]) + 1, FIND("]",death_rates[[#This Row],[Total Death Rate]]) - FIND("-", death_rates[[#This Row],[Total Death Rate]]) - 1), 0)</f>
        <v>40</v>
      </c>
      <c r="I278" t="s">
        <v>1259</v>
      </c>
      <c r="J278" t="str">
        <f>SUBSTITUTE(death_rates[[#This Row],[male_death_rate]], "â€“", "-")</f>
        <v>31[ 23-41]</v>
      </c>
      <c r="K278" t="str">
        <f>IFERROR(LEFT(death_rates[[#This Row],[Male Death Rate]], FIND("[", death_rates[[#This Row],[Male Death Rate]]) - 1), 0)</f>
        <v>31</v>
      </c>
      <c r="L27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23</v>
      </c>
      <c r="M278" t="str">
        <f>IFERROR(MID(death_rates[[#This Row],[Male Death Rate]], FIND("-", death_rates[[#This Row],[Male Death Rate]]) + 1, FIND("]",death_rates[[#This Row],[Male Death Rate]]) - FIND("-", death_rates[[#This Row],[Male Death Rate]]) - 1), 0)</f>
        <v>41</v>
      </c>
      <c r="N278" t="s">
        <v>1260</v>
      </c>
      <c r="O278" t="s">
        <v>2860</v>
      </c>
      <c r="P278" t="str">
        <f>IFERROR(LEFT(death_rates[[#This Row],[Female Death Rate]], FIND("[", death_rates[[#This Row],[Female Death Rate]]) - 1), 0)</f>
        <v>29</v>
      </c>
      <c r="Q27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278" t="str">
        <f>IFERROR(MID(death_rates[[#This Row],[Female Death Rate]], FIND("-", death_rates[[#This Row],[Female Death Rate]]) + 1, FIND("]",death_rates[[#This Row],[Female Death Rate]]) - FIND("-", death_rates[[#This Row],[Female Death Rate]]) - 1), 0)</f>
        <v>40</v>
      </c>
    </row>
    <row r="279" spans="1:18" x14ac:dyDescent="0.35">
      <c r="A279" t="s">
        <v>767</v>
      </c>
      <c r="B279" t="s">
        <v>191</v>
      </c>
      <c r="C279">
        <v>2016</v>
      </c>
      <c r="D279" t="s">
        <v>1261</v>
      </c>
      <c r="E279" t="str">
        <f>SUBSTITUTE(death_rates[[#This Row],[both_sexes_death_rate]], "â€“", "-")</f>
        <v>4[ 1-7]</v>
      </c>
      <c r="F279" t="str">
        <f>IFERROR(LEFT(death_rates[[#This Row],[Total Death Rate]], FIND("[", death_rates[[#This Row],[Total Death Rate]]) - 1), 0)</f>
        <v>4</v>
      </c>
      <c r="G27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279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279" t="s">
        <v>882</v>
      </c>
      <c r="J279" t="str">
        <f>SUBSTITUTE(death_rates[[#This Row],[male_death_rate]], "â€“", "-")</f>
        <v>3[ 1-7]</v>
      </c>
      <c r="K279" t="str">
        <f>IFERROR(LEFT(death_rates[[#This Row],[Male Death Rate]], FIND("[", death_rates[[#This Row],[Male Death Rate]]) - 1), 0)</f>
        <v>3</v>
      </c>
      <c r="L27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279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279" t="s">
        <v>1262</v>
      </c>
      <c r="O279" t="s">
        <v>2861</v>
      </c>
      <c r="P279" t="str">
        <f>IFERROR(LEFT(death_rates[[#This Row],[Female Death Rate]], FIND("[", death_rates[[#This Row],[Female Death Rate]]) - 1), 0)</f>
        <v>4</v>
      </c>
      <c r="Q27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279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280" spans="1:18" x14ac:dyDescent="0.35">
      <c r="A280" t="s">
        <v>771</v>
      </c>
      <c r="B280" t="s">
        <v>191</v>
      </c>
      <c r="C280">
        <v>2016</v>
      </c>
      <c r="D280" t="s">
        <v>818</v>
      </c>
      <c r="E280" t="str">
        <f>SUBSTITUTE(death_rates[[#This Row],[both_sexes_death_rate]], "â€“", "-")</f>
        <v>4[ 2-7]</v>
      </c>
      <c r="F280" t="str">
        <f>IFERROR(LEFT(death_rates[[#This Row],[Total Death Rate]], FIND("[", death_rates[[#This Row],[Total Death Rate]]) - 1), 0)</f>
        <v>4</v>
      </c>
      <c r="G28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280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280" t="s">
        <v>893</v>
      </c>
      <c r="J280" t="str">
        <f>SUBSTITUTE(death_rates[[#This Row],[male_death_rate]], "â€“", "-")</f>
        <v>4[ 2-8]</v>
      </c>
      <c r="K280" t="str">
        <f>IFERROR(LEFT(death_rates[[#This Row],[Male Death Rate]], FIND("[", death_rates[[#This Row],[Male Death Rate]]) - 1), 0)</f>
        <v>4</v>
      </c>
      <c r="L28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280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280" t="s">
        <v>818</v>
      </c>
      <c r="O280" t="s">
        <v>2862</v>
      </c>
      <c r="P280" t="str">
        <f>IFERROR(LEFT(death_rates[[#This Row],[Female Death Rate]], FIND("[", death_rates[[#This Row],[Female Death Rate]]) - 1), 0)</f>
        <v>4</v>
      </c>
      <c r="Q28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280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281" spans="1:18" x14ac:dyDescent="0.35">
      <c r="A281" t="s">
        <v>775</v>
      </c>
      <c r="B281" t="s">
        <v>191</v>
      </c>
      <c r="C281">
        <v>2016</v>
      </c>
      <c r="D281" t="s">
        <v>1263</v>
      </c>
      <c r="E281" t="str">
        <f>SUBSTITUTE(death_rates[[#This Row],[both_sexes_death_rate]], "â€“", "-")</f>
        <v>10[ 6-13]</v>
      </c>
      <c r="F281" t="str">
        <f>IFERROR(LEFT(death_rates[[#This Row],[Total Death Rate]], FIND("[", death_rates[[#This Row],[Total Death Rate]]) - 1), 0)</f>
        <v>10</v>
      </c>
      <c r="G28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281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281" t="s">
        <v>1264</v>
      </c>
      <c r="J281" t="str">
        <f>SUBSTITUTE(death_rates[[#This Row],[male_death_rate]], "â€“", "-")</f>
        <v>11[ 8-15]</v>
      </c>
      <c r="K281" t="str">
        <f>IFERROR(LEFT(death_rates[[#This Row],[Male Death Rate]], FIND("[", death_rates[[#This Row],[Male Death Rate]]) - 1), 0)</f>
        <v>11</v>
      </c>
      <c r="L28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281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281" t="s">
        <v>876</v>
      </c>
      <c r="O281" t="s">
        <v>2863</v>
      </c>
      <c r="P281" t="str">
        <f>IFERROR(LEFT(death_rates[[#This Row],[Female Death Rate]], FIND("[", death_rates[[#This Row],[Female Death Rate]]) - 1), 0)</f>
        <v>8</v>
      </c>
      <c r="Q28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28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282" spans="1:18" x14ac:dyDescent="0.35">
      <c r="A282" t="s">
        <v>779</v>
      </c>
      <c r="B282" t="s">
        <v>191</v>
      </c>
      <c r="C282">
        <v>2016</v>
      </c>
      <c r="D282" t="s">
        <v>892</v>
      </c>
      <c r="E282" t="str">
        <f>SUBSTITUTE(death_rates[[#This Row],[both_sexes_death_rate]], "â€“", "-")</f>
        <v>5[ 2-10]</v>
      </c>
      <c r="F282" t="str">
        <f>IFERROR(LEFT(death_rates[[#This Row],[Total Death Rate]], FIND("[", death_rates[[#This Row],[Total Death Rate]]) - 1), 0)</f>
        <v>5</v>
      </c>
      <c r="G28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282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282" t="s">
        <v>1265</v>
      </c>
      <c r="J282" t="str">
        <f>SUBSTITUTE(death_rates[[#This Row],[male_death_rate]], "â€“", "-")</f>
        <v>4[ 2-9]</v>
      </c>
      <c r="K282" t="str">
        <f>IFERROR(LEFT(death_rates[[#This Row],[Male Death Rate]], FIND("[", death_rates[[#This Row],[Male Death Rate]]) - 1), 0)</f>
        <v>4</v>
      </c>
      <c r="L28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282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282" t="s">
        <v>1266</v>
      </c>
      <c r="O282" t="s">
        <v>2864</v>
      </c>
      <c r="P282" t="str">
        <f>IFERROR(LEFT(death_rates[[#This Row],[Female Death Rate]], FIND("[", death_rates[[#This Row],[Female Death Rate]]) - 1), 0)</f>
        <v>5</v>
      </c>
      <c r="Q28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28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283" spans="1:18" x14ac:dyDescent="0.35">
      <c r="A283" t="s">
        <v>783</v>
      </c>
      <c r="B283" t="s">
        <v>191</v>
      </c>
      <c r="C283">
        <v>2016</v>
      </c>
      <c r="D283" t="s">
        <v>1267</v>
      </c>
      <c r="E283" t="str">
        <f>SUBSTITUTE(death_rates[[#This Row],[both_sexes_death_rate]], "â€“", "-")</f>
        <v>8[ 3-15]</v>
      </c>
      <c r="F283" t="str">
        <f>IFERROR(LEFT(death_rates[[#This Row],[Total Death Rate]], FIND("[", death_rates[[#This Row],[Total Death Rate]]) - 1), 0)</f>
        <v>8</v>
      </c>
      <c r="G28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83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283" t="s">
        <v>966</v>
      </c>
      <c r="J283" t="str">
        <f>SUBSTITUTE(death_rates[[#This Row],[male_death_rate]], "â€“", "-")</f>
        <v>8[ 3-14]</v>
      </c>
      <c r="K283" t="str">
        <f>IFERROR(LEFT(death_rates[[#This Row],[Male Death Rate]], FIND("[", death_rates[[#This Row],[Male Death Rate]]) - 1), 0)</f>
        <v>8</v>
      </c>
      <c r="L28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83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283" t="s">
        <v>1268</v>
      </c>
      <c r="O283" t="s">
        <v>2865</v>
      </c>
      <c r="P283" t="str">
        <f>IFERROR(LEFT(death_rates[[#This Row],[Female Death Rate]], FIND("[", death_rates[[#This Row],[Female Death Rate]]) - 1), 0)</f>
        <v>8</v>
      </c>
      <c r="Q28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8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284" spans="1:18" x14ac:dyDescent="0.35">
      <c r="A284" t="s">
        <v>764</v>
      </c>
      <c r="B284" t="s">
        <v>195</v>
      </c>
      <c r="C284">
        <v>2016</v>
      </c>
      <c r="D284" t="s">
        <v>1269</v>
      </c>
      <c r="E284" t="str">
        <f>SUBSTITUTE(death_rates[[#This Row],[both_sexes_death_rate]], "â€“", "-")</f>
        <v>99[ 88-108]</v>
      </c>
      <c r="F284" t="str">
        <f>IFERROR(LEFT(death_rates[[#This Row],[Total Death Rate]], FIND("[", death_rates[[#This Row],[Total Death Rate]]) - 1), 0)</f>
        <v>99</v>
      </c>
      <c r="G28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88</v>
      </c>
      <c r="H284" t="str">
        <f>IFERROR(MID(death_rates[[#This Row],[Total Death Rate]], FIND("-", death_rates[[#This Row],[Total Death Rate]]) + 1, FIND("]",death_rates[[#This Row],[Total Death Rate]]) - FIND("-", death_rates[[#This Row],[Total Death Rate]]) - 1), 0)</f>
        <v>108</v>
      </c>
      <c r="I284" t="s">
        <v>1270</v>
      </c>
      <c r="J284" t="str">
        <f>SUBSTITUTE(death_rates[[#This Row],[male_death_rate]], "â€“", "-")</f>
        <v>106[ 94-116]</v>
      </c>
      <c r="K284" t="str">
        <f>IFERROR(LEFT(death_rates[[#This Row],[Male Death Rate]], FIND("[", death_rates[[#This Row],[Male Death Rate]]) - 1), 0)</f>
        <v>106</v>
      </c>
      <c r="L28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94</v>
      </c>
      <c r="M284" t="str">
        <f>IFERROR(MID(death_rates[[#This Row],[Male Death Rate]], FIND("-", death_rates[[#This Row],[Male Death Rate]]) + 1, FIND("]",death_rates[[#This Row],[Male Death Rate]]) - FIND("-", death_rates[[#This Row],[Male Death Rate]]) - 1), 0)</f>
        <v>116</v>
      </c>
      <c r="N284" t="s">
        <v>1271</v>
      </c>
      <c r="O284" t="s">
        <v>2866</v>
      </c>
      <c r="P284" t="str">
        <f>IFERROR(LEFT(death_rates[[#This Row],[Female Death Rate]], FIND("[", death_rates[[#This Row],[Female Death Rate]]) - 1), 0)</f>
        <v>92</v>
      </c>
      <c r="Q28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82</v>
      </c>
      <c r="R28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100</v>
      </c>
    </row>
    <row r="285" spans="1:18" x14ac:dyDescent="0.35">
      <c r="A285" t="s">
        <v>767</v>
      </c>
      <c r="B285" t="s">
        <v>195</v>
      </c>
      <c r="C285">
        <v>2016</v>
      </c>
      <c r="D285" t="s">
        <v>1272</v>
      </c>
      <c r="E285" t="str">
        <f>SUBSTITUTE(death_rates[[#This Row],[both_sexes_death_rate]], "â€“", "-")</f>
        <v>46[ 38-52]</v>
      </c>
      <c r="F285" t="str">
        <f>IFERROR(LEFT(death_rates[[#This Row],[Total Death Rate]], FIND("[", death_rates[[#This Row],[Total Death Rate]]) - 1), 0)</f>
        <v>46</v>
      </c>
      <c r="G28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38</v>
      </c>
      <c r="H285" t="str">
        <f>IFERROR(MID(death_rates[[#This Row],[Total Death Rate]], FIND("-", death_rates[[#This Row],[Total Death Rate]]) + 1, FIND("]",death_rates[[#This Row],[Total Death Rate]]) - FIND("-", death_rates[[#This Row],[Total Death Rate]]) - 1), 0)</f>
        <v>52</v>
      </c>
      <c r="I285" t="s">
        <v>1273</v>
      </c>
      <c r="J285" t="str">
        <f>SUBSTITUTE(death_rates[[#This Row],[male_death_rate]], "â€“", "-")</f>
        <v>48[ 40-55]</v>
      </c>
      <c r="K285" t="str">
        <f>IFERROR(LEFT(death_rates[[#This Row],[Male Death Rate]], FIND("[", death_rates[[#This Row],[Male Death Rate]]) - 1), 0)</f>
        <v>48</v>
      </c>
      <c r="L28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40</v>
      </c>
      <c r="M285" t="str">
        <f>IFERROR(MID(death_rates[[#This Row],[Male Death Rate]], FIND("-", death_rates[[#This Row],[Male Death Rate]]) + 1, FIND("]",death_rates[[#This Row],[Male Death Rate]]) - FIND("-", death_rates[[#This Row],[Male Death Rate]]) - 1), 0)</f>
        <v>55</v>
      </c>
      <c r="N285" t="s">
        <v>1274</v>
      </c>
      <c r="O285" t="s">
        <v>2867</v>
      </c>
      <c r="P285" t="str">
        <f>IFERROR(LEFT(death_rates[[#This Row],[Female Death Rate]], FIND("[", death_rates[[#This Row],[Female Death Rate]]) - 1), 0)</f>
        <v>44</v>
      </c>
      <c r="Q28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37</v>
      </c>
      <c r="R28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49</v>
      </c>
    </row>
    <row r="286" spans="1:18" x14ac:dyDescent="0.35">
      <c r="A286" t="s">
        <v>771</v>
      </c>
      <c r="B286" t="s">
        <v>195</v>
      </c>
      <c r="C286">
        <v>2016</v>
      </c>
      <c r="D286" t="s">
        <v>774</v>
      </c>
      <c r="E286" t="str">
        <f>SUBSTITUTE(death_rates[[#This Row],[both_sexes_death_rate]], "â€“", "-")</f>
        <v>1[ 1-1]</v>
      </c>
      <c r="F286" t="str">
        <f>IFERROR(LEFT(death_rates[[#This Row],[Total Death Rate]], FIND("[", death_rates[[#This Row],[Total Death Rate]]) - 1), 0)</f>
        <v>1</v>
      </c>
      <c r="G28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286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286" t="s">
        <v>774</v>
      </c>
      <c r="J286" t="str">
        <f>SUBSTITUTE(death_rates[[#This Row],[male_death_rate]], "â€“", "-")</f>
        <v>1[ 1-1]</v>
      </c>
      <c r="K286" t="str">
        <f>IFERROR(LEFT(death_rates[[#This Row],[Male Death Rate]], FIND("[", death_rates[[#This Row],[Male Death Rate]]) - 1), 0)</f>
        <v>1</v>
      </c>
      <c r="L28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286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286" t="s">
        <v>774</v>
      </c>
      <c r="O286" t="s">
        <v>2656</v>
      </c>
      <c r="P286" t="str">
        <f>IFERROR(LEFT(death_rates[[#This Row],[Female Death Rate]], FIND("[", death_rates[[#This Row],[Female Death Rate]]) - 1), 0)</f>
        <v>1</v>
      </c>
      <c r="Q28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28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287" spans="1:18" x14ac:dyDescent="0.35">
      <c r="A287" t="s">
        <v>775</v>
      </c>
      <c r="B287" t="s">
        <v>195</v>
      </c>
      <c r="C287">
        <v>2016</v>
      </c>
      <c r="D287" t="s">
        <v>1275</v>
      </c>
      <c r="E287" t="str">
        <f>SUBSTITUTE(death_rates[[#This Row],[both_sexes_death_rate]], "â€“", "-")</f>
        <v>28[ 24-31]</v>
      </c>
      <c r="F287" t="str">
        <f>IFERROR(LEFT(death_rates[[#This Row],[Total Death Rate]], FIND("[", death_rates[[#This Row],[Total Death Rate]]) - 1), 0)</f>
        <v>28</v>
      </c>
      <c r="G28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287" t="str">
        <f>IFERROR(MID(death_rates[[#This Row],[Total Death Rate]], FIND("-", death_rates[[#This Row],[Total Death Rate]]) + 1, FIND("]",death_rates[[#This Row],[Total Death Rate]]) - FIND("-", death_rates[[#This Row],[Total Death Rate]]) - 1), 0)</f>
        <v>31</v>
      </c>
      <c r="I287" t="s">
        <v>1276</v>
      </c>
      <c r="J287" t="str">
        <f>SUBSTITUTE(death_rates[[#This Row],[male_death_rate]], "â€“", "-")</f>
        <v>32[ 28-36]</v>
      </c>
      <c r="K287" t="str">
        <f>IFERROR(LEFT(death_rates[[#This Row],[Male Death Rate]], FIND("[", death_rates[[#This Row],[Male Death Rate]]) - 1), 0)</f>
        <v>32</v>
      </c>
      <c r="L28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28</v>
      </c>
      <c r="M287" t="str">
        <f>IFERROR(MID(death_rates[[#This Row],[Male Death Rate]], FIND("-", death_rates[[#This Row],[Male Death Rate]]) + 1, FIND("]",death_rates[[#This Row],[Male Death Rate]]) - FIND("-", death_rates[[#This Row],[Male Death Rate]]) - 1), 0)</f>
        <v>36</v>
      </c>
      <c r="N287" t="s">
        <v>1126</v>
      </c>
      <c r="O287" t="s">
        <v>2868</v>
      </c>
      <c r="P287" t="str">
        <f>IFERROR(LEFT(death_rates[[#This Row],[Female Death Rate]], FIND("[", death_rates[[#This Row],[Female Death Rate]]) - 1), 0)</f>
        <v>24</v>
      </c>
      <c r="Q28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28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27</v>
      </c>
    </row>
    <row r="288" spans="1:18" x14ac:dyDescent="0.35">
      <c r="A288" t="s">
        <v>779</v>
      </c>
      <c r="B288" t="s">
        <v>195</v>
      </c>
      <c r="C288">
        <v>2016</v>
      </c>
      <c r="D288" t="s">
        <v>1177</v>
      </c>
      <c r="E288" t="str">
        <f>SUBSTITUTE(death_rates[[#This Row],[both_sexes_death_rate]], "â€“", "-")</f>
        <v>16[ 14-19]</v>
      </c>
      <c r="F288" t="str">
        <f>IFERROR(LEFT(death_rates[[#This Row],[Total Death Rate]], FIND("[", death_rates[[#This Row],[Total Death Rate]]) - 1), 0)</f>
        <v>16</v>
      </c>
      <c r="G28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288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288" t="s">
        <v>1074</v>
      </c>
      <c r="J288" t="str">
        <f>SUBSTITUTE(death_rates[[#This Row],[male_death_rate]], "â€“", "-")</f>
        <v>16[ 14-18]</v>
      </c>
      <c r="K288" t="str">
        <f>IFERROR(LEFT(death_rates[[#This Row],[Male Death Rate]], FIND("[", death_rates[[#This Row],[Male Death Rate]]) - 1), 0)</f>
        <v>16</v>
      </c>
      <c r="L28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288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288" t="s">
        <v>1107</v>
      </c>
      <c r="O288" t="s">
        <v>2869</v>
      </c>
      <c r="P288" t="str">
        <f>IFERROR(LEFT(death_rates[[#This Row],[Female Death Rate]], FIND("[", death_rates[[#This Row],[Female Death Rate]]) - 1), 0)</f>
        <v>17</v>
      </c>
      <c r="Q28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28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289" spans="1:18" x14ac:dyDescent="0.35">
      <c r="A289" t="s">
        <v>783</v>
      </c>
      <c r="B289" t="s">
        <v>195</v>
      </c>
      <c r="C289">
        <v>2016</v>
      </c>
      <c r="D289" t="s">
        <v>828</v>
      </c>
      <c r="E289" t="str">
        <f>SUBSTITUTE(death_rates[[#This Row],[both_sexes_death_rate]], "â€“", "-")</f>
        <v>6[ 5-8]</v>
      </c>
      <c r="F289" t="str">
        <f>IFERROR(LEFT(death_rates[[#This Row],[Total Death Rate]], FIND("[", death_rates[[#This Row],[Total Death Rate]]) - 1), 0)</f>
        <v>6</v>
      </c>
      <c r="G28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289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289" t="s">
        <v>1277</v>
      </c>
      <c r="J289" t="str">
        <f>SUBSTITUTE(death_rates[[#This Row],[male_death_rate]], "â€“", "-")</f>
        <v>8[ 4-10]</v>
      </c>
      <c r="K289" t="str">
        <f>IFERROR(LEFT(death_rates[[#This Row],[Male Death Rate]], FIND("[", death_rates[[#This Row],[Male Death Rate]]) - 1), 0)</f>
        <v>8</v>
      </c>
      <c r="L28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289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289" t="s">
        <v>926</v>
      </c>
      <c r="O289" t="s">
        <v>2777</v>
      </c>
      <c r="P289" t="str">
        <f>IFERROR(LEFT(death_rates[[#This Row],[Female Death Rate]], FIND("[", death_rates[[#This Row],[Female Death Rate]]) - 1), 0)</f>
        <v>5</v>
      </c>
      <c r="Q28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28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290" spans="1:18" x14ac:dyDescent="0.35">
      <c r="A290" t="s">
        <v>764</v>
      </c>
      <c r="B290" t="s">
        <v>203</v>
      </c>
      <c r="C290">
        <v>2016</v>
      </c>
      <c r="D290" t="s">
        <v>1278</v>
      </c>
      <c r="E290" t="str">
        <f>SUBSTITUTE(death_rates[[#This Row],[both_sexes_death_rate]], "â€“", "-")</f>
        <v>38[ 30-47]</v>
      </c>
      <c r="F290" t="str">
        <f>IFERROR(LEFT(death_rates[[#This Row],[Total Death Rate]], FIND("[", death_rates[[#This Row],[Total Death Rate]]) - 1), 0)</f>
        <v>38</v>
      </c>
      <c r="G29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30</v>
      </c>
      <c r="H290" t="str">
        <f>IFERROR(MID(death_rates[[#This Row],[Total Death Rate]], FIND("-", death_rates[[#This Row],[Total Death Rate]]) + 1, FIND("]",death_rates[[#This Row],[Total Death Rate]]) - FIND("-", death_rates[[#This Row],[Total Death Rate]]) - 1), 0)</f>
        <v>47</v>
      </c>
      <c r="I290" t="s">
        <v>1279</v>
      </c>
      <c r="J290" t="str">
        <f>SUBSTITUTE(death_rates[[#This Row],[male_death_rate]], "â€“", "-")</f>
        <v>43[ 34-52]</v>
      </c>
      <c r="K290" t="str">
        <f>IFERROR(LEFT(death_rates[[#This Row],[Male Death Rate]], FIND("[", death_rates[[#This Row],[Male Death Rate]]) - 1), 0)</f>
        <v>43</v>
      </c>
      <c r="L29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34</v>
      </c>
      <c r="M290" t="str">
        <f>IFERROR(MID(death_rates[[#This Row],[Male Death Rate]], FIND("-", death_rates[[#This Row],[Male Death Rate]]) + 1, FIND("]",death_rates[[#This Row],[Male Death Rate]]) - FIND("-", death_rates[[#This Row],[Male Death Rate]]) - 1), 0)</f>
        <v>52</v>
      </c>
      <c r="N290" t="s">
        <v>1157</v>
      </c>
      <c r="O290" t="s">
        <v>2870</v>
      </c>
      <c r="P290" t="str">
        <f>IFERROR(LEFT(death_rates[[#This Row],[Female Death Rate]], FIND("[", death_rates[[#This Row],[Female Death Rate]]) - 1), 0)</f>
        <v>34</v>
      </c>
      <c r="Q29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290" t="str">
        <f>IFERROR(MID(death_rates[[#This Row],[Female Death Rate]], FIND("-", death_rates[[#This Row],[Female Death Rate]]) + 1, FIND("]",death_rates[[#This Row],[Female Death Rate]]) - FIND("-", death_rates[[#This Row],[Female Death Rate]]) - 1), 0)</f>
        <v>43</v>
      </c>
    </row>
    <row r="291" spans="1:18" x14ac:dyDescent="0.35">
      <c r="A291" t="s">
        <v>767</v>
      </c>
      <c r="B291" t="s">
        <v>203</v>
      </c>
      <c r="C291">
        <v>2016</v>
      </c>
      <c r="D291" t="s">
        <v>790</v>
      </c>
      <c r="E291" t="str">
        <f>SUBSTITUTE(death_rates[[#This Row],[both_sexes_death_rate]], "â€“", "-")</f>
        <v>5[ 3-7]</v>
      </c>
      <c r="F291" t="str">
        <f>IFERROR(LEFT(death_rates[[#This Row],[Total Death Rate]], FIND("[", death_rates[[#This Row],[Total Death Rate]]) - 1), 0)</f>
        <v>5</v>
      </c>
      <c r="G29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91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291" t="s">
        <v>802</v>
      </c>
      <c r="J291" t="str">
        <f>SUBSTITUTE(death_rates[[#This Row],[male_death_rate]], "â€“", "-")</f>
        <v>5[ 3-8]</v>
      </c>
      <c r="K291" t="str">
        <f>IFERROR(LEFT(death_rates[[#This Row],[Male Death Rate]], FIND("[", death_rates[[#This Row],[Male Death Rate]]) - 1), 0)</f>
        <v>5</v>
      </c>
      <c r="L29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91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291" t="s">
        <v>790</v>
      </c>
      <c r="O291" t="s">
        <v>2661</v>
      </c>
      <c r="P291" t="str">
        <f>IFERROR(LEFT(death_rates[[#This Row],[Female Death Rate]], FIND("[", death_rates[[#This Row],[Female Death Rate]]) - 1), 0)</f>
        <v>5</v>
      </c>
      <c r="Q29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91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292" spans="1:18" x14ac:dyDescent="0.35">
      <c r="A292" t="s">
        <v>771</v>
      </c>
      <c r="B292" t="s">
        <v>203</v>
      </c>
      <c r="C292">
        <v>2016</v>
      </c>
      <c r="D292" t="s">
        <v>844</v>
      </c>
      <c r="E292" t="str">
        <f>SUBSTITUTE(death_rates[[#This Row],[both_sexes_death_rate]], "â€“", "-")</f>
        <v>2[ 1-3]</v>
      </c>
      <c r="F292" t="str">
        <f>IFERROR(LEFT(death_rates[[#This Row],[Total Death Rate]], FIND("[", death_rates[[#This Row],[Total Death Rate]]) - 1), 0)</f>
        <v>2</v>
      </c>
      <c r="G29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292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292" t="s">
        <v>844</v>
      </c>
      <c r="J292" t="str">
        <f>SUBSTITUTE(death_rates[[#This Row],[male_death_rate]], "â€“", "-")</f>
        <v>2[ 1-3]</v>
      </c>
      <c r="K292" t="str">
        <f>IFERROR(LEFT(death_rates[[#This Row],[Male Death Rate]], FIND("[", death_rates[[#This Row],[Male Death Rate]]) - 1), 0)</f>
        <v>2</v>
      </c>
      <c r="L29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292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292" t="s">
        <v>844</v>
      </c>
      <c r="O292" t="s">
        <v>2682</v>
      </c>
      <c r="P292" t="str">
        <f>IFERROR(LEFT(death_rates[[#This Row],[Female Death Rate]], FIND("[", death_rates[[#This Row],[Female Death Rate]]) - 1), 0)</f>
        <v>2</v>
      </c>
      <c r="Q29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292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293" spans="1:18" x14ac:dyDescent="0.35">
      <c r="A293" t="s">
        <v>775</v>
      </c>
      <c r="B293" t="s">
        <v>203</v>
      </c>
      <c r="C293">
        <v>2016</v>
      </c>
      <c r="D293" t="s">
        <v>1008</v>
      </c>
      <c r="E293" t="str">
        <f>SUBSTITUTE(death_rates[[#This Row],[both_sexes_death_rate]], "â€“", "-")</f>
        <v>21[ 17-26]</v>
      </c>
      <c r="F293" t="str">
        <f>IFERROR(LEFT(death_rates[[#This Row],[Total Death Rate]], FIND("[", death_rates[[#This Row],[Total Death Rate]]) - 1), 0)</f>
        <v>21</v>
      </c>
      <c r="G29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293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293" t="s">
        <v>1280</v>
      </c>
      <c r="J293" t="str">
        <f>SUBSTITUTE(death_rates[[#This Row],[male_death_rate]], "â€“", "-")</f>
        <v>24[ 19-30]</v>
      </c>
      <c r="K293" t="str">
        <f>IFERROR(LEFT(death_rates[[#This Row],[Male Death Rate]], FIND("[", death_rates[[#This Row],[Male Death Rate]]) - 1), 0)</f>
        <v>24</v>
      </c>
      <c r="L29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293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293" t="s">
        <v>1281</v>
      </c>
      <c r="O293" t="s">
        <v>2871</v>
      </c>
      <c r="P293" t="str">
        <f>IFERROR(LEFT(death_rates[[#This Row],[Female Death Rate]], FIND("[", death_rates[[#This Row],[Female Death Rate]]) - 1), 0)</f>
        <v>19</v>
      </c>
      <c r="Q29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29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294" spans="1:18" x14ac:dyDescent="0.35">
      <c r="A294" t="s">
        <v>779</v>
      </c>
      <c r="B294" t="s">
        <v>203</v>
      </c>
      <c r="C294">
        <v>2016</v>
      </c>
      <c r="D294" t="s">
        <v>972</v>
      </c>
      <c r="E294" t="str">
        <f>SUBSTITUTE(death_rates[[#This Row],[both_sexes_death_rate]], "â€“", "-")</f>
        <v>8[ 6-11]</v>
      </c>
      <c r="F294" t="str">
        <f>IFERROR(LEFT(death_rates[[#This Row],[Total Death Rate]], FIND("[", death_rates[[#This Row],[Total Death Rate]]) - 1), 0)</f>
        <v>8</v>
      </c>
      <c r="G29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294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294" t="s">
        <v>972</v>
      </c>
      <c r="J294" t="str">
        <f>SUBSTITUTE(death_rates[[#This Row],[male_death_rate]], "â€“", "-")</f>
        <v>8[ 6-11]</v>
      </c>
      <c r="K294" t="str">
        <f>IFERROR(LEFT(death_rates[[#This Row],[Male Death Rate]], FIND("[", death_rates[[#This Row],[Male Death Rate]]) - 1), 0)</f>
        <v>8</v>
      </c>
      <c r="L29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294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294" t="s">
        <v>843</v>
      </c>
      <c r="O294" t="s">
        <v>2681</v>
      </c>
      <c r="P294" t="str">
        <f>IFERROR(LEFT(death_rates[[#This Row],[Female Death Rate]], FIND("[", death_rates[[#This Row],[Female Death Rate]]) - 1), 0)</f>
        <v>7</v>
      </c>
      <c r="Q29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29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295" spans="1:18" x14ac:dyDescent="0.35">
      <c r="A295" t="s">
        <v>783</v>
      </c>
      <c r="B295" t="s">
        <v>203</v>
      </c>
      <c r="C295">
        <v>2016</v>
      </c>
      <c r="D295" t="s">
        <v>809</v>
      </c>
      <c r="E295" t="str">
        <f>SUBSTITUTE(death_rates[[#This Row],[both_sexes_death_rate]], "â€“", "-")</f>
        <v>2[ 1-4]</v>
      </c>
      <c r="F295" t="str">
        <f>IFERROR(LEFT(death_rates[[#This Row],[Total Death Rate]], FIND("[", death_rates[[#This Row],[Total Death Rate]]) - 1), 0)</f>
        <v>2</v>
      </c>
      <c r="G29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295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295" t="s">
        <v>809</v>
      </c>
      <c r="J295" t="str">
        <f>SUBSTITUTE(death_rates[[#This Row],[male_death_rate]], "â€“", "-")</f>
        <v>2[ 1-4]</v>
      </c>
      <c r="K295" t="str">
        <f>IFERROR(LEFT(death_rates[[#This Row],[Male Death Rate]], FIND("[", death_rates[[#This Row],[Male Death Rate]]) - 1), 0)</f>
        <v>2</v>
      </c>
      <c r="L29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295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295" t="s">
        <v>844</v>
      </c>
      <c r="O295" t="s">
        <v>2682</v>
      </c>
      <c r="P295" t="str">
        <f>IFERROR(LEFT(death_rates[[#This Row],[Female Death Rate]], FIND("[", death_rates[[#This Row],[Female Death Rate]]) - 1), 0)</f>
        <v>2</v>
      </c>
      <c r="Q29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295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296" spans="1:18" x14ac:dyDescent="0.35">
      <c r="A296" t="s">
        <v>764</v>
      </c>
      <c r="B296" t="s">
        <v>207</v>
      </c>
      <c r="C296">
        <v>2016</v>
      </c>
      <c r="D296" t="s">
        <v>1282</v>
      </c>
      <c r="E296" t="str">
        <f>SUBSTITUTE(death_rates[[#This Row],[both_sexes_death_rate]], "â€“", "-")</f>
        <v>22[ 16-31]</v>
      </c>
      <c r="F296" t="str">
        <f>IFERROR(LEFT(death_rates[[#This Row],[Total Death Rate]], FIND("[", death_rates[[#This Row],[Total Death Rate]]) - 1), 0)</f>
        <v>22</v>
      </c>
      <c r="G29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296" t="str">
        <f>IFERROR(MID(death_rates[[#This Row],[Total Death Rate]], FIND("-", death_rates[[#This Row],[Total Death Rate]]) + 1, FIND("]",death_rates[[#This Row],[Total Death Rate]]) - FIND("-", death_rates[[#This Row],[Total Death Rate]]) - 1), 0)</f>
        <v>31</v>
      </c>
      <c r="I296" t="s">
        <v>1283</v>
      </c>
      <c r="J296" t="str">
        <f>SUBSTITUTE(death_rates[[#This Row],[male_death_rate]], "â€“", "-")</f>
        <v>24[ 18-33]</v>
      </c>
      <c r="K296" t="str">
        <f>IFERROR(LEFT(death_rates[[#This Row],[Male Death Rate]], FIND("[", death_rates[[#This Row],[Male Death Rate]]) - 1), 0)</f>
        <v>24</v>
      </c>
      <c r="L29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296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296" t="s">
        <v>1284</v>
      </c>
      <c r="O296" t="s">
        <v>2872</v>
      </c>
      <c r="P296" t="str">
        <f>IFERROR(LEFT(death_rates[[#This Row],[Female Death Rate]], FIND("[", death_rates[[#This Row],[Female Death Rate]]) - 1), 0)</f>
        <v>21</v>
      </c>
      <c r="Q29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29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29</v>
      </c>
    </row>
    <row r="297" spans="1:18" x14ac:dyDescent="0.35">
      <c r="A297" t="s">
        <v>767</v>
      </c>
      <c r="B297" t="s">
        <v>207</v>
      </c>
      <c r="C297">
        <v>2016</v>
      </c>
      <c r="D297" t="s">
        <v>955</v>
      </c>
      <c r="E297" t="str">
        <f>SUBSTITUTE(death_rates[[#This Row],[both_sexes_death_rate]], "â€“", "-")</f>
        <v>6[ 3-10]</v>
      </c>
      <c r="F297" t="str">
        <f>IFERROR(LEFT(death_rates[[#This Row],[Total Death Rate]], FIND("[", death_rates[[#This Row],[Total Death Rate]]) - 1), 0)</f>
        <v>6</v>
      </c>
      <c r="G29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297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297" t="s">
        <v>955</v>
      </c>
      <c r="J297" t="str">
        <f>SUBSTITUTE(death_rates[[#This Row],[male_death_rate]], "â€“", "-")</f>
        <v>6[ 3-10]</v>
      </c>
      <c r="K297" t="str">
        <f>IFERROR(LEFT(death_rates[[#This Row],[Male Death Rate]], FIND("[", death_rates[[#This Row],[Male Death Rate]]) - 1), 0)</f>
        <v>6</v>
      </c>
      <c r="L29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297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297" t="s">
        <v>955</v>
      </c>
      <c r="O297" t="s">
        <v>2873</v>
      </c>
      <c r="P297" t="str">
        <f>IFERROR(LEFT(death_rates[[#This Row],[Female Death Rate]], FIND("[", death_rates[[#This Row],[Female Death Rate]]) - 1), 0)</f>
        <v>6</v>
      </c>
      <c r="Q29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29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298" spans="1:18" x14ac:dyDescent="0.35">
      <c r="A298" t="s">
        <v>771</v>
      </c>
      <c r="B298" t="s">
        <v>207</v>
      </c>
      <c r="C298">
        <v>2016</v>
      </c>
      <c r="D298" t="s">
        <v>836</v>
      </c>
      <c r="E298" t="str">
        <f>SUBSTITUTE(death_rates[[#This Row],[both_sexes_death_rate]], "â€“", "-")</f>
        <v>1[ 0-1]</v>
      </c>
      <c r="F298" t="str">
        <f>IFERROR(LEFT(death_rates[[#This Row],[Total Death Rate]], FIND("[", death_rates[[#This Row],[Total Death Rate]]) - 1), 0)</f>
        <v>1</v>
      </c>
      <c r="G29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298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298" t="s">
        <v>836</v>
      </c>
      <c r="J298" t="str">
        <f>SUBSTITUTE(death_rates[[#This Row],[male_death_rate]], "â€“", "-")</f>
        <v>1[ 0-1]</v>
      </c>
      <c r="K298" t="str">
        <f>IFERROR(LEFT(death_rates[[#This Row],[Male Death Rate]], FIND("[", death_rates[[#This Row],[Male Death Rate]]) - 1), 0)</f>
        <v>1</v>
      </c>
      <c r="L29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29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298" t="s">
        <v>836</v>
      </c>
      <c r="O298" t="s">
        <v>2707</v>
      </c>
      <c r="P298" t="str">
        <f>IFERROR(LEFT(death_rates[[#This Row],[Female Death Rate]], FIND("[", death_rates[[#This Row],[Female Death Rate]]) - 1), 0)</f>
        <v>1</v>
      </c>
      <c r="Q29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29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299" spans="1:18" x14ac:dyDescent="0.35">
      <c r="A299" t="s">
        <v>775</v>
      </c>
      <c r="B299" t="s">
        <v>207</v>
      </c>
      <c r="C299">
        <v>2016</v>
      </c>
      <c r="D299" t="s">
        <v>972</v>
      </c>
      <c r="E299" t="str">
        <f>SUBSTITUTE(death_rates[[#This Row],[both_sexes_death_rate]], "â€“", "-")</f>
        <v>8[ 6-11]</v>
      </c>
      <c r="F299" t="str">
        <f>IFERROR(LEFT(death_rates[[#This Row],[Total Death Rate]], FIND("[", death_rates[[#This Row],[Total Death Rate]]) - 1), 0)</f>
        <v>8</v>
      </c>
      <c r="G29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299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299" t="s">
        <v>911</v>
      </c>
      <c r="J299" t="str">
        <f>SUBSTITUTE(death_rates[[#This Row],[male_death_rate]], "â€“", "-")</f>
        <v>9[ 7-12]</v>
      </c>
      <c r="K299" t="str">
        <f>IFERROR(LEFT(death_rates[[#This Row],[Male Death Rate]], FIND("[", death_rates[[#This Row],[Male Death Rate]]) - 1), 0)</f>
        <v>9</v>
      </c>
      <c r="L29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299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299" t="s">
        <v>977</v>
      </c>
      <c r="O299" t="s">
        <v>2874</v>
      </c>
      <c r="P299" t="str">
        <f>IFERROR(LEFT(death_rates[[#This Row],[Female Death Rate]], FIND("[", death_rates[[#This Row],[Female Death Rate]]) - 1), 0)</f>
        <v>7</v>
      </c>
      <c r="Q29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299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300" spans="1:18" x14ac:dyDescent="0.35">
      <c r="A300" t="s">
        <v>779</v>
      </c>
      <c r="B300" t="s">
        <v>207</v>
      </c>
      <c r="C300">
        <v>2016</v>
      </c>
      <c r="D300" t="s">
        <v>1182</v>
      </c>
      <c r="E300" t="str">
        <f>SUBSTITUTE(death_rates[[#This Row],[both_sexes_death_rate]], "â€“", "-")</f>
        <v>4[ 3-6]</v>
      </c>
      <c r="F300" t="str">
        <f>IFERROR(LEFT(death_rates[[#This Row],[Total Death Rate]], FIND("[", death_rates[[#This Row],[Total Death Rate]]) - 1), 0)</f>
        <v>4</v>
      </c>
      <c r="G30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300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300" t="s">
        <v>1182</v>
      </c>
      <c r="J300" t="str">
        <f>SUBSTITUTE(death_rates[[#This Row],[male_death_rate]], "â€“", "-")</f>
        <v>4[ 3-6]</v>
      </c>
      <c r="K300" t="str">
        <f>IFERROR(LEFT(death_rates[[#This Row],[Male Death Rate]], FIND("[", death_rates[[#This Row],[Male Death Rate]]) - 1), 0)</f>
        <v>4</v>
      </c>
      <c r="L30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00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300" t="s">
        <v>887</v>
      </c>
      <c r="O300" t="s">
        <v>2712</v>
      </c>
      <c r="P300" t="str">
        <f>IFERROR(LEFT(death_rates[[#This Row],[Female Death Rate]], FIND("[", death_rates[[#This Row],[Female Death Rate]]) - 1), 0)</f>
        <v>4</v>
      </c>
      <c r="Q30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300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301" spans="1:18" x14ac:dyDescent="0.35">
      <c r="A301" t="s">
        <v>783</v>
      </c>
      <c r="B301" t="s">
        <v>207</v>
      </c>
      <c r="C301">
        <v>2016</v>
      </c>
      <c r="D301" t="s">
        <v>887</v>
      </c>
      <c r="E301" t="str">
        <f>SUBSTITUTE(death_rates[[#This Row],[both_sexes_death_rate]], "â€“", "-")</f>
        <v>4[ 2-6]</v>
      </c>
      <c r="F301" t="str">
        <f>IFERROR(LEFT(death_rates[[#This Row],[Total Death Rate]], FIND("[", death_rates[[#This Row],[Total Death Rate]]) - 1), 0)</f>
        <v>4</v>
      </c>
      <c r="G30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301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301" t="s">
        <v>818</v>
      </c>
      <c r="J301" t="str">
        <f>SUBSTITUTE(death_rates[[#This Row],[male_death_rate]], "â€“", "-")</f>
        <v>4[ 2-7]</v>
      </c>
      <c r="K301" t="str">
        <f>IFERROR(LEFT(death_rates[[#This Row],[Male Death Rate]], FIND("[", death_rates[[#This Row],[Male Death Rate]]) - 1), 0)</f>
        <v>4</v>
      </c>
      <c r="L30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301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301" t="s">
        <v>905</v>
      </c>
      <c r="O301" t="s">
        <v>2710</v>
      </c>
      <c r="P301" t="str">
        <f>IFERROR(LEFT(death_rates[[#This Row],[Female Death Rate]], FIND("[", death_rates[[#This Row],[Female Death Rate]]) - 1), 0)</f>
        <v>3</v>
      </c>
      <c r="Q30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30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302" spans="1:18" x14ac:dyDescent="0.35">
      <c r="A302" t="s">
        <v>764</v>
      </c>
      <c r="B302" t="s">
        <v>211</v>
      </c>
      <c r="C302">
        <v>2016</v>
      </c>
      <c r="D302" t="s">
        <v>1285</v>
      </c>
      <c r="E302" t="str">
        <f>SUBSTITUTE(death_rates[[#This Row],[both_sexes_death_rate]], "â€“", "-")</f>
        <v>73[ 64-91]</v>
      </c>
      <c r="F302" t="str">
        <f>IFERROR(LEFT(death_rates[[#This Row],[Total Death Rate]], FIND("[", death_rates[[#This Row],[Total Death Rate]]) - 1), 0)</f>
        <v>73</v>
      </c>
      <c r="G30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64</v>
      </c>
      <c r="H302" t="str">
        <f>IFERROR(MID(death_rates[[#This Row],[Total Death Rate]], FIND("-", death_rates[[#This Row],[Total Death Rate]]) + 1, FIND("]",death_rates[[#This Row],[Total Death Rate]]) - FIND("-", death_rates[[#This Row],[Total Death Rate]]) - 1), 0)</f>
        <v>91</v>
      </c>
      <c r="I302" t="s">
        <v>1286</v>
      </c>
      <c r="J302" t="str">
        <f>SUBSTITUTE(death_rates[[#This Row],[male_death_rate]], "â€“", "-")</f>
        <v>80[ 71-98]</v>
      </c>
      <c r="K302" t="str">
        <f>IFERROR(LEFT(death_rates[[#This Row],[Male Death Rate]], FIND("[", death_rates[[#This Row],[Male Death Rate]]) - 1), 0)</f>
        <v>80</v>
      </c>
      <c r="L30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71</v>
      </c>
      <c r="M302" t="str">
        <f>IFERROR(MID(death_rates[[#This Row],[Male Death Rate]], FIND("-", death_rates[[#This Row],[Male Death Rate]]) + 1, FIND("]",death_rates[[#This Row],[Male Death Rate]]) - FIND("-", death_rates[[#This Row],[Male Death Rate]]) - 1), 0)</f>
        <v>98</v>
      </c>
      <c r="N302" t="s">
        <v>1287</v>
      </c>
      <c r="O302" t="s">
        <v>2875</v>
      </c>
      <c r="P302" t="str">
        <f>IFERROR(LEFT(death_rates[[#This Row],[Female Death Rate]], FIND("[", death_rates[[#This Row],[Female Death Rate]]) - 1), 0)</f>
        <v>66</v>
      </c>
      <c r="Q30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57</v>
      </c>
      <c r="R302" t="str">
        <f>IFERROR(MID(death_rates[[#This Row],[Female Death Rate]], FIND("-", death_rates[[#This Row],[Female Death Rate]]) + 1, FIND("]",death_rates[[#This Row],[Female Death Rate]]) - FIND("-", death_rates[[#This Row],[Female Death Rate]]) - 1), 0)</f>
        <v>84</v>
      </c>
    </row>
    <row r="303" spans="1:18" x14ac:dyDescent="0.35">
      <c r="A303" t="s">
        <v>767</v>
      </c>
      <c r="B303" t="s">
        <v>211</v>
      </c>
      <c r="C303">
        <v>2016</v>
      </c>
      <c r="D303" t="s">
        <v>1034</v>
      </c>
      <c r="E303" t="str">
        <f>SUBSTITUTE(death_rates[[#This Row],[both_sexes_death_rate]], "â€“", "-")</f>
        <v>10[ 7-12]</v>
      </c>
      <c r="F303" t="str">
        <f>IFERROR(LEFT(death_rates[[#This Row],[Total Death Rate]], FIND("[", death_rates[[#This Row],[Total Death Rate]]) - 1), 0)</f>
        <v>10</v>
      </c>
      <c r="G30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303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303" t="s">
        <v>1288</v>
      </c>
      <c r="J303" t="str">
        <f>SUBSTITUTE(death_rates[[#This Row],[male_death_rate]], "â€“", "-")</f>
        <v>11[ 9-15]</v>
      </c>
      <c r="K303" t="str">
        <f>IFERROR(LEFT(death_rates[[#This Row],[Male Death Rate]], FIND("[", death_rates[[#This Row],[Male Death Rate]]) - 1), 0)</f>
        <v>11</v>
      </c>
      <c r="L30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303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303" t="s">
        <v>987</v>
      </c>
      <c r="O303" t="s">
        <v>2833</v>
      </c>
      <c r="P303" t="str">
        <f>IFERROR(LEFT(death_rates[[#This Row],[Female Death Rate]], FIND("[", death_rates[[#This Row],[Female Death Rate]]) - 1), 0)</f>
        <v>8</v>
      </c>
      <c r="Q30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30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304" spans="1:18" x14ac:dyDescent="0.35">
      <c r="A304" t="s">
        <v>771</v>
      </c>
      <c r="B304" t="s">
        <v>211</v>
      </c>
      <c r="C304">
        <v>2016</v>
      </c>
      <c r="D304" t="s">
        <v>772</v>
      </c>
      <c r="E304" t="str">
        <f>SUBSTITUTE(death_rates[[#This Row],[both_sexes_death_rate]], "â€“", "-")</f>
        <v>2[ 1-2]</v>
      </c>
      <c r="F304" t="str">
        <f>IFERROR(LEFT(death_rates[[#This Row],[Total Death Rate]], FIND("[", death_rates[[#This Row],[Total Death Rate]]) - 1), 0)</f>
        <v>2</v>
      </c>
      <c r="G30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04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304" t="s">
        <v>773</v>
      </c>
      <c r="J304" t="str">
        <f>SUBSTITUTE(death_rates[[#This Row],[male_death_rate]], "â€“", "-")</f>
        <v>2[ 2-3]</v>
      </c>
      <c r="K304" t="str">
        <f>IFERROR(LEFT(death_rates[[#This Row],[Male Death Rate]], FIND("[", death_rates[[#This Row],[Male Death Rate]]) - 1), 0)</f>
        <v>2</v>
      </c>
      <c r="L30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304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304" t="s">
        <v>774</v>
      </c>
      <c r="O304" t="s">
        <v>2656</v>
      </c>
      <c r="P304" t="str">
        <f>IFERROR(LEFT(death_rates[[#This Row],[Female Death Rate]], FIND("[", death_rates[[#This Row],[Female Death Rate]]) - 1), 0)</f>
        <v>1</v>
      </c>
      <c r="Q30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0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305" spans="1:18" x14ac:dyDescent="0.35">
      <c r="A305" t="s">
        <v>775</v>
      </c>
      <c r="B305" t="s">
        <v>211</v>
      </c>
      <c r="C305">
        <v>2016</v>
      </c>
      <c r="D305" t="s">
        <v>1289</v>
      </c>
      <c r="E305" t="str">
        <f>SUBSTITUTE(death_rates[[#This Row],[both_sexes_death_rate]], "â€“", "-")</f>
        <v>42[ 35-53]</v>
      </c>
      <c r="F305" t="str">
        <f>IFERROR(LEFT(death_rates[[#This Row],[Total Death Rate]], FIND("[", death_rates[[#This Row],[Total Death Rate]]) - 1), 0)</f>
        <v>42</v>
      </c>
      <c r="G30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35</v>
      </c>
      <c r="H305" t="str">
        <f>IFERROR(MID(death_rates[[#This Row],[Total Death Rate]], FIND("-", death_rates[[#This Row],[Total Death Rate]]) + 1, FIND("]",death_rates[[#This Row],[Total Death Rate]]) - FIND("-", death_rates[[#This Row],[Total Death Rate]]) - 1), 0)</f>
        <v>53</v>
      </c>
      <c r="I305" t="s">
        <v>1290</v>
      </c>
      <c r="J305" t="str">
        <f>SUBSTITUTE(death_rates[[#This Row],[male_death_rate]], "â€“", "-")</f>
        <v>46[ 39-58]</v>
      </c>
      <c r="K305" t="str">
        <f>IFERROR(LEFT(death_rates[[#This Row],[Male Death Rate]], FIND("[", death_rates[[#This Row],[Male Death Rate]]) - 1), 0)</f>
        <v>46</v>
      </c>
      <c r="L30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39</v>
      </c>
      <c r="M305" t="str">
        <f>IFERROR(MID(death_rates[[#This Row],[Male Death Rate]], FIND("-", death_rates[[#This Row],[Male Death Rate]]) + 1, FIND("]",death_rates[[#This Row],[Male Death Rate]]) - FIND("-", death_rates[[#This Row],[Male Death Rate]]) - 1), 0)</f>
        <v>58</v>
      </c>
      <c r="N305" t="s">
        <v>1291</v>
      </c>
      <c r="O305" t="s">
        <v>2876</v>
      </c>
      <c r="P305" t="str">
        <f>IFERROR(LEFT(death_rates[[#This Row],[Female Death Rate]], FIND("[", death_rates[[#This Row],[Female Death Rate]]) - 1), 0)</f>
        <v>38</v>
      </c>
      <c r="Q30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32</v>
      </c>
      <c r="R30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49</v>
      </c>
    </row>
    <row r="306" spans="1:18" x14ac:dyDescent="0.35">
      <c r="A306" t="s">
        <v>779</v>
      </c>
      <c r="B306" t="s">
        <v>211</v>
      </c>
      <c r="C306">
        <v>2016</v>
      </c>
      <c r="D306" t="s">
        <v>1292</v>
      </c>
      <c r="E306" t="str">
        <f>SUBSTITUTE(death_rates[[#This Row],[both_sexes_death_rate]], "â€“", "-")</f>
        <v>13[ 11-16]</v>
      </c>
      <c r="F306" t="str">
        <f>IFERROR(LEFT(death_rates[[#This Row],[Total Death Rate]], FIND("[", death_rates[[#This Row],[Total Death Rate]]) - 1), 0)</f>
        <v>13</v>
      </c>
      <c r="G30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306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306" t="s">
        <v>1293</v>
      </c>
      <c r="J306" t="str">
        <f>SUBSTITUTE(death_rates[[#This Row],[male_death_rate]], "â€“", "-")</f>
        <v>12[ 10-16]</v>
      </c>
      <c r="K306" t="str">
        <f>IFERROR(LEFT(death_rates[[#This Row],[Male Death Rate]], FIND("[", death_rates[[#This Row],[Male Death Rate]]) - 1), 0)</f>
        <v>12</v>
      </c>
      <c r="L30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306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306" t="s">
        <v>974</v>
      </c>
      <c r="O306" t="s">
        <v>2877</v>
      </c>
      <c r="P306" t="str">
        <f>IFERROR(LEFT(death_rates[[#This Row],[Female Death Rate]], FIND("[", death_rates[[#This Row],[Female Death Rate]]) - 1), 0)</f>
        <v>14</v>
      </c>
      <c r="Q30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30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307" spans="1:18" x14ac:dyDescent="0.35">
      <c r="A307" t="s">
        <v>783</v>
      </c>
      <c r="B307" t="s">
        <v>211</v>
      </c>
      <c r="C307">
        <v>2016</v>
      </c>
      <c r="D307" t="s">
        <v>1012</v>
      </c>
      <c r="E307" t="str">
        <f>SUBSTITUTE(death_rates[[#This Row],[both_sexes_death_rate]], "â€“", "-")</f>
        <v>7[ 4-10]</v>
      </c>
      <c r="F307" t="str">
        <f>IFERROR(LEFT(death_rates[[#This Row],[Total Death Rate]], FIND("[", death_rates[[#This Row],[Total Death Rate]]) - 1), 0)</f>
        <v>7</v>
      </c>
      <c r="G30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307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307" t="s">
        <v>1035</v>
      </c>
      <c r="J307" t="str">
        <f>SUBSTITUTE(death_rates[[#This Row],[male_death_rate]], "â€“", "-")</f>
        <v>8[ 5-11]</v>
      </c>
      <c r="K307" t="str">
        <f>IFERROR(LEFT(death_rates[[#This Row],[Male Death Rate]], FIND("[", death_rates[[#This Row],[Male Death Rate]]) - 1), 0)</f>
        <v>8</v>
      </c>
      <c r="L30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307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307" t="s">
        <v>1162</v>
      </c>
      <c r="O307" t="s">
        <v>2820</v>
      </c>
      <c r="P307" t="str">
        <f>IFERROR(LEFT(death_rates[[#This Row],[Female Death Rate]], FIND("[", death_rates[[#This Row],[Female Death Rate]]) - 1), 0)</f>
        <v>5</v>
      </c>
      <c r="Q30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307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308" spans="1:18" x14ac:dyDescent="0.35">
      <c r="A308" t="s">
        <v>764</v>
      </c>
      <c r="B308" t="s">
        <v>215</v>
      </c>
      <c r="C308">
        <v>2016</v>
      </c>
      <c r="D308" t="s">
        <v>956</v>
      </c>
      <c r="E308" t="str">
        <f>SUBSTITUTE(death_rates[[#This Row],[both_sexes_death_rate]], "â€“", "-")</f>
        <v>42[ 33-53]</v>
      </c>
      <c r="F308" t="str">
        <f>IFERROR(LEFT(death_rates[[#This Row],[Total Death Rate]], FIND("[", death_rates[[#This Row],[Total Death Rate]]) - 1), 0)</f>
        <v>42</v>
      </c>
      <c r="G30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33</v>
      </c>
      <c r="H308" t="str">
        <f>IFERROR(MID(death_rates[[#This Row],[Total Death Rate]], FIND("-", death_rates[[#This Row],[Total Death Rate]]) + 1, FIND("]",death_rates[[#This Row],[Total Death Rate]]) - FIND("-", death_rates[[#This Row],[Total Death Rate]]) - 1), 0)</f>
        <v>53</v>
      </c>
      <c r="I308" t="s">
        <v>1294</v>
      </c>
      <c r="J308" t="str">
        <f>SUBSTITUTE(death_rates[[#This Row],[male_death_rate]], "â€“", "-")</f>
        <v>47[ 36-58]</v>
      </c>
      <c r="K308" t="str">
        <f>IFERROR(LEFT(death_rates[[#This Row],[Male Death Rate]], FIND("[", death_rates[[#This Row],[Male Death Rate]]) - 1), 0)</f>
        <v>47</v>
      </c>
      <c r="L30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36</v>
      </c>
      <c r="M308" t="str">
        <f>IFERROR(MID(death_rates[[#This Row],[Male Death Rate]], FIND("-", death_rates[[#This Row],[Male Death Rate]]) + 1, FIND("]",death_rates[[#This Row],[Male Death Rate]]) - FIND("-", death_rates[[#This Row],[Male Death Rate]]) - 1), 0)</f>
        <v>58</v>
      </c>
      <c r="N308" t="s">
        <v>884</v>
      </c>
      <c r="O308" t="s">
        <v>2878</v>
      </c>
      <c r="P308" t="str">
        <f>IFERROR(LEFT(death_rates[[#This Row],[Female Death Rate]], FIND("[", death_rates[[#This Row],[Female Death Rate]]) - 1), 0)</f>
        <v>39</v>
      </c>
      <c r="Q30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30</v>
      </c>
      <c r="R308" t="str">
        <f>IFERROR(MID(death_rates[[#This Row],[Female Death Rate]], FIND("-", death_rates[[#This Row],[Female Death Rate]]) + 1, FIND("]",death_rates[[#This Row],[Female Death Rate]]) - FIND("-", death_rates[[#This Row],[Female Death Rate]]) - 1), 0)</f>
        <v>49</v>
      </c>
    </row>
    <row r="309" spans="1:18" x14ac:dyDescent="0.35">
      <c r="A309" t="s">
        <v>767</v>
      </c>
      <c r="B309" t="s">
        <v>215</v>
      </c>
      <c r="C309">
        <v>2016</v>
      </c>
      <c r="D309" t="s">
        <v>1295</v>
      </c>
      <c r="E309" t="str">
        <f>SUBSTITUTE(death_rates[[#This Row],[both_sexes_death_rate]], "â€“", "-")</f>
        <v>11[ 7-15]</v>
      </c>
      <c r="F309" t="str">
        <f>IFERROR(LEFT(death_rates[[#This Row],[Total Death Rate]], FIND("[", death_rates[[#This Row],[Total Death Rate]]) - 1), 0)</f>
        <v>11</v>
      </c>
      <c r="G30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309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309" t="s">
        <v>854</v>
      </c>
      <c r="J309" t="str">
        <f>SUBSTITUTE(death_rates[[#This Row],[male_death_rate]], "â€“", "-")</f>
        <v>12[ 8-17]</v>
      </c>
      <c r="K309" t="str">
        <f>IFERROR(LEFT(death_rates[[#This Row],[Male Death Rate]], FIND("[", death_rates[[#This Row],[Male Death Rate]]) - 1), 0)</f>
        <v>12</v>
      </c>
      <c r="L30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309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309" t="s">
        <v>877</v>
      </c>
      <c r="O309" t="s">
        <v>2755</v>
      </c>
      <c r="P309" t="str">
        <f>IFERROR(LEFT(death_rates[[#This Row],[Female Death Rate]], FIND("[", death_rates[[#This Row],[Female Death Rate]]) - 1), 0)</f>
        <v>9</v>
      </c>
      <c r="Q30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30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310" spans="1:18" x14ac:dyDescent="0.35">
      <c r="A310" t="s">
        <v>771</v>
      </c>
      <c r="B310" t="s">
        <v>215</v>
      </c>
      <c r="C310">
        <v>2016</v>
      </c>
      <c r="D310" t="s">
        <v>851</v>
      </c>
      <c r="E310" t="str">
        <f>SUBSTITUTE(death_rates[[#This Row],[both_sexes_death_rate]], "â€“", "-")</f>
        <v>1[ 1-2]</v>
      </c>
      <c r="F310" t="str">
        <f>IFERROR(LEFT(death_rates[[#This Row],[Total Death Rate]], FIND("[", death_rates[[#This Row],[Total Death Rate]]) - 1), 0)</f>
        <v>1</v>
      </c>
      <c r="G31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10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310" t="s">
        <v>851</v>
      </c>
      <c r="J310" t="str">
        <f>SUBSTITUTE(death_rates[[#This Row],[male_death_rate]], "â€“", "-")</f>
        <v>1[ 1-2]</v>
      </c>
      <c r="K310" t="str">
        <f>IFERROR(LEFT(death_rates[[#This Row],[Male Death Rate]], FIND("[", death_rates[[#This Row],[Male Death Rate]]) - 1), 0)</f>
        <v>1</v>
      </c>
      <c r="L31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10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310" t="s">
        <v>851</v>
      </c>
      <c r="O310" t="s">
        <v>2685</v>
      </c>
      <c r="P310" t="str">
        <f>IFERROR(LEFT(death_rates[[#This Row],[Female Death Rate]], FIND("[", death_rates[[#This Row],[Female Death Rate]]) - 1), 0)</f>
        <v>1</v>
      </c>
      <c r="Q31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1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311" spans="1:18" x14ac:dyDescent="0.35">
      <c r="A311" t="s">
        <v>775</v>
      </c>
      <c r="B311" t="s">
        <v>215</v>
      </c>
      <c r="C311">
        <v>2016</v>
      </c>
      <c r="D311" t="s">
        <v>1296</v>
      </c>
      <c r="E311" t="str">
        <f>SUBSTITUTE(death_rates[[#This Row],[both_sexes_death_rate]], "â€“", "-")</f>
        <v>22[ 16-28]</v>
      </c>
      <c r="F311" t="str">
        <f>IFERROR(LEFT(death_rates[[#This Row],[Total Death Rate]], FIND("[", death_rates[[#This Row],[Total Death Rate]]) - 1), 0)</f>
        <v>22</v>
      </c>
      <c r="G31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311" t="str">
        <f>IFERROR(MID(death_rates[[#This Row],[Total Death Rate]], FIND("-", death_rates[[#This Row],[Total Death Rate]]) + 1, FIND("]",death_rates[[#This Row],[Total Death Rate]]) - FIND("-", death_rates[[#This Row],[Total Death Rate]]) - 1), 0)</f>
        <v>28</v>
      </c>
      <c r="I311" t="s">
        <v>1180</v>
      </c>
      <c r="J311" t="str">
        <f>SUBSTITUTE(death_rates[[#This Row],[male_death_rate]], "â€“", "-")</f>
        <v>24[ 18-30]</v>
      </c>
      <c r="K311" t="str">
        <f>IFERROR(LEFT(death_rates[[#This Row],[Male Death Rate]], FIND("[", death_rates[[#This Row],[Male Death Rate]]) - 1), 0)</f>
        <v>24</v>
      </c>
      <c r="L31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311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311" t="s">
        <v>1005</v>
      </c>
      <c r="O311" t="s">
        <v>2879</v>
      </c>
      <c r="P311" t="str">
        <f>IFERROR(LEFT(death_rates[[#This Row],[Female Death Rate]], FIND("[", death_rates[[#This Row],[Female Death Rate]]) - 1), 0)</f>
        <v>19</v>
      </c>
      <c r="Q31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31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312" spans="1:18" x14ac:dyDescent="0.35">
      <c r="A312" t="s">
        <v>779</v>
      </c>
      <c r="B312" t="s">
        <v>215</v>
      </c>
      <c r="C312">
        <v>2016</v>
      </c>
      <c r="D312" t="s">
        <v>830</v>
      </c>
      <c r="E312" t="str">
        <f>SUBSTITUTE(death_rates[[#This Row],[both_sexes_death_rate]], "â€“", "-")</f>
        <v>4[ 3-5]</v>
      </c>
      <c r="F312" t="str">
        <f>IFERROR(LEFT(death_rates[[#This Row],[Total Death Rate]], FIND("[", death_rates[[#This Row],[Total Death Rate]]) - 1), 0)</f>
        <v>4</v>
      </c>
      <c r="G31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312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312" t="s">
        <v>830</v>
      </c>
      <c r="J312" t="str">
        <f>SUBSTITUTE(death_rates[[#This Row],[male_death_rate]], "â€“", "-")</f>
        <v>4[ 3-5]</v>
      </c>
      <c r="K312" t="str">
        <f>IFERROR(LEFT(death_rates[[#This Row],[Male Death Rate]], FIND("[", death_rates[[#This Row],[Male Death Rate]]) - 1), 0)</f>
        <v>4</v>
      </c>
      <c r="L31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12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312" t="s">
        <v>830</v>
      </c>
      <c r="O312" t="s">
        <v>2677</v>
      </c>
      <c r="P312" t="str">
        <f>IFERROR(LEFT(death_rates[[#This Row],[Female Death Rate]], FIND("[", death_rates[[#This Row],[Female Death Rate]]) - 1), 0)</f>
        <v>4</v>
      </c>
      <c r="Q31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312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313" spans="1:18" x14ac:dyDescent="0.35">
      <c r="A313" t="s">
        <v>783</v>
      </c>
      <c r="B313" t="s">
        <v>215</v>
      </c>
      <c r="C313">
        <v>2016</v>
      </c>
      <c r="D313" t="s">
        <v>790</v>
      </c>
      <c r="E313" t="str">
        <f>SUBSTITUTE(death_rates[[#This Row],[both_sexes_death_rate]], "â€“", "-")</f>
        <v>5[ 3-7]</v>
      </c>
      <c r="F313" t="str">
        <f>IFERROR(LEFT(death_rates[[#This Row],[Total Death Rate]], FIND("[", death_rates[[#This Row],[Total Death Rate]]) - 1), 0)</f>
        <v>5</v>
      </c>
      <c r="G31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31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313" t="s">
        <v>818</v>
      </c>
      <c r="J313" t="str">
        <f>SUBSTITUTE(death_rates[[#This Row],[male_death_rate]], "â€“", "-")</f>
        <v>4[ 2-7]</v>
      </c>
      <c r="K313" t="str">
        <f>IFERROR(LEFT(death_rates[[#This Row],[Male Death Rate]], FIND("[", death_rates[[#This Row],[Male Death Rate]]) - 1), 0)</f>
        <v>4</v>
      </c>
      <c r="L31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313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313" t="s">
        <v>790</v>
      </c>
      <c r="O313" t="s">
        <v>2661</v>
      </c>
      <c r="P313" t="str">
        <f>IFERROR(LEFT(death_rates[[#This Row],[Female Death Rate]], FIND("[", death_rates[[#This Row],[Female Death Rate]]) - 1), 0)</f>
        <v>5</v>
      </c>
      <c r="Q31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313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314" spans="1:18" x14ac:dyDescent="0.35">
      <c r="A314" t="s">
        <v>764</v>
      </c>
      <c r="B314" t="s">
        <v>219</v>
      </c>
      <c r="C314">
        <v>2016</v>
      </c>
      <c r="D314" t="s">
        <v>1297</v>
      </c>
      <c r="E314" t="str">
        <f>SUBSTITUTE(death_rates[[#This Row],[both_sexes_death_rate]], "â€“", "-")</f>
        <v>100[ 75-120]</v>
      </c>
      <c r="F314" t="str">
        <f>IFERROR(LEFT(death_rates[[#This Row],[Total Death Rate]], FIND("[", death_rates[[#This Row],[Total Death Rate]]) - 1), 0)</f>
        <v>100</v>
      </c>
      <c r="G31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75</v>
      </c>
      <c r="H314" t="str">
        <f>IFERROR(MID(death_rates[[#This Row],[Total Death Rate]], FIND("-", death_rates[[#This Row],[Total Death Rate]]) + 1, FIND("]",death_rates[[#This Row],[Total Death Rate]]) - FIND("-", death_rates[[#This Row],[Total Death Rate]]) - 1), 0)</f>
        <v>120</v>
      </c>
      <c r="I314" t="s">
        <v>1298</v>
      </c>
      <c r="J314" t="str">
        <f>SUBSTITUTE(death_rates[[#This Row],[male_death_rate]], "â€“", "-")</f>
        <v>97[ 73-117]</v>
      </c>
      <c r="K314" t="str">
        <f>IFERROR(LEFT(death_rates[[#This Row],[Male Death Rate]], FIND("[", death_rates[[#This Row],[Male Death Rate]]) - 1), 0)</f>
        <v>97</v>
      </c>
      <c r="L31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73</v>
      </c>
      <c r="M314" t="str">
        <f>IFERROR(MID(death_rates[[#This Row],[Male Death Rate]], FIND("-", death_rates[[#This Row],[Male Death Rate]]) + 1, FIND("]",death_rates[[#This Row],[Male Death Rate]]) - FIND("-", death_rates[[#This Row],[Male Death Rate]]) - 1), 0)</f>
        <v>117</v>
      </c>
      <c r="N314" t="s">
        <v>1299</v>
      </c>
      <c r="O314" t="s">
        <v>2880</v>
      </c>
      <c r="P314" t="str">
        <f>IFERROR(LEFT(death_rates[[#This Row],[Female Death Rate]], FIND("[", death_rates[[#This Row],[Female Death Rate]]) - 1), 0)</f>
        <v>104</v>
      </c>
      <c r="Q31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77</v>
      </c>
      <c r="R31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125</v>
      </c>
    </row>
    <row r="315" spans="1:18" x14ac:dyDescent="0.35">
      <c r="A315" t="s">
        <v>767</v>
      </c>
      <c r="B315" t="s">
        <v>219</v>
      </c>
      <c r="C315">
        <v>2016</v>
      </c>
      <c r="D315" t="s">
        <v>1300</v>
      </c>
      <c r="E315" t="str">
        <f>SUBSTITUTE(death_rates[[#This Row],[both_sexes_death_rate]], "â€“", "-")</f>
        <v>59[ 43-73]</v>
      </c>
      <c r="F315" t="str">
        <f>IFERROR(LEFT(death_rates[[#This Row],[Total Death Rate]], FIND("[", death_rates[[#This Row],[Total Death Rate]]) - 1), 0)</f>
        <v>59</v>
      </c>
      <c r="G31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43</v>
      </c>
      <c r="H315" t="str">
        <f>IFERROR(MID(death_rates[[#This Row],[Total Death Rate]], FIND("-", death_rates[[#This Row],[Total Death Rate]]) + 1, FIND("]",death_rates[[#This Row],[Total Death Rate]]) - FIND("-", death_rates[[#This Row],[Total Death Rate]]) - 1), 0)</f>
        <v>73</v>
      </c>
      <c r="I315" t="s">
        <v>1301</v>
      </c>
      <c r="J315" t="str">
        <f>SUBSTITUTE(death_rates[[#This Row],[male_death_rate]], "â€“", "-")</f>
        <v>59[ 43-72]</v>
      </c>
      <c r="K315" t="str">
        <f>IFERROR(LEFT(death_rates[[#This Row],[Male Death Rate]], FIND("[", death_rates[[#This Row],[Male Death Rate]]) - 1), 0)</f>
        <v>59</v>
      </c>
      <c r="L31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43</v>
      </c>
      <c r="M315" t="str">
        <f>IFERROR(MID(death_rates[[#This Row],[Male Death Rate]], FIND("-", death_rates[[#This Row],[Male Death Rate]]) + 1, FIND("]",death_rates[[#This Row],[Male Death Rate]]) - FIND("-", death_rates[[#This Row],[Male Death Rate]]) - 1), 0)</f>
        <v>72</v>
      </c>
      <c r="N315" t="s">
        <v>1302</v>
      </c>
      <c r="O315" t="s">
        <v>2881</v>
      </c>
      <c r="P315" t="str">
        <f>IFERROR(LEFT(death_rates[[#This Row],[Female Death Rate]], FIND("[", death_rates[[#This Row],[Female Death Rate]]) - 1), 0)</f>
        <v>60</v>
      </c>
      <c r="Q31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44</v>
      </c>
      <c r="R315" t="str">
        <f>IFERROR(MID(death_rates[[#This Row],[Female Death Rate]], FIND("-", death_rates[[#This Row],[Female Death Rate]]) + 1, FIND("]",death_rates[[#This Row],[Female Death Rate]]) - FIND("-", death_rates[[#This Row],[Female Death Rate]]) - 1), 0)</f>
        <v>74</v>
      </c>
    </row>
    <row r="316" spans="1:18" x14ac:dyDescent="0.35">
      <c r="A316" t="s">
        <v>771</v>
      </c>
      <c r="B316" t="s">
        <v>219</v>
      </c>
      <c r="C316">
        <v>2016</v>
      </c>
      <c r="D316" t="s">
        <v>774</v>
      </c>
      <c r="E316" t="str">
        <f>SUBSTITUTE(death_rates[[#This Row],[both_sexes_death_rate]], "â€“", "-")</f>
        <v>1[ 1-1]</v>
      </c>
      <c r="F316" t="str">
        <f>IFERROR(LEFT(death_rates[[#This Row],[Total Death Rate]], FIND("[", death_rates[[#This Row],[Total Death Rate]]) - 1), 0)</f>
        <v>1</v>
      </c>
      <c r="G31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16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316" t="s">
        <v>851</v>
      </c>
      <c r="J316" t="str">
        <f>SUBSTITUTE(death_rates[[#This Row],[male_death_rate]], "â€“", "-")</f>
        <v>1[ 1-2]</v>
      </c>
      <c r="K316" t="str">
        <f>IFERROR(LEFT(death_rates[[#This Row],[Male Death Rate]], FIND("[", death_rates[[#This Row],[Male Death Rate]]) - 1), 0)</f>
        <v>1</v>
      </c>
      <c r="L31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16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316" t="s">
        <v>836</v>
      </c>
      <c r="O316" t="s">
        <v>2707</v>
      </c>
      <c r="P316" t="str">
        <f>IFERROR(LEFT(death_rates[[#This Row],[Female Death Rate]], FIND("[", death_rates[[#This Row],[Female Death Rate]]) - 1), 0)</f>
        <v>1</v>
      </c>
      <c r="Q31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31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317" spans="1:18" x14ac:dyDescent="0.35">
      <c r="A317" t="s">
        <v>775</v>
      </c>
      <c r="B317" t="s">
        <v>219</v>
      </c>
      <c r="C317">
        <v>2016</v>
      </c>
      <c r="D317" t="s">
        <v>1303</v>
      </c>
      <c r="E317" t="str">
        <f>SUBSTITUTE(death_rates[[#This Row],[both_sexes_death_rate]], "â€“", "-")</f>
        <v>20[ 15-25]</v>
      </c>
      <c r="F317" t="str">
        <f>IFERROR(LEFT(death_rates[[#This Row],[Total Death Rate]], FIND("[", death_rates[[#This Row],[Total Death Rate]]) - 1), 0)</f>
        <v>20</v>
      </c>
      <c r="G31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317" t="str">
        <f>IFERROR(MID(death_rates[[#This Row],[Total Death Rate]], FIND("-", death_rates[[#This Row],[Total Death Rate]]) + 1, FIND("]",death_rates[[#This Row],[Total Death Rate]]) - FIND("-", death_rates[[#This Row],[Total Death Rate]]) - 1), 0)</f>
        <v>25</v>
      </c>
      <c r="I317" t="s">
        <v>1303</v>
      </c>
      <c r="J317" t="str">
        <f>SUBSTITUTE(death_rates[[#This Row],[male_death_rate]], "â€“", "-")</f>
        <v>20[ 15-25]</v>
      </c>
      <c r="K317" t="str">
        <f>IFERROR(LEFT(death_rates[[#This Row],[Male Death Rate]], FIND("[", death_rates[[#This Row],[Male Death Rate]]) - 1), 0)</f>
        <v>20</v>
      </c>
      <c r="L31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317" t="str">
        <f>IFERROR(MID(death_rates[[#This Row],[Male Death Rate]], FIND("-", death_rates[[#This Row],[Male Death Rate]]) + 1, FIND("]",death_rates[[#This Row],[Male Death Rate]]) - FIND("-", death_rates[[#This Row],[Male Death Rate]]) - 1), 0)</f>
        <v>25</v>
      </c>
      <c r="N317" t="s">
        <v>1304</v>
      </c>
      <c r="O317" t="s">
        <v>2882</v>
      </c>
      <c r="P317" t="str">
        <f>IFERROR(LEFT(death_rates[[#This Row],[Female Death Rate]], FIND("[", death_rates[[#This Row],[Female Death Rate]]) - 1), 0)</f>
        <v>20</v>
      </c>
      <c r="Q31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31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318" spans="1:18" x14ac:dyDescent="0.35">
      <c r="A318" t="s">
        <v>779</v>
      </c>
      <c r="B318" t="s">
        <v>219</v>
      </c>
      <c r="C318">
        <v>2016</v>
      </c>
      <c r="D318" t="s">
        <v>1305</v>
      </c>
      <c r="E318" t="str">
        <f>SUBSTITUTE(death_rates[[#This Row],[both_sexes_death_rate]], "â€“", "-")</f>
        <v>12[ 8-15]</v>
      </c>
      <c r="F318" t="str">
        <f>IFERROR(LEFT(death_rates[[#This Row],[Total Death Rate]], FIND("[", death_rates[[#This Row],[Total Death Rate]]) - 1), 0)</f>
        <v>12</v>
      </c>
      <c r="G31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318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318" t="s">
        <v>840</v>
      </c>
      <c r="J318" t="str">
        <f>SUBSTITUTE(death_rates[[#This Row],[male_death_rate]], "â€“", "-")</f>
        <v>11[ 8-14]</v>
      </c>
      <c r="K318" t="str">
        <f>IFERROR(LEFT(death_rates[[#This Row],[Male Death Rate]], FIND("[", death_rates[[#This Row],[Male Death Rate]]) - 1), 0)</f>
        <v>11</v>
      </c>
      <c r="L31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318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318" t="s">
        <v>852</v>
      </c>
      <c r="O318" t="s">
        <v>2814</v>
      </c>
      <c r="P318" t="str">
        <f>IFERROR(LEFT(death_rates[[#This Row],[Female Death Rate]], FIND("[", death_rates[[#This Row],[Female Death Rate]]) - 1), 0)</f>
        <v>13</v>
      </c>
      <c r="Q31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31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319" spans="1:18" x14ac:dyDescent="0.35">
      <c r="A319" t="s">
        <v>783</v>
      </c>
      <c r="B319" t="s">
        <v>219</v>
      </c>
      <c r="C319">
        <v>2016</v>
      </c>
      <c r="D319" t="s">
        <v>784</v>
      </c>
      <c r="E319" t="str">
        <f>SUBSTITUTE(death_rates[[#This Row],[both_sexes_death_rate]], "â€“", "-")</f>
        <v>7[ 5-8]</v>
      </c>
      <c r="F319" t="str">
        <f>IFERROR(LEFT(death_rates[[#This Row],[Total Death Rate]], FIND("[", death_rates[[#This Row],[Total Death Rate]]) - 1), 0)</f>
        <v>7</v>
      </c>
      <c r="G31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319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319" t="s">
        <v>790</v>
      </c>
      <c r="J319" t="str">
        <f>SUBSTITUTE(death_rates[[#This Row],[male_death_rate]], "â€“", "-")</f>
        <v>5[ 3-7]</v>
      </c>
      <c r="K319" t="str">
        <f>IFERROR(LEFT(death_rates[[#This Row],[Male Death Rate]], FIND("[", death_rates[[#This Row],[Male Death Rate]]) - 1), 0)</f>
        <v>5</v>
      </c>
      <c r="L31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19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319" t="s">
        <v>987</v>
      </c>
      <c r="O319" t="s">
        <v>2833</v>
      </c>
      <c r="P319" t="str">
        <f>IFERROR(LEFT(death_rates[[#This Row],[Female Death Rate]], FIND("[", death_rates[[#This Row],[Female Death Rate]]) - 1), 0)</f>
        <v>8</v>
      </c>
      <c r="Q31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31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320" spans="1:18" x14ac:dyDescent="0.35">
      <c r="A320" t="s">
        <v>764</v>
      </c>
      <c r="B320" t="s">
        <v>223</v>
      </c>
      <c r="C320">
        <v>2016</v>
      </c>
      <c r="D320" t="s">
        <v>1306</v>
      </c>
      <c r="E320" t="str">
        <f>SUBSTITUTE(death_rates[[#This Row],[both_sexes_death_rate]], "â€“", "-")</f>
        <v>95[ 83-105]</v>
      </c>
      <c r="F320" t="str">
        <f>IFERROR(LEFT(death_rates[[#This Row],[Total Death Rate]], FIND("[", death_rates[[#This Row],[Total Death Rate]]) - 1), 0)</f>
        <v>95</v>
      </c>
      <c r="G32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83</v>
      </c>
      <c r="H320" t="str">
        <f>IFERROR(MID(death_rates[[#This Row],[Total Death Rate]], FIND("-", death_rates[[#This Row],[Total Death Rate]]) + 1, FIND("]",death_rates[[#This Row],[Total Death Rate]]) - FIND("-", death_rates[[#This Row],[Total Death Rate]]) - 1), 0)</f>
        <v>105</v>
      </c>
      <c r="I320" t="s">
        <v>1307</v>
      </c>
      <c r="J320" t="str">
        <f>SUBSTITUTE(death_rates[[#This Row],[male_death_rate]], "â€“", "-")</f>
        <v>103[ 90-115]</v>
      </c>
      <c r="K320" t="str">
        <f>IFERROR(LEFT(death_rates[[#This Row],[Male Death Rate]], FIND("[", death_rates[[#This Row],[Male Death Rate]]) - 1), 0)</f>
        <v>103</v>
      </c>
      <c r="L32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90</v>
      </c>
      <c r="M320" t="str">
        <f>IFERROR(MID(death_rates[[#This Row],[Male Death Rate]], FIND("-", death_rates[[#This Row],[Male Death Rate]]) + 1, FIND("]",death_rates[[#This Row],[Male Death Rate]]) - FIND("-", death_rates[[#This Row],[Male Death Rate]]) - 1), 0)</f>
        <v>115</v>
      </c>
      <c r="N320" t="s">
        <v>1308</v>
      </c>
      <c r="O320" t="s">
        <v>2883</v>
      </c>
      <c r="P320" t="str">
        <f>IFERROR(LEFT(death_rates[[#This Row],[Female Death Rate]], FIND("[", death_rates[[#This Row],[Female Death Rate]]) - 1), 0)</f>
        <v>88</v>
      </c>
      <c r="Q32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76</v>
      </c>
      <c r="R320" t="str">
        <f>IFERROR(MID(death_rates[[#This Row],[Female Death Rate]], FIND("-", death_rates[[#This Row],[Female Death Rate]]) + 1, FIND("]",death_rates[[#This Row],[Female Death Rate]]) - FIND("-", death_rates[[#This Row],[Female Death Rate]]) - 1), 0)</f>
        <v>97</v>
      </c>
    </row>
    <row r="321" spans="1:18" x14ac:dyDescent="0.35">
      <c r="A321" t="s">
        <v>767</v>
      </c>
      <c r="B321" t="s">
        <v>223</v>
      </c>
      <c r="C321">
        <v>2016</v>
      </c>
      <c r="D321" t="s">
        <v>1309</v>
      </c>
      <c r="E321" t="str">
        <f>SUBSTITUTE(death_rates[[#This Row],[both_sexes_death_rate]], "â€“", "-")</f>
        <v>47[ 39-53]</v>
      </c>
      <c r="F321" t="str">
        <f>IFERROR(LEFT(death_rates[[#This Row],[Total Death Rate]], FIND("[", death_rates[[#This Row],[Total Death Rate]]) - 1), 0)</f>
        <v>47</v>
      </c>
      <c r="G32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39</v>
      </c>
      <c r="H321" t="str">
        <f>IFERROR(MID(death_rates[[#This Row],[Total Death Rate]], FIND("-", death_rates[[#This Row],[Total Death Rate]]) + 1, FIND("]",death_rates[[#This Row],[Total Death Rate]]) - FIND("-", death_rates[[#This Row],[Total Death Rate]]) - 1), 0)</f>
        <v>53</v>
      </c>
      <c r="I321" t="s">
        <v>1310</v>
      </c>
      <c r="J321" t="str">
        <f>SUBSTITUTE(death_rates[[#This Row],[male_death_rate]], "â€“", "-")</f>
        <v>52[ 43-60]</v>
      </c>
      <c r="K321" t="str">
        <f>IFERROR(LEFT(death_rates[[#This Row],[Male Death Rate]], FIND("[", death_rates[[#This Row],[Male Death Rate]]) - 1), 0)</f>
        <v>52</v>
      </c>
      <c r="L32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43</v>
      </c>
      <c r="M321" t="str">
        <f>IFERROR(MID(death_rates[[#This Row],[Male Death Rate]], FIND("-", death_rates[[#This Row],[Male Death Rate]]) + 1, FIND("]",death_rates[[#This Row],[Male Death Rate]]) - FIND("-", death_rates[[#This Row],[Male Death Rate]]) - 1), 0)</f>
        <v>60</v>
      </c>
      <c r="N321" t="s">
        <v>1311</v>
      </c>
      <c r="O321" t="s">
        <v>2884</v>
      </c>
      <c r="P321" t="str">
        <f>IFERROR(LEFT(death_rates[[#This Row],[Female Death Rate]], FIND("[", death_rates[[#This Row],[Female Death Rate]]) - 1), 0)</f>
        <v>42</v>
      </c>
      <c r="Q32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34</v>
      </c>
      <c r="R321" t="str">
        <f>IFERROR(MID(death_rates[[#This Row],[Female Death Rate]], FIND("-", death_rates[[#This Row],[Female Death Rate]]) + 1, FIND("]",death_rates[[#This Row],[Female Death Rate]]) - FIND("-", death_rates[[#This Row],[Female Death Rate]]) - 1), 0)</f>
        <v>47</v>
      </c>
    </row>
    <row r="322" spans="1:18" x14ac:dyDescent="0.35">
      <c r="A322" t="s">
        <v>771</v>
      </c>
      <c r="B322" t="s">
        <v>223</v>
      </c>
      <c r="C322">
        <v>2016</v>
      </c>
      <c r="D322" t="s">
        <v>774</v>
      </c>
      <c r="E322" t="str">
        <f>SUBSTITUTE(death_rates[[#This Row],[both_sexes_death_rate]], "â€“", "-")</f>
        <v>1[ 1-1]</v>
      </c>
      <c r="F322" t="str">
        <f>IFERROR(LEFT(death_rates[[#This Row],[Total Death Rate]], FIND("[", death_rates[[#This Row],[Total Death Rate]]) - 1), 0)</f>
        <v>1</v>
      </c>
      <c r="G32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22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322" t="s">
        <v>774</v>
      </c>
      <c r="J322" t="str">
        <f>SUBSTITUTE(death_rates[[#This Row],[male_death_rate]], "â€“", "-")</f>
        <v>1[ 1-1]</v>
      </c>
      <c r="K322" t="str">
        <f>IFERROR(LEFT(death_rates[[#This Row],[Male Death Rate]], FIND("[", death_rates[[#This Row],[Male Death Rate]]) - 1), 0)</f>
        <v>1</v>
      </c>
      <c r="L32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22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322" t="s">
        <v>774</v>
      </c>
      <c r="O322" t="s">
        <v>2656</v>
      </c>
      <c r="P322" t="str">
        <f>IFERROR(LEFT(death_rates[[#This Row],[Female Death Rate]], FIND("[", death_rates[[#This Row],[Female Death Rate]]) - 1), 0)</f>
        <v>1</v>
      </c>
      <c r="Q32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2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323" spans="1:18" x14ac:dyDescent="0.35">
      <c r="A323" t="s">
        <v>775</v>
      </c>
      <c r="B323" t="s">
        <v>223</v>
      </c>
      <c r="C323">
        <v>2016</v>
      </c>
      <c r="D323" t="s">
        <v>986</v>
      </c>
      <c r="E323" t="str">
        <f>SUBSTITUTE(death_rates[[#This Row],[both_sexes_death_rate]], "â€“", "-")</f>
        <v>20[ 17-23]</v>
      </c>
      <c r="F323" t="str">
        <f>IFERROR(LEFT(death_rates[[#This Row],[Total Death Rate]], FIND("[", death_rates[[#This Row],[Total Death Rate]]) - 1), 0)</f>
        <v>20</v>
      </c>
      <c r="G32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323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323" t="s">
        <v>1312</v>
      </c>
      <c r="J323" t="str">
        <f>SUBSTITUTE(death_rates[[#This Row],[male_death_rate]], "â€“", "-")</f>
        <v>23[ 19-26]</v>
      </c>
      <c r="K323" t="str">
        <f>IFERROR(LEFT(death_rates[[#This Row],[Male Death Rate]], FIND("[", death_rates[[#This Row],[Male Death Rate]]) - 1), 0)</f>
        <v>23</v>
      </c>
      <c r="L32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323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323" t="s">
        <v>782</v>
      </c>
      <c r="O323" t="s">
        <v>2658</v>
      </c>
      <c r="P323" t="str">
        <f>IFERROR(LEFT(death_rates[[#This Row],[Female Death Rate]], FIND("[", death_rates[[#This Row],[Female Death Rate]]) - 1), 0)</f>
        <v>18</v>
      </c>
      <c r="Q32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32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324" spans="1:18" x14ac:dyDescent="0.35">
      <c r="A324" t="s">
        <v>779</v>
      </c>
      <c r="B324" t="s">
        <v>223</v>
      </c>
      <c r="C324">
        <v>2016</v>
      </c>
      <c r="D324" t="s">
        <v>1098</v>
      </c>
      <c r="E324" t="str">
        <f>SUBSTITUTE(death_rates[[#This Row],[both_sexes_death_rate]], "â€“", "-")</f>
        <v>18[ 15-21]</v>
      </c>
      <c r="F324" t="str">
        <f>IFERROR(LEFT(death_rates[[#This Row],[Total Death Rate]], FIND("[", death_rates[[#This Row],[Total Death Rate]]) - 1), 0)</f>
        <v>18</v>
      </c>
      <c r="G32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324" t="str">
        <f>IFERROR(MID(death_rates[[#This Row],[Total Death Rate]], FIND("-", death_rates[[#This Row],[Total Death Rate]]) + 1, FIND("]",death_rates[[#This Row],[Total Death Rate]]) - FIND("-", death_rates[[#This Row],[Total Death Rate]]) - 1), 0)</f>
        <v>21</v>
      </c>
      <c r="I324" t="s">
        <v>1313</v>
      </c>
      <c r="J324" t="str">
        <f>SUBSTITUTE(death_rates[[#This Row],[male_death_rate]], "â€“", "-")</f>
        <v>17[ 14-20]</v>
      </c>
      <c r="K324" t="str">
        <f>IFERROR(LEFT(death_rates[[#This Row],[Male Death Rate]], FIND("[", death_rates[[#This Row],[Male Death Rate]]) - 1), 0)</f>
        <v>17</v>
      </c>
      <c r="L32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324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324" t="s">
        <v>1314</v>
      </c>
      <c r="O324" t="s">
        <v>2885</v>
      </c>
      <c r="P324" t="str">
        <f>IFERROR(LEFT(death_rates[[#This Row],[Female Death Rate]], FIND("[", death_rates[[#This Row],[Female Death Rate]]) - 1), 0)</f>
        <v>20</v>
      </c>
      <c r="Q32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32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325" spans="1:18" x14ac:dyDescent="0.35">
      <c r="A325" t="s">
        <v>783</v>
      </c>
      <c r="B325" t="s">
        <v>223</v>
      </c>
      <c r="C325">
        <v>2016</v>
      </c>
      <c r="D325" t="s">
        <v>987</v>
      </c>
      <c r="E325" t="str">
        <f>SUBSTITUTE(death_rates[[#This Row],[both_sexes_death_rate]], "â€“", "-")</f>
        <v>8[ 6-10]</v>
      </c>
      <c r="F325" t="str">
        <f>IFERROR(LEFT(death_rates[[#This Row],[Total Death Rate]], FIND("[", death_rates[[#This Row],[Total Death Rate]]) - 1), 0)</f>
        <v>8</v>
      </c>
      <c r="G32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325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325" t="s">
        <v>1263</v>
      </c>
      <c r="J325" t="str">
        <f>SUBSTITUTE(death_rates[[#This Row],[male_death_rate]], "â€“", "-")</f>
        <v>10[ 6-13]</v>
      </c>
      <c r="K325" t="str">
        <f>IFERROR(LEFT(death_rates[[#This Row],[Male Death Rate]], FIND("[", death_rates[[#This Row],[Male Death Rate]]) - 1), 0)</f>
        <v>10</v>
      </c>
      <c r="L32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325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325" t="s">
        <v>786</v>
      </c>
      <c r="O325" t="s">
        <v>2659</v>
      </c>
      <c r="P325" t="str">
        <f>IFERROR(LEFT(death_rates[[#This Row],[Female Death Rate]], FIND("[", death_rates[[#This Row],[Female Death Rate]]) - 1), 0)</f>
        <v>7</v>
      </c>
      <c r="Q32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325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326" spans="1:18" x14ac:dyDescent="0.35">
      <c r="A326" t="s">
        <v>764</v>
      </c>
      <c r="B326" t="s">
        <v>227</v>
      </c>
      <c r="C326">
        <v>2016</v>
      </c>
      <c r="D326" t="s">
        <v>1315</v>
      </c>
      <c r="E326" t="str">
        <f>SUBSTITUTE(death_rates[[#This Row],[both_sexes_death_rate]], "â€“", "-")</f>
        <v>60[ 34-103]</v>
      </c>
      <c r="F326" t="str">
        <f>IFERROR(LEFT(death_rates[[#This Row],[Total Death Rate]], FIND("[", death_rates[[#This Row],[Total Death Rate]]) - 1), 0)</f>
        <v>60</v>
      </c>
      <c r="G32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34</v>
      </c>
      <c r="H326" t="str">
        <f>IFERROR(MID(death_rates[[#This Row],[Total Death Rate]], FIND("-", death_rates[[#This Row],[Total Death Rate]]) + 1, FIND("]",death_rates[[#This Row],[Total Death Rate]]) - FIND("-", death_rates[[#This Row],[Total Death Rate]]) - 1), 0)</f>
        <v>103</v>
      </c>
      <c r="I326" t="s">
        <v>1316</v>
      </c>
      <c r="J326" t="str">
        <f>SUBSTITUTE(death_rates[[#This Row],[male_death_rate]], "â€“", "-")</f>
        <v>59[ 36-102]</v>
      </c>
      <c r="K326" t="str">
        <f>IFERROR(LEFT(death_rates[[#This Row],[Male Death Rate]], FIND("[", death_rates[[#This Row],[Male Death Rate]]) - 1), 0)</f>
        <v>59</v>
      </c>
      <c r="L32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36</v>
      </c>
      <c r="M326" t="str">
        <f>IFERROR(MID(death_rates[[#This Row],[Male Death Rate]], FIND("-", death_rates[[#This Row],[Male Death Rate]]) + 1, FIND("]",death_rates[[#This Row],[Male Death Rate]]) - FIND("-", death_rates[[#This Row],[Male Death Rate]]) - 1), 0)</f>
        <v>102</v>
      </c>
      <c r="N326" t="s">
        <v>1317</v>
      </c>
      <c r="O326" t="s">
        <v>2886</v>
      </c>
      <c r="P326" t="str">
        <f>IFERROR(LEFT(death_rates[[#This Row],[Female Death Rate]], FIND("[", death_rates[[#This Row],[Female Death Rate]]) - 1), 0)</f>
        <v>61</v>
      </c>
      <c r="Q32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32</v>
      </c>
      <c r="R32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106</v>
      </c>
    </row>
    <row r="327" spans="1:18" x14ac:dyDescent="0.35">
      <c r="A327" t="s">
        <v>767</v>
      </c>
      <c r="B327" t="s">
        <v>227</v>
      </c>
      <c r="C327">
        <v>2016</v>
      </c>
      <c r="D327" t="s">
        <v>881</v>
      </c>
      <c r="E327" t="str">
        <f>SUBSTITUTE(death_rates[[#This Row],[both_sexes_death_rate]], "â€“", "-")</f>
        <v>3[ 1-6]</v>
      </c>
      <c r="F327" t="str">
        <f>IFERROR(LEFT(death_rates[[#This Row],[Total Death Rate]], FIND("[", death_rates[[#This Row],[Total Death Rate]]) - 1), 0)</f>
        <v>3</v>
      </c>
      <c r="G32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27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327" t="s">
        <v>878</v>
      </c>
      <c r="J327" t="str">
        <f>SUBSTITUTE(death_rates[[#This Row],[male_death_rate]], "â€“", "-")</f>
        <v>3[ 1-8]</v>
      </c>
      <c r="K327" t="str">
        <f>IFERROR(LEFT(death_rates[[#This Row],[Male Death Rate]], FIND("[", death_rates[[#This Row],[Male Death Rate]]) - 1), 0)</f>
        <v>3</v>
      </c>
      <c r="L32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27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327" t="s">
        <v>1113</v>
      </c>
      <c r="O327" t="s">
        <v>2887</v>
      </c>
      <c r="P327" t="str">
        <f>IFERROR(LEFT(death_rates[[#This Row],[Female Death Rate]], FIND("[", death_rates[[#This Row],[Female Death Rate]]) - 1), 0)</f>
        <v>2</v>
      </c>
      <c r="Q32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32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328" spans="1:18" x14ac:dyDescent="0.35">
      <c r="A328" t="s">
        <v>771</v>
      </c>
      <c r="B328" t="s">
        <v>227</v>
      </c>
      <c r="C328">
        <v>2016</v>
      </c>
      <c r="D328" t="s">
        <v>1318</v>
      </c>
      <c r="E328" t="str">
        <f>SUBSTITUTE(death_rates[[#This Row],[both_sexes_death_rate]], "â€“", "-")</f>
        <v>5[ 1-13]</v>
      </c>
      <c r="F328" t="str">
        <f>IFERROR(LEFT(death_rates[[#This Row],[Total Death Rate]], FIND("[", death_rates[[#This Row],[Total Death Rate]]) - 1), 0)</f>
        <v>5</v>
      </c>
      <c r="G32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28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328" t="s">
        <v>1319</v>
      </c>
      <c r="J328" t="str">
        <f>SUBSTITUTE(death_rates[[#This Row],[male_death_rate]], "â€“", "-")</f>
        <v>7[ 2-19]</v>
      </c>
      <c r="K328" t="str">
        <f>IFERROR(LEFT(death_rates[[#This Row],[Male Death Rate]], FIND("[", death_rates[[#This Row],[Male Death Rate]]) - 1), 0)</f>
        <v>7</v>
      </c>
      <c r="L32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328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328" t="s">
        <v>882</v>
      </c>
      <c r="O328" t="s">
        <v>2888</v>
      </c>
      <c r="P328" t="str">
        <f>IFERROR(LEFT(death_rates[[#This Row],[Female Death Rate]], FIND("[", death_rates[[#This Row],[Female Death Rate]]) - 1), 0)</f>
        <v>3</v>
      </c>
      <c r="Q32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28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329" spans="1:18" x14ac:dyDescent="0.35">
      <c r="A329" t="s">
        <v>775</v>
      </c>
      <c r="B329" t="s">
        <v>227</v>
      </c>
      <c r="C329">
        <v>2016</v>
      </c>
      <c r="D329" t="s">
        <v>1320</v>
      </c>
      <c r="E329" t="str">
        <f>SUBSTITUTE(death_rates[[#This Row],[both_sexes_death_rate]], "â€“", "-")</f>
        <v>43[ 24-72]</v>
      </c>
      <c r="F329" t="str">
        <f>IFERROR(LEFT(death_rates[[#This Row],[Total Death Rate]], FIND("[", death_rates[[#This Row],[Total Death Rate]]) - 1), 0)</f>
        <v>43</v>
      </c>
      <c r="G32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329" t="str">
        <f>IFERROR(MID(death_rates[[#This Row],[Total Death Rate]], FIND("-", death_rates[[#This Row],[Total Death Rate]]) + 1, FIND("]",death_rates[[#This Row],[Total Death Rate]]) - FIND("-", death_rates[[#This Row],[Total Death Rate]]) - 1), 0)</f>
        <v>72</v>
      </c>
      <c r="I329" t="s">
        <v>1321</v>
      </c>
      <c r="J329" t="str">
        <f>SUBSTITUTE(death_rates[[#This Row],[male_death_rate]], "â€“", "-")</f>
        <v>39[ 24-62]</v>
      </c>
      <c r="K329" t="str">
        <f>IFERROR(LEFT(death_rates[[#This Row],[Male Death Rate]], FIND("[", death_rates[[#This Row],[Male Death Rate]]) - 1), 0)</f>
        <v>39</v>
      </c>
      <c r="L32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24</v>
      </c>
      <c r="M329" t="str">
        <f>IFERROR(MID(death_rates[[#This Row],[Male Death Rate]], FIND("-", death_rates[[#This Row],[Male Death Rate]]) + 1, FIND("]",death_rates[[#This Row],[Male Death Rate]]) - FIND("-", death_rates[[#This Row],[Male Death Rate]]) - 1), 0)</f>
        <v>62</v>
      </c>
      <c r="N329" t="s">
        <v>1322</v>
      </c>
      <c r="O329" t="s">
        <v>2889</v>
      </c>
      <c r="P329" t="str">
        <f>IFERROR(LEFT(death_rates[[#This Row],[Female Death Rate]], FIND("[", death_rates[[#This Row],[Female Death Rate]]) - 1), 0)</f>
        <v>47</v>
      </c>
      <c r="Q32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329" t="str">
        <f>IFERROR(MID(death_rates[[#This Row],[Female Death Rate]], FIND("-", death_rates[[#This Row],[Female Death Rate]]) + 1, FIND("]",death_rates[[#This Row],[Female Death Rate]]) - FIND("-", death_rates[[#This Row],[Female Death Rate]]) - 1), 0)</f>
        <v>83</v>
      </c>
    </row>
    <row r="330" spans="1:18" x14ac:dyDescent="0.35">
      <c r="A330" t="s">
        <v>779</v>
      </c>
      <c r="B330" t="s">
        <v>227</v>
      </c>
      <c r="C330">
        <v>2016</v>
      </c>
      <c r="D330" t="s">
        <v>1323</v>
      </c>
      <c r="E330" t="str">
        <f>SUBSTITUTE(death_rates[[#This Row],[both_sexes_death_rate]], "â€“", "-")</f>
        <v>6[ 3-13]</v>
      </c>
      <c r="F330" t="str">
        <f>IFERROR(LEFT(death_rates[[#This Row],[Total Death Rate]], FIND("[", death_rates[[#This Row],[Total Death Rate]]) - 1), 0)</f>
        <v>6</v>
      </c>
      <c r="G33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330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330" t="s">
        <v>964</v>
      </c>
      <c r="J330" t="str">
        <f>SUBSTITUTE(death_rates[[#This Row],[male_death_rate]], "â€“", "-")</f>
        <v>5[ 3-9]</v>
      </c>
      <c r="K330" t="str">
        <f>IFERROR(LEFT(death_rates[[#This Row],[Male Death Rate]], FIND("[", death_rates[[#This Row],[Male Death Rate]]) - 1), 0)</f>
        <v>5</v>
      </c>
      <c r="L33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30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330" t="s">
        <v>1324</v>
      </c>
      <c r="O330" t="s">
        <v>2890</v>
      </c>
      <c r="P330" t="str">
        <f>IFERROR(LEFT(death_rates[[#This Row],[Female Death Rate]], FIND("[", death_rates[[#This Row],[Female Death Rate]]) - 1), 0)</f>
        <v>7</v>
      </c>
      <c r="Q33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33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331" spans="1:18" x14ac:dyDescent="0.35">
      <c r="A331" t="s">
        <v>783</v>
      </c>
      <c r="B331" t="s">
        <v>227</v>
      </c>
      <c r="C331">
        <v>2016</v>
      </c>
      <c r="D331" t="s">
        <v>881</v>
      </c>
      <c r="E331" t="str">
        <f>SUBSTITUTE(death_rates[[#This Row],[both_sexes_death_rate]], "â€“", "-")</f>
        <v>3[ 1-6]</v>
      </c>
      <c r="F331" t="str">
        <f>IFERROR(LEFT(death_rates[[#This Row],[Total Death Rate]], FIND("[", death_rates[[#This Row],[Total Death Rate]]) - 1), 0)</f>
        <v>3</v>
      </c>
      <c r="G33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31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331" t="s">
        <v>1325</v>
      </c>
      <c r="J331" t="str">
        <f>SUBSTITUTE(death_rates[[#This Row],[male_death_rate]], "â€“", "-")</f>
        <v>4[ 1-9]</v>
      </c>
      <c r="K331" t="str">
        <f>IFERROR(LEFT(death_rates[[#This Row],[Male Death Rate]], FIND("[", death_rates[[#This Row],[Male Death Rate]]) - 1), 0)</f>
        <v>4</v>
      </c>
      <c r="L33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31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331" t="s">
        <v>1113</v>
      </c>
      <c r="O331" t="s">
        <v>2887</v>
      </c>
      <c r="P331" t="str">
        <f>IFERROR(LEFT(death_rates[[#This Row],[Female Death Rate]], FIND("[", death_rates[[#This Row],[Female Death Rate]]) - 1), 0)</f>
        <v>2</v>
      </c>
      <c r="Q33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331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332" spans="1:18" x14ac:dyDescent="0.35">
      <c r="A332" t="s">
        <v>764</v>
      </c>
      <c r="B332" t="s">
        <v>231</v>
      </c>
      <c r="C332">
        <v>2016</v>
      </c>
      <c r="D332" t="s">
        <v>1326</v>
      </c>
      <c r="E332" t="str">
        <f>SUBSTITUTE(death_rates[[#This Row],[both_sexes_death_rate]], "â€“", "-")</f>
        <v>69[ 58-79]</v>
      </c>
      <c r="F332" t="str">
        <f>IFERROR(LEFT(death_rates[[#This Row],[Total Death Rate]], FIND("[", death_rates[[#This Row],[Total Death Rate]]) - 1), 0)</f>
        <v>69</v>
      </c>
      <c r="G33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58</v>
      </c>
      <c r="H332" t="str">
        <f>IFERROR(MID(death_rates[[#This Row],[Total Death Rate]], FIND("-", death_rates[[#This Row],[Total Death Rate]]) + 1, FIND("]",death_rates[[#This Row],[Total Death Rate]]) - FIND("-", death_rates[[#This Row],[Total Death Rate]]) - 1), 0)</f>
        <v>79</v>
      </c>
      <c r="I332" t="s">
        <v>1327</v>
      </c>
      <c r="J332" t="str">
        <f>SUBSTITUTE(death_rates[[#This Row],[male_death_rate]], "â€“", "-")</f>
        <v>68[ 56-79]</v>
      </c>
      <c r="K332" t="str">
        <f>IFERROR(LEFT(death_rates[[#This Row],[Male Death Rate]], FIND("[", death_rates[[#This Row],[Male Death Rate]]) - 1), 0)</f>
        <v>68</v>
      </c>
      <c r="L33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56</v>
      </c>
      <c r="M332" t="str">
        <f>IFERROR(MID(death_rates[[#This Row],[Male Death Rate]], FIND("-", death_rates[[#This Row],[Male Death Rate]]) + 1, FIND("]",death_rates[[#This Row],[Male Death Rate]]) - FIND("-", death_rates[[#This Row],[Male Death Rate]]) - 1), 0)</f>
        <v>79</v>
      </c>
      <c r="N332" t="s">
        <v>1328</v>
      </c>
      <c r="O332" t="s">
        <v>2891</v>
      </c>
      <c r="P332" t="str">
        <f>IFERROR(LEFT(death_rates[[#This Row],[Female Death Rate]], FIND("[", death_rates[[#This Row],[Female Death Rate]]) - 1), 0)</f>
        <v>69</v>
      </c>
      <c r="Q33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59</v>
      </c>
      <c r="R332" t="str">
        <f>IFERROR(MID(death_rates[[#This Row],[Female Death Rate]], FIND("-", death_rates[[#This Row],[Female Death Rate]]) + 1, FIND("]",death_rates[[#This Row],[Female Death Rate]]) - FIND("-", death_rates[[#This Row],[Female Death Rate]]) - 1), 0)</f>
        <v>79</v>
      </c>
    </row>
    <row r="333" spans="1:18" x14ac:dyDescent="0.35">
      <c r="A333" t="s">
        <v>767</v>
      </c>
      <c r="B333" t="s">
        <v>231</v>
      </c>
      <c r="C333">
        <v>2016</v>
      </c>
      <c r="D333" t="s">
        <v>1221</v>
      </c>
      <c r="E333" t="str">
        <f>SUBSTITUTE(death_rates[[#This Row],[both_sexes_death_rate]], "â€“", "-")</f>
        <v>33[ 26-40]</v>
      </c>
      <c r="F333" t="str">
        <f>IFERROR(LEFT(death_rates[[#This Row],[Total Death Rate]], FIND("[", death_rates[[#This Row],[Total Death Rate]]) - 1), 0)</f>
        <v>33</v>
      </c>
      <c r="G33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26</v>
      </c>
      <c r="H333" t="str">
        <f>IFERROR(MID(death_rates[[#This Row],[Total Death Rate]], FIND("-", death_rates[[#This Row],[Total Death Rate]]) + 1, FIND("]",death_rates[[#This Row],[Total Death Rate]]) - FIND("-", death_rates[[#This Row],[Total Death Rate]]) - 1), 0)</f>
        <v>40</v>
      </c>
      <c r="I333" t="s">
        <v>1329</v>
      </c>
      <c r="J333" t="str">
        <f>SUBSTITUTE(death_rates[[#This Row],[male_death_rate]], "â€“", "-")</f>
        <v>35[ 28-43]</v>
      </c>
      <c r="K333" t="str">
        <f>IFERROR(LEFT(death_rates[[#This Row],[Male Death Rate]], FIND("[", death_rates[[#This Row],[Male Death Rate]]) - 1), 0)</f>
        <v>35</v>
      </c>
      <c r="L33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28</v>
      </c>
      <c r="M333" t="str">
        <f>IFERROR(MID(death_rates[[#This Row],[Male Death Rate]], FIND("-", death_rates[[#This Row],[Male Death Rate]]) + 1, FIND("]",death_rates[[#This Row],[Male Death Rate]]) - FIND("-", death_rates[[#This Row],[Male Death Rate]]) - 1), 0)</f>
        <v>43</v>
      </c>
      <c r="N333" t="s">
        <v>1330</v>
      </c>
      <c r="O333" t="s">
        <v>2892</v>
      </c>
      <c r="P333" t="str">
        <f>IFERROR(LEFT(death_rates[[#This Row],[Female Death Rate]], FIND("[", death_rates[[#This Row],[Female Death Rate]]) - 1), 0)</f>
        <v>31</v>
      </c>
      <c r="Q33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25</v>
      </c>
      <c r="R33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37</v>
      </c>
    </row>
    <row r="334" spans="1:18" x14ac:dyDescent="0.35">
      <c r="A334" t="s">
        <v>771</v>
      </c>
      <c r="B334" t="s">
        <v>231</v>
      </c>
      <c r="C334">
        <v>2016</v>
      </c>
      <c r="D334" t="s">
        <v>836</v>
      </c>
      <c r="E334" t="str">
        <f>SUBSTITUTE(death_rates[[#This Row],[both_sexes_death_rate]], "â€“", "-")</f>
        <v>1[ 0-1]</v>
      </c>
      <c r="F334" t="str">
        <f>IFERROR(LEFT(death_rates[[#This Row],[Total Death Rate]], FIND("[", death_rates[[#This Row],[Total Death Rate]]) - 1), 0)</f>
        <v>1</v>
      </c>
      <c r="G33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334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334" t="s">
        <v>774</v>
      </c>
      <c r="J334" t="str">
        <f>SUBSTITUTE(death_rates[[#This Row],[male_death_rate]], "â€“", "-")</f>
        <v>1[ 1-1]</v>
      </c>
      <c r="K334" t="str">
        <f>IFERROR(LEFT(death_rates[[#This Row],[Male Death Rate]], FIND("[", death_rates[[#This Row],[Male Death Rate]]) - 1), 0)</f>
        <v>1</v>
      </c>
      <c r="L33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34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334" t="s">
        <v>837</v>
      </c>
      <c r="O334" t="s">
        <v>2679</v>
      </c>
      <c r="P334" t="str">
        <f>IFERROR(LEFT(death_rates[[#This Row],[Female Death Rate]], FIND("[", death_rates[[#This Row],[Female Death Rate]]) - 1), 0)</f>
        <v>0</v>
      </c>
      <c r="Q33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33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335" spans="1:18" x14ac:dyDescent="0.35">
      <c r="A335" t="s">
        <v>775</v>
      </c>
      <c r="B335" t="s">
        <v>231</v>
      </c>
      <c r="C335">
        <v>2016</v>
      </c>
      <c r="D335" t="s">
        <v>1331</v>
      </c>
      <c r="E335" t="str">
        <f>SUBSTITUTE(death_rates[[#This Row],[both_sexes_death_rate]], "â€“", "-")</f>
        <v>15[ 12-18]</v>
      </c>
      <c r="F335" t="str">
        <f>IFERROR(LEFT(death_rates[[#This Row],[Total Death Rate]], FIND("[", death_rates[[#This Row],[Total Death Rate]]) - 1), 0)</f>
        <v>15</v>
      </c>
      <c r="G33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335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335" t="s">
        <v>1332</v>
      </c>
      <c r="J335" t="str">
        <f>SUBSTITUTE(death_rates[[#This Row],[male_death_rate]], "â€“", "-")</f>
        <v>12[ 10-15]</v>
      </c>
      <c r="K335" t="str">
        <f>IFERROR(LEFT(death_rates[[#This Row],[Male Death Rate]], FIND("[", death_rates[[#This Row],[Male Death Rate]]) - 1), 0)</f>
        <v>12</v>
      </c>
      <c r="L33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335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335" t="s">
        <v>1313</v>
      </c>
      <c r="O335" t="s">
        <v>2893</v>
      </c>
      <c r="P335" t="str">
        <f>IFERROR(LEFT(death_rates[[#This Row],[Female Death Rate]], FIND("[", death_rates[[#This Row],[Female Death Rate]]) - 1), 0)</f>
        <v>17</v>
      </c>
      <c r="Q33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33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336" spans="1:18" x14ac:dyDescent="0.35">
      <c r="A336" t="s">
        <v>779</v>
      </c>
      <c r="B336" t="s">
        <v>231</v>
      </c>
      <c r="C336">
        <v>2016</v>
      </c>
      <c r="D336" t="s">
        <v>1333</v>
      </c>
      <c r="E336" t="str">
        <f>SUBSTITUTE(death_rates[[#This Row],[both_sexes_death_rate]], "â€“", "-")</f>
        <v>11[ 9-13]</v>
      </c>
      <c r="F336" t="str">
        <f>IFERROR(LEFT(death_rates[[#This Row],[Total Death Rate]], FIND("[", death_rates[[#This Row],[Total Death Rate]]) - 1), 0)</f>
        <v>11</v>
      </c>
      <c r="G33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336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336" t="s">
        <v>1011</v>
      </c>
      <c r="J336" t="str">
        <f>SUBSTITUTE(death_rates[[#This Row],[male_death_rate]], "â€“", "-")</f>
        <v>9[ 7-11]</v>
      </c>
      <c r="K336" t="str">
        <f>IFERROR(LEFT(death_rates[[#This Row],[Male Death Rate]], FIND("[", death_rates[[#This Row],[Male Death Rate]]) - 1), 0)</f>
        <v>9</v>
      </c>
      <c r="L33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336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336" t="s">
        <v>1334</v>
      </c>
      <c r="O336" t="s">
        <v>2894</v>
      </c>
      <c r="P336" t="str">
        <f>IFERROR(LEFT(death_rates[[#This Row],[Female Death Rate]], FIND("[", death_rates[[#This Row],[Female Death Rate]]) - 1), 0)</f>
        <v>13</v>
      </c>
      <c r="Q33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33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337" spans="1:18" x14ac:dyDescent="0.35">
      <c r="A337" t="s">
        <v>783</v>
      </c>
      <c r="B337" t="s">
        <v>231</v>
      </c>
      <c r="C337">
        <v>2016</v>
      </c>
      <c r="D337" t="s">
        <v>1042</v>
      </c>
      <c r="E337" t="str">
        <f>SUBSTITUTE(death_rates[[#This Row],[both_sexes_death_rate]], "â€“", "-")</f>
        <v>9[ 6-11]</v>
      </c>
      <c r="F337" t="str">
        <f>IFERROR(LEFT(death_rates[[#This Row],[Total Death Rate]], FIND("[", death_rates[[#This Row],[Total Death Rate]]) - 1), 0)</f>
        <v>9</v>
      </c>
      <c r="G33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337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337" t="s">
        <v>1335</v>
      </c>
      <c r="J337" t="str">
        <f>SUBSTITUTE(death_rates[[#This Row],[male_death_rate]], "â€“", "-")</f>
        <v>10[ 5-15]</v>
      </c>
      <c r="K337" t="str">
        <f>IFERROR(LEFT(death_rates[[#This Row],[Male Death Rate]], FIND("[", death_rates[[#This Row],[Male Death Rate]]) - 1), 0)</f>
        <v>10</v>
      </c>
      <c r="L33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337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337" t="s">
        <v>977</v>
      </c>
      <c r="O337" t="s">
        <v>2874</v>
      </c>
      <c r="P337" t="str">
        <f>IFERROR(LEFT(death_rates[[#This Row],[Female Death Rate]], FIND("[", death_rates[[#This Row],[Female Death Rate]]) - 1), 0)</f>
        <v>7</v>
      </c>
      <c r="Q33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337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338" spans="1:18" x14ac:dyDescent="0.35">
      <c r="A338" t="s">
        <v>764</v>
      </c>
      <c r="B338" t="s">
        <v>235</v>
      </c>
      <c r="C338">
        <v>2016</v>
      </c>
      <c r="D338" t="s">
        <v>1336</v>
      </c>
      <c r="E338" t="str">
        <f>SUBSTITUTE(death_rates[[#This Row],[both_sexes_death_rate]], "â€“", "-")</f>
        <v>82[ 75-89]</v>
      </c>
      <c r="F338" t="str">
        <f>IFERROR(LEFT(death_rates[[#This Row],[Total Death Rate]], FIND("[", death_rates[[#This Row],[Total Death Rate]]) - 1), 0)</f>
        <v>82</v>
      </c>
      <c r="G33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75</v>
      </c>
      <c r="H338" t="str">
        <f>IFERROR(MID(death_rates[[#This Row],[Total Death Rate]], FIND("-", death_rates[[#This Row],[Total Death Rate]]) + 1, FIND("]",death_rates[[#This Row],[Total Death Rate]]) - FIND("-", death_rates[[#This Row],[Total Death Rate]]) - 1), 0)</f>
        <v>89</v>
      </c>
      <c r="I338" t="s">
        <v>1337</v>
      </c>
      <c r="J338" t="str">
        <f>SUBSTITUTE(death_rates[[#This Row],[male_death_rate]], "â€“", "-")</f>
        <v>87[ 79-95]</v>
      </c>
      <c r="K338" t="str">
        <f>IFERROR(LEFT(death_rates[[#This Row],[Male Death Rate]], FIND("[", death_rates[[#This Row],[Male Death Rate]]) - 1), 0)</f>
        <v>87</v>
      </c>
      <c r="L33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79</v>
      </c>
      <c r="M338" t="str">
        <f>IFERROR(MID(death_rates[[#This Row],[Male Death Rate]], FIND("-", death_rates[[#This Row],[Male Death Rate]]) + 1, FIND("]",death_rates[[#This Row],[Male Death Rate]]) - FIND("-", death_rates[[#This Row],[Male Death Rate]]) - 1), 0)</f>
        <v>95</v>
      </c>
      <c r="N338" t="s">
        <v>1338</v>
      </c>
      <c r="O338" t="s">
        <v>2895</v>
      </c>
      <c r="P338" t="str">
        <f>IFERROR(LEFT(death_rates[[#This Row],[Female Death Rate]], FIND("[", death_rates[[#This Row],[Female Death Rate]]) - 1), 0)</f>
        <v>77</v>
      </c>
      <c r="Q33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70</v>
      </c>
      <c r="R338" t="str">
        <f>IFERROR(MID(death_rates[[#This Row],[Female Death Rate]], FIND("-", death_rates[[#This Row],[Female Death Rate]]) + 1, FIND("]",death_rates[[#This Row],[Female Death Rate]]) - FIND("-", death_rates[[#This Row],[Female Death Rate]]) - 1), 0)</f>
        <v>83</v>
      </c>
    </row>
    <row r="339" spans="1:18" x14ac:dyDescent="0.35">
      <c r="A339" t="s">
        <v>767</v>
      </c>
      <c r="B339" t="s">
        <v>235</v>
      </c>
      <c r="C339">
        <v>2016</v>
      </c>
      <c r="D339" t="s">
        <v>1339</v>
      </c>
      <c r="E339" t="str">
        <f>SUBSTITUTE(death_rates[[#This Row],[both_sexes_death_rate]], "â€“", "-")</f>
        <v>43[ 36-48]</v>
      </c>
      <c r="F339" t="str">
        <f>IFERROR(LEFT(death_rates[[#This Row],[Total Death Rate]], FIND("[", death_rates[[#This Row],[Total Death Rate]]) - 1), 0)</f>
        <v>43</v>
      </c>
      <c r="G33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36</v>
      </c>
      <c r="H339" t="str">
        <f>IFERROR(MID(death_rates[[#This Row],[Total Death Rate]], FIND("-", death_rates[[#This Row],[Total Death Rate]]) + 1, FIND("]",death_rates[[#This Row],[Total Death Rate]]) - FIND("-", death_rates[[#This Row],[Total Death Rate]]) - 1), 0)</f>
        <v>48</v>
      </c>
      <c r="I339" t="s">
        <v>1340</v>
      </c>
      <c r="J339" t="str">
        <f>SUBSTITUTE(death_rates[[#This Row],[male_death_rate]], "â€“", "-")</f>
        <v>47[ 40-53]</v>
      </c>
      <c r="K339" t="str">
        <f>IFERROR(LEFT(death_rates[[#This Row],[Male Death Rate]], FIND("[", death_rates[[#This Row],[Male Death Rate]]) - 1), 0)</f>
        <v>47</v>
      </c>
      <c r="L33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40</v>
      </c>
      <c r="M339" t="str">
        <f>IFERROR(MID(death_rates[[#This Row],[Male Death Rate]], FIND("-", death_rates[[#This Row],[Male Death Rate]]) + 1, FIND("]",death_rates[[#This Row],[Male Death Rate]]) - FIND("-", death_rates[[#This Row],[Male Death Rate]]) - 1), 0)</f>
        <v>53</v>
      </c>
      <c r="N339" t="s">
        <v>1341</v>
      </c>
      <c r="O339" t="s">
        <v>2896</v>
      </c>
      <c r="P339" t="str">
        <f>IFERROR(LEFT(death_rates[[#This Row],[Female Death Rate]], FIND("[", death_rates[[#This Row],[Female Death Rate]]) - 1), 0)</f>
        <v>39</v>
      </c>
      <c r="Q33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33</v>
      </c>
      <c r="R339" t="str">
        <f>IFERROR(MID(death_rates[[#This Row],[Female Death Rate]], FIND("-", death_rates[[#This Row],[Female Death Rate]]) + 1, FIND("]",death_rates[[#This Row],[Female Death Rate]]) - FIND("-", death_rates[[#This Row],[Female Death Rate]]) - 1), 0)</f>
        <v>43</v>
      </c>
    </row>
    <row r="340" spans="1:18" x14ac:dyDescent="0.35">
      <c r="A340" t="s">
        <v>771</v>
      </c>
      <c r="B340" t="s">
        <v>235</v>
      </c>
      <c r="C340">
        <v>2016</v>
      </c>
      <c r="D340" t="s">
        <v>774</v>
      </c>
      <c r="E340" t="str">
        <f>SUBSTITUTE(death_rates[[#This Row],[both_sexes_death_rate]], "â€“", "-")</f>
        <v>1[ 1-1]</v>
      </c>
      <c r="F340" t="str">
        <f>IFERROR(LEFT(death_rates[[#This Row],[Total Death Rate]], FIND("[", death_rates[[#This Row],[Total Death Rate]]) - 1), 0)</f>
        <v>1</v>
      </c>
      <c r="G34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4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340" t="s">
        <v>774</v>
      </c>
      <c r="J340" t="str">
        <f>SUBSTITUTE(death_rates[[#This Row],[male_death_rate]], "â€“", "-")</f>
        <v>1[ 1-1]</v>
      </c>
      <c r="K340" t="str">
        <f>IFERROR(LEFT(death_rates[[#This Row],[Male Death Rate]], FIND("[", death_rates[[#This Row],[Male Death Rate]]) - 1), 0)</f>
        <v>1</v>
      </c>
      <c r="L34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40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340" t="s">
        <v>774</v>
      </c>
      <c r="O340" t="s">
        <v>2656</v>
      </c>
      <c r="P340" t="str">
        <f>IFERROR(LEFT(death_rates[[#This Row],[Female Death Rate]], FIND("[", death_rates[[#This Row],[Female Death Rate]]) - 1), 0)</f>
        <v>1</v>
      </c>
      <c r="Q34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4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341" spans="1:18" x14ac:dyDescent="0.35">
      <c r="A341" t="s">
        <v>775</v>
      </c>
      <c r="B341" t="s">
        <v>235</v>
      </c>
      <c r="C341">
        <v>2016</v>
      </c>
      <c r="D341" t="s">
        <v>1096</v>
      </c>
      <c r="E341" t="str">
        <f>SUBSTITUTE(death_rates[[#This Row],[both_sexes_death_rate]], "â€“", "-")</f>
        <v>19[ 17-22]</v>
      </c>
      <c r="F341" t="str">
        <f>IFERROR(LEFT(death_rates[[#This Row],[Total Death Rate]], FIND("[", death_rates[[#This Row],[Total Death Rate]]) - 1), 0)</f>
        <v>19</v>
      </c>
      <c r="G34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341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341" t="s">
        <v>984</v>
      </c>
      <c r="J341" t="str">
        <f>SUBSTITUTE(death_rates[[#This Row],[male_death_rate]], "â€“", "-")</f>
        <v>21[ 19-24]</v>
      </c>
      <c r="K341" t="str">
        <f>IFERROR(LEFT(death_rates[[#This Row],[Male Death Rate]], FIND("[", death_rates[[#This Row],[Male Death Rate]]) - 1), 0)</f>
        <v>21</v>
      </c>
      <c r="L34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341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341" t="s">
        <v>782</v>
      </c>
      <c r="O341" t="s">
        <v>2658</v>
      </c>
      <c r="P341" t="str">
        <f>IFERROR(LEFT(death_rates[[#This Row],[Female Death Rate]], FIND("[", death_rates[[#This Row],[Female Death Rate]]) - 1), 0)</f>
        <v>18</v>
      </c>
      <c r="Q34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34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342" spans="1:18" x14ac:dyDescent="0.35">
      <c r="A342" t="s">
        <v>779</v>
      </c>
      <c r="B342" t="s">
        <v>235</v>
      </c>
      <c r="C342">
        <v>2016</v>
      </c>
      <c r="D342" t="s">
        <v>1169</v>
      </c>
      <c r="E342" t="str">
        <f>SUBSTITUTE(death_rates[[#This Row],[both_sexes_death_rate]], "â€“", "-")</f>
        <v>12[ 11-14]</v>
      </c>
      <c r="F342" t="str">
        <f>IFERROR(LEFT(death_rates[[#This Row],[Total Death Rate]], FIND("[", death_rates[[#This Row],[Total Death Rate]]) - 1), 0)</f>
        <v>12</v>
      </c>
      <c r="G34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342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342" t="s">
        <v>1333</v>
      </c>
      <c r="J342" t="str">
        <f>SUBSTITUTE(death_rates[[#This Row],[male_death_rate]], "â€“", "-")</f>
        <v>11[ 9-13]</v>
      </c>
      <c r="K342" t="str">
        <f>IFERROR(LEFT(death_rates[[#This Row],[Male Death Rate]], FIND("[", death_rates[[#This Row],[Male Death Rate]]) - 1), 0)</f>
        <v>11</v>
      </c>
      <c r="L34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342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342" t="s">
        <v>923</v>
      </c>
      <c r="O342" t="s">
        <v>2776</v>
      </c>
      <c r="P342" t="str">
        <f>IFERROR(LEFT(death_rates[[#This Row],[Female Death Rate]], FIND("[", death_rates[[#This Row],[Female Death Rate]]) - 1), 0)</f>
        <v>13</v>
      </c>
      <c r="Q34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34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343" spans="1:18" x14ac:dyDescent="0.35">
      <c r="A343" t="s">
        <v>783</v>
      </c>
      <c r="B343" t="s">
        <v>235</v>
      </c>
      <c r="C343">
        <v>2016</v>
      </c>
      <c r="D343" t="s">
        <v>1093</v>
      </c>
      <c r="E343" t="str">
        <f>SUBSTITUTE(death_rates[[#This Row],[both_sexes_death_rate]], "â€“", "-")</f>
        <v>6[ 4-7]</v>
      </c>
      <c r="F343" t="str">
        <f>IFERROR(LEFT(death_rates[[#This Row],[Total Death Rate]], FIND("[", death_rates[[#This Row],[Total Death Rate]]) - 1), 0)</f>
        <v>6</v>
      </c>
      <c r="G34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34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343" t="s">
        <v>841</v>
      </c>
      <c r="J343" t="str">
        <f>SUBSTITUTE(death_rates[[#This Row],[male_death_rate]], "â€“", "-")</f>
        <v>6[ 4-9]</v>
      </c>
      <c r="K343" t="str">
        <f>IFERROR(LEFT(death_rates[[#This Row],[Male Death Rate]], FIND("[", death_rates[[#This Row],[Male Death Rate]]) - 1), 0)</f>
        <v>6</v>
      </c>
      <c r="L34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343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343" t="s">
        <v>1342</v>
      </c>
      <c r="O343" t="s">
        <v>2897</v>
      </c>
      <c r="P343" t="str">
        <f>IFERROR(LEFT(death_rates[[#This Row],[Female Death Rate]], FIND("[", death_rates[[#This Row],[Female Death Rate]]) - 1), 0)</f>
        <v>6</v>
      </c>
      <c r="Q34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34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344" spans="1:18" x14ac:dyDescent="0.35">
      <c r="A344" t="s">
        <v>764</v>
      </c>
      <c r="B344" t="s">
        <v>239</v>
      </c>
      <c r="C344">
        <v>2016</v>
      </c>
      <c r="D344" t="s">
        <v>1343</v>
      </c>
      <c r="E344" t="str">
        <f>SUBSTITUTE(death_rates[[#This Row],[both_sexes_death_rate]], "â€“", "-")</f>
        <v>76[ 55-93]</v>
      </c>
      <c r="F344" t="str">
        <f>IFERROR(LEFT(death_rates[[#This Row],[Total Death Rate]], FIND("[", death_rates[[#This Row],[Total Death Rate]]) - 1), 0)</f>
        <v>76</v>
      </c>
      <c r="G34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55</v>
      </c>
      <c r="H344" t="str">
        <f>IFERROR(MID(death_rates[[#This Row],[Total Death Rate]], FIND("-", death_rates[[#This Row],[Total Death Rate]]) + 1, FIND("]",death_rates[[#This Row],[Total Death Rate]]) - FIND("-", death_rates[[#This Row],[Total Death Rate]]) - 1), 0)</f>
        <v>93</v>
      </c>
      <c r="I344" t="s">
        <v>1344</v>
      </c>
      <c r="J344" t="str">
        <f>SUBSTITUTE(death_rates[[#This Row],[male_death_rate]], "â€“", "-")</f>
        <v>97[ 70-119]</v>
      </c>
      <c r="K344" t="str">
        <f>IFERROR(LEFT(death_rates[[#This Row],[Male Death Rate]], FIND("[", death_rates[[#This Row],[Male Death Rate]]) - 1), 0)</f>
        <v>97</v>
      </c>
      <c r="L34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70</v>
      </c>
      <c r="M344" t="str">
        <f>IFERROR(MID(death_rates[[#This Row],[Male Death Rate]], FIND("-", death_rates[[#This Row],[Male Death Rate]]) + 1, FIND("]",death_rates[[#This Row],[Male Death Rate]]) - FIND("-", death_rates[[#This Row],[Male Death Rate]]) - 1), 0)</f>
        <v>119</v>
      </c>
      <c r="N344" t="s">
        <v>1345</v>
      </c>
      <c r="O344" t="s">
        <v>2898</v>
      </c>
      <c r="P344" t="str">
        <f>IFERROR(LEFT(death_rates[[#This Row],[Female Death Rate]], FIND("[", death_rates[[#This Row],[Female Death Rate]]) - 1), 0)</f>
        <v>55</v>
      </c>
      <c r="Q34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39</v>
      </c>
      <c r="R344" t="str">
        <f>IFERROR(MID(death_rates[[#This Row],[Female Death Rate]], FIND("-", death_rates[[#This Row],[Female Death Rate]]) + 1, FIND("]",death_rates[[#This Row],[Female Death Rate]]) - FIND("-", death_rates[[#This Row],[Female Death Rate]]) - 1), 0)</f>
        <v>67</v>
      </c>
    </row>
    <row r="345" spans="1:18" x14ac:dyDescent="0.35">
      <c r="A345" t="s">
        <v>767</v>
      </c>
      <c r="B345" t="s">
        <v>239</v>
      </c>
      <c r="C345">
        <v>2016</v>
      </c>
      <c r="D345" t="s">
        <v>1305</v>
      </c>
      <c r="E345" t="str">
        <f>SUBSTITUTE(death_rates[[#This Row],[both_sexes_death_rate]], "â€“", "-")</f>
        <v>12[ 8-15]</v>
      </c>
      <c r="F345" t="str">
        <f>IFERROR(LEFT(death_rates[[#This Row],[Total Death Rate]], FIND("[", death_rates[[#This Row],[Total Death Rate]]) - 1), 0)</f>
        <v>12</v>
      </c>
      <c r="G34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345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345" t="s">
        <v>852</v>
      </c>
      <c r="J345" t="str">
        <f>SUBSTITUTE(death_rates[[#This Row],[male_death_rate]], "â€“", "-")</f>
        <v>13[ 9-17]</v>
      </c>
      <c r="K345" t="str">
        <f>IFERROR(LEFT(death_rates[[#This Row],[Male Death Rate]], FIND("[", death_rates[[#This Row],[Male Death Rate]]) - 1), 0)</f>
        <v>13</v>
      </c>
      <c r="L34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345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345" t="s">
        <v>1346</v>
      </c>
      <c r="O345" t="s">
        <v>2899</v>
      </c>
      <c r="P345" t="str">
        <f>IFERROR(LEFT(death_rates[[#This Row],[Female Death Rate]], FIND("[", death_rates[[#This Row],[Female Death Rate]]) - 1), 0)</f>
        <v>11</v>
      </c>
      <c r="Q34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34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346" spans="1:18" x14ac:dyDescent="0.35">
      <c r="A346" t="s">
        <v>771</v>
      </c>
      <c r="B346" t="s">
        <v>239</v>
      </c>
      <c r="C346">
        <v>2016</v>
      </c>
      <c r="D346" t="s">
        <v>844</v>
      </c>
      <c r="E346" t="str">
        <f>SUBSTITUTE(death_rates[[#This Row],[both_sexes_death_rate]], "â€“", "-")</f>
        <v>2[ 1-3]</v>
      </c>
      <c r="F346" t="str">
        <f>IFERROR(LEFT(death_rates[[#This Row],[Total Death Rate]], FIND("[", death_rates[[#This Row],[Total Death Rate]]) - 1), 0)</f>
        <v>2</v>
      </c>
      <c r="G34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46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346" t="s">
        <v>844</v>
      </c>
      <c r="J346" t="str">
        <f>SUBSTITUTE(death_rates[[#This Row],[male_death_rate]], "â€“", "-")</f>
        <v>2[ 1-3]</v>
      </c>
      <c r="K346" t="str">
        <f>IFERROR(LEFT(death_rates[[#This Row],[Male Death Rate]], FIND("[", death_rates[[#This Row],[Male Death Rate]]) - 1), 0)</f>
        <v>2</v>
      </c>
      <c r="L34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46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346" t="s">
        <v>851</v>
      </c>
      <c r="O346" t="s">
        <v>2685</v>
      </c>
      <c r="P346" t="str">
        <f>IFERROR(LEFT(death_rates[[#This Row],[Female Death Rate]], FIND("[", death_rates[[#This Row],[Female Death Rate]]) - 1), 0)</f>
        <v>1</v>
      </c>
      <c r="Q34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4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347" spans="1:18" x14ac:dyDescent="0.35">
      <c r="A347" t="s">
        <v>775</v>
      </c>
      <c r="B347" t="s">
        <v>239</v>
      </c>
      <c r="C347">
        <v>2016</v>
      </c>
      <c r="D347" t="s">
        <v>1347</v>
      </c>
      <c r="E347" t="str">
        <f>SUBSTITUTE(death_rates[[#This Row],[both_sexes_death_rate]], "â€“", "-")</f>
        <v>51[ 36-63]</v>
      </c>
      <c r="F347" t="str">
        <f>IFERROR(LEFT(death_rates[[#This Row],[Total Death Rate]], FIND("[", death_rates[[#This Row],[Total Death Rate]]) - 1), 0)</f>
        <v>51</v>
      </c>
      <c r="G34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36</v>
      </c>
      <c r="H347" t="str">
        <f>IFERROR(MID(death_rates[[#This Row],[Total Death Rate]], FIND("-", death_rates[[#This Row],[Total Death Rate]]) + 1, FIND("]",death_rates[[#This Row],[Total Death Rate]]) - FIND("-", death_rates[[#This Row],[Total Death Rate]]) - 1), 0)</f>
        <v>63</v>
      </c>
      <c r="I347" t="s">
        <v>1348</v>
      </c>
      <c r="J347" t="str">
        <f>SUBSTITUTE(death_rates[[#This Row],[male_death_rate]], "â€“", "-")</f>
        <v>69[ 49-84]</v>
      </c>
      <c r="K347" t="str">
        <f>IFERROR(LEFT(death_rates[[#This Row],[Male Death Rate]], FIND("[", death_rates[[#This Row],[Male Death Rate]]) - 1), 0)</f>
        <v>69</v>
      </c>
      <c r="L34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49</v>
      </c>
      <c r="M347" t="str">
        <f>IFERROR(MID(death_rates[[#This Row],[Male Death Rate]], FIND("-", death_rates[[#This Row],[Male Death Rate]]) + 1, FIND("]",death_rates[[#This Row],[Male Death Rate]]) - FIND("-", death_rates[[#This Row],[Male Death Rate]]) - 1), 0)</f>
        <v>84</v>
      </c>
      <c r="N347" t="s">
        <v>1349</v>
      </c>
      <c r="O347" t="s">
        <v>2900</v>
      </c>
      <c r="P347" t="str">
        <f>IFERROR(LEFT(death_rates[[#This Row],[Female Death Rate]], FIND("[", death_rates[[#This Row],[Female Death Rate]]) - 1), 0)</f>
        <v>33</v>
      </c>
      <c r="Q34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23</v>
      </c>
      <c r="R34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41</v>
      </c>
    </row>
    <row r="348" spans="1:18" x14ac:dyDescent="0.35">
      <c r="A348" t="s">
        <v>779</v>
      </c>
      <c r="B348" t="s">
        <v>239</v>
      </c>
      <c r="C348">
        <v>2016</v>
      </c>
      <c r="D348" t="s">
        <v>1016</v>
      </c>
      <c r="E348" t="str">
        <f>SUBSTITUTE(death_rates[[#This Row],[both_sexes_death_rate]], "â€“", "-")</f>
        <v>5[ 3-6]</v>
      </c>
      <c r="F348" t="str">
        <f>IFERROR(LEFT(death_rates[[#This Row],[Total Death Rate]], FIND("[", death_rates[[#This Row],[Total Death Rate]]) - 1), 0)</f>
        <v>5</v>
      </c>
      <c r="G34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348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348" t="s">
        <v>1016</v>
      </c>
      <c r="J348" t="str">
        <f>SUBSTITUTE(death_rates[[#This Row],[male_death_rate]], "â€“", "-")</f>
        <v>5[ 3-6]</v>
      </c>
      <c r="K348" t="str">
        <f>IFERROR(LEFT(death_rates[[#This Row],[Male Death Rate]], FIND("[", death_rates[[#This Row],[Male Death Rate]]) - 1), 0)</f>
        <v>5</v>
      </c>
      <c r="L34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48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348" t="s">
        <v>1182</v>
      </c>
      <c r="O348" t="s">
        <v>2901</v>
      </c>
      <c r="P348" t="str">
        <f>IFERROR(LEFT(death_rates[[#This Row],[Female Death Rate]], FIND("[", death_rates[[#This Row],[Female Death Rate]]) - 1), 0)</f>
        <v>4</v>
      </c>
      <c r="Q34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348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349" spans="1:18" x14ac:dyDescent="0.35">
      <c r="A349" t="s">
        <v>783</v>
      </c>
      <c r="B349" t="s">
        <v>239</v>
      </c>
      <c r="C349">
        <v>2016</v>
      </c>
      <c r="D349" t="s">
        <v>785</v>
      </c>
      <c r="E349" t="str">
        <f>SUBSTITUTE(death_rates[[#This Row],[both_sexes_death_rate]], "â€“", "-")</f>
        <v>7[ 4-9]</v>
      </c>
      <c r="F349" t="str">
        <f>IFERROR(LEFT(death_rates[[#This Row],[Total Death Rate]], FIND("[", death_rates[[#This Row],[Total Death Rate]]) - 1), 0)</f>
        <v>7</v>
      </c>
      <c r="G34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349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349" t="s">
        <v>1350</v>
      </c>
      <c r="J349" t="str">
        <f>SUBSTITUTE(death_rates[[#This Row],[male_death_rate]], "â€“", "-")</f>
        <v>8[ 3-13]</v>
      </c>
      <c r="K349" t="str">
        <f>IFERROR(LEFT(death_rates[[#This Row],[Male Death Rate]], FIND("[", death_rates[[#This Row],[Male Death Rate]]) - 1), 0)</f>
        <v>8</v>
      </c>
      <c r="L34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49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349" t="s">
        <v>912</v>
      </c>
      <c r="O349" t="s">
        <v>2738</v>
      </c>
      <c r="P349" t="str">
        <f>IFERROR(LEFT(death_rates[[#This Row],[Female Death Rate]], FIND("[", death_rates[[#This Row],[Female Death Rate]]) - 1), 0)</f>
        <v>5</v>
      </c>
      <c r="Q34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349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350" spans="1:18" x14ac:dyDescent="0.35">
      <c r="A350" t="s">
        <v>764</v>
      </c>
      <c r="B350" t="s">
        <v>243</v>
      </c>
      <c r="C350">
        <v>2016</v>
      </c>
      <c r="D350" t="s">
        <v>1351</v>
      </c>
      <c r="E350" t="str">
        <f>SUBSTITUTE(death_rates[[#This Row],[both_sexes_death_rate]], "â€“", "-")</f>
        <v>19[ 12-29]</v>
      </c>
      <c r="F350" t="str">
        <f>IFERROR(LEFT(death_rates[[#This Row],[Total Death Rate]], FIND("[", death_rates[[#This Row],[Total Death Rate]]) - 1), 0)</f>
        <v>19</v>
      </c>
      <c r="G35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350" t="str">
        <f>IFERROR(MID(death_rates[[#This Row],[Total Death Rate]], FIND("-", death_rates[[#This Row],[Total Death Rate]]) + 1, FIND("]",death_rates[[#This Row],[Total Death Rate]]) - FIND("-", death_rates[[#This Row],[Total Death Rate]]) - 1), 0)</f>
        <v>29</v>
      </c>
      <c r="I350" t="s">
        <v>1352</v>
      </c>
      <c r="J350" t="str">
        <f>SUBSTITUTE(death_rates[[#This Row],[male_death_rate]], "â€“", "-")</f>
        <v>21[ 14-29]</v>
      </c>
      <c r="K350" t="str">
        <f>IFERROR(LEFT(death_rates[[#This Row],[Male Death Rate]], FIND("[", death_rates[[#This Row],[Male Death Rate]]) - 1), 0)</f>
        <v>21</v>
      </c>
      <c r="L35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350" t="str">
        <f>IFERROR(MID(death_rates[[#This Row],[Male Death Rate]], FIND("-", death_rates[[#This Row],[Male Death Rate]]) + 1, FIND("]",death_rates[[#This Row],[Male Death Rate]]) - FIND("-", death_rates[[#This Row],[Male Death Rate]]) - 1), 0)</f>
        <v>29</v>
      </c>
      <c r="N350" t="s">
        <v>1353</v>
      </c>
      <c r="O350" t="s">
        <v>2902</v>
      </c>
      <c r="P350" t="str">
        <f>IFERROR(LEFT(death_rates[[#This Row],[Female Death Rate]], FIND("[", death_rates[[#This Row],[Female Death Rate]]) - 1), 0)</f>
        <v>17</v>
      </c>
      <c r="Q35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350" t="str">
        <f>IFERROR(MID(death_rates[[#This Row],[Female Death Rate]], FIND("-", death_rates[[#This Row],[Female Death Rate]]) + 1, FIND("]",death_rates[[#This Row],[Female Death Rate]]) - FIND("-", death_rates[[#This Row],[Female Death Rate]]) - 1), 0)</f>
        <v>30</v>
      </c>
    </row>
    <row r="351" spans="1:18" x14ac:dyDescent="0.35">
      <c r="A351" t="s">
        <v>767</v>
      </c>
      <c r="B351" t="s">
        <v>243</v>
      </c>
      <c r="C351">
        <v>2016</v>
      </c>
      <c r="D351" t="s">
        <v>837</v>
      </c>
      <c r="E351" t="str">
        <f>SUBSTITUTE(death_rates[[#This Row],[both_sexes_death_rate]], "â€“", "-")</f>
        <v>0[ 0-1]</v>
      </c>
      <c r="F351" t="str">
        <f>IFERROR(LEFT(death_rates[[#This Row],[Total Death Rate]], FIND("[", death_rates[[#This Row],[Total Death Rate]]) - 1), 0)</f>
        <v>0</v>
      </c>
      <c r="G35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351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351" t="s">
        <v>837</v>
      </c>
      <c r="J351" t="str">
        <f>SUBSTITUTE(death_rates[[#This Row],[male_death_rate]], "â€“", "-")</f>
        <v>0[ 0-1]</v>
      </c>
      <c r="K351" t="str">
        <f>IFERROR(LEFT(death_rates[[#This Row],[Male Death Rate]], FIND("[", death_rates[[#This Row],[Male Death Rate]]) - 1), 0)</f>
        <v>0</v>
      </c>
      <c r="L35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351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351" t="s">
        <v>837</v>
      </c>
      <c r="O351" t="s">
        <v>2679</v>
      </c>
      <c r="P351" t="str">
        <f>IFERROR(LEFT(death_rates[[#This Row],[Female Death Rate]], FIND("[", death_rates[[#This Row],[Female Death Rate]]) - 1), 0)</f>
        <v>0</v>
      </c>
      <c r="Q35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35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352" spans="1:18" x14ac:dyDescent="0.35">
      <c r="A352" t="s">
        <v>771</v>
      </c>
      <c r="B352" t="s">
        <v>243</v>
      </c>
      <c r="C352">
        <v>2016</v>
      </c>
      <c r="D352" t="s">
        <v>811</v>
      </c>
      <c r="E352" t="str">
        <f>SUBSTITUTE(death_rates[[#This Row],[both_sexes_death_rate]], "â€“", "-")</f>
        <v>1[ 0-2]</v>
      </c>
      <c r="F352" t="str">
        <f>IFERROR(LEFT(death_rates[[#This Row],[Total Death Rate]], FIND("[", death_rates[[#This Row],[Total Death Rate]]) - 1), 0)</f>
        <v>1</v>
      </c>
      <c r="G35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352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352" t="s">
        <v>875</v>
      </c>
      <c r="J352" t="str">
        <f>SUBSTITUTE(death_rates[[#This Row],[male_death_rate]], "â€“", "-")</f>
        <v>1[ 0-3]</v>
      </c>
      <c r="K352" t="str">
        <f>IFERROR(LEFT(death_rates[[#This Row],[Male Death Rate]], FIND("[", death_rates[[#This Row],[Male Death Rate]]) - 1), 0)</f>
        <v>1</v>
      </c>
      <c r="L35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352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352" t="s">
        <v>811</v>
      </c>
      <c r="O352" t="s">
        <v>2668</v>
      </c>
      <c r="P352" t="str">
        <f>IFERROR(LEFT(death_rates[[#This Row],[Female Death Rate]], FIND("[", death_rates[[#This Row],[Female Death Rate]]) - 1), 0)</f>
        <v>1</v>
      </c>
      <c r="Q35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35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353" spans="1:18" x14ac:dyDescent="0.35">
      <c r="A353" t="s">
        <v>775</v>
      </c>
      <c r="B353" t="s">
        <v>243</v>
      </c>
      <c r="C353">
        <v>2016</v>
      </c>
      <c r="D353" t="s">
        <v>1354</v>
      </c>
      <c r="E353" t="str">
        <f>SUBSTITUTE(death_rates[[#This Row],[both_sexes_death_rate]], "â€“", "-")</f>
        <v>12[ 6-20]</v>
      </c>
      <c r="F353" t="str">
        <f>IFERROR(LEFT(death_rates[[#This Row],[Total Death Rate]], FIND("[", death_rates[[#This Row],[Total Death Rate]]) - 1), 0)</f>
        <v>12</v>
      </c>
      <c r="G35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353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353" t="s">
        <v>1355</v>
      </c>
      <c r="J353" t="str">
        <f>SUBSTITUTE(death_rates[[#This Row],[male_death_rate]], "â€“", "-")</f>
        <v>14[ 8-21]</v>
      </c>
      <c r="K353" t="str">
        <f>IFERROR(LEFT(death_rates[[#This Row],[Male Death Rate]], FIND("[", death_rates[[#This Row],[Male Death Rate]]) - 1), 0)</f>
        <v>14</v>
      </c>
      <c r="L35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353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353" t="s">
        <v>1356</v>
      </c>
      <c r="O353" t="s">
        <v>2903</v>
      </c>
      <c r="P353" t="str">
        <f>IFERROR(LEFT(death_rates[[#This Row],[Female Death Rate]], FIND("[", death_rates[[#This Row],[Female Death Rate]]) - 1), 0)</f>
        <v>11</v>
      </c>
      <c r="Q35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35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354" spans="1:18" x14ac:dyDescent="0.35">
      <c r="A354" t="s">
        <v>779</v>
      </c>
      <c r="B354" t="s">
        <v>243</v>
      </c>
      <c r="C354">
        <v>2016</v>
      </c>
      <c r="D354" t="s">
        <v>1357</v>
      </c>
      <c r="E354" t="str">
        <f>SUBSTITUTE(death_rates[[#This Row],[both_sexes_death_rate]], "â€“", "-")</f>
        <v>4[ 1-11]</v>
      </c>
      <c r="F354" t="str">
        <f>IFERROR(LEFT(death_rates[[#This Row],[Total Death Rate]], FIND("[", death_rates[[#This Row],[Total Death Rate]]) - 1), 0)</f>
        <v>4</v>
      </c>
      <c r="G35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54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354" t="s">
        <v>878</v>
      </c>
      <c r="J354" t="str">
        <f>SUBSTITUTE(death_rates[[#This Row],[male_death_rate]], "â€“", "-")</f>
        <v>3[ 1-8]</v>
      </c>
      <c r="K354" t="str">
        <f>IFERROR(LEFT(death_rates[[#This Row],[Male Death Rate]], FIND("[", death_rates[[#This Row],[Male Death Rate]]) - 1), 0)</f>
        <v>3</v>
      </c>
      <c r="L35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54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354" t="s">
        <v>1358</v>
      </c>
      <c r="O354" t="s">
        <v>2904</v>
      </c>
      <c r="P354" t="str">
        <f>IFERROR(LEFT(death_rates[[#This Row],[Female Death Rate]], FIND("[", death_rates[[#This Row],[Female Death Rate]]) - 1), 0)</f>
        <v>4</v>
      </c>
      <c r="Q35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5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355" spans="1:18" x14ac:dyDescent="0.35">
      <c r="A355" t="s">
        <v>783</v>
      </c>
      <c r="B355" t="s">
        <v>243</v>
      </c>
      <c r="C355">
        <v>2016</v>
      </c>
      <c r="D355" t="s">
        <v>875</v>
      </c>
      <c r="E355" t="str">
        <f>SUBSTITUTE(death_rates[[#This Row],[both_sexes_death_rate]], "â€“", "-")</f>
        <v>1[ 0-3]</v>
      </c>
      <c r="F355" t="str">
        <f>IFERROR(LEFT(death_rates[[#This Row],[Total Death Rate]], FIND("[", death_rates[[#This Row],[Total Death Rate]]) - 1), 0)</f>
        <v>1</v>
      </c>
      <c r="G35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355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355" t="s">
        <v>1113</v>
      </c>
      <c r="J355" t="str">
        <f>SUBSTITUTE(death_rates[[#This Row],[male_death_rate]], "â€“", "-")</f>
        <v>2[ 0-4]</v>
      </c>
      <c r="K355" t="str">
        <f>IFERROR(LEFT(death_rates[[#This Row],[Male Death Rate]], FIND("[", death_rates[[#This Row],[Male Death Rate]]) - 1), 0)</f>
        <v>2</v>
      </c>
      <c r="L35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355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355" t="s">
        <v>811</v>
      </c>
      <c r="O355" t="s">
        <v>2668</v>
      </c>
      <c r="P355" t="str">
        <f>IFERROR(LEFT(death_rates[[#This Row],[Female Death Rate]], FIND("[", death_rates[[#This Row],[Female Death Rate]]) - 1), 0)</f>
        <v>1</v>
      </c>
      <c r="Q35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35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356" spans="1:18" x14ac:dyDescent="0.35">
      <c r="A356" t="s">
        <v>764</v>
      </c>
      <c r="B356" t="s">
        <v>247</v>
      </c>
      <c r="C356">
        <v>2016</v>
      </c>
      <c r="D356" t="s">
        <v>1081</v>
      </c>
      <c r="E356" t="str">
        <f>SUBSTITUTE(death_rates[[#This Row],[both_sexes_death_rate]], "â€“", "-")</f>
        <v>25[ 19-33]</v>
      </c>
      <c r="F356" t="str">
        <f>IFERROR(LEFT(death_rates[[#This Row],[Total Death Rate]], FIND("[", death_rates[[#This Row],[Total Death Rate]]) - 1), 0)</f>
        <v>25</v>
      </c>
      <c r="G35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356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356" t="s">
        <v>1359</v>
      </c>
      <c r="J356" t="str">
        <f>SUBSTITUTE(death_rates[[#This Row],[male_death_rate]], "â€“", "-")</f>
        <v>27[ 21-35]</v>
      </c>
      <c r="K356" t="str">
        <f>IFERROR(LEFT(death_rates[[#This Row],[Male Death Rate]], FIND("[", death_rates[[#This Row],[Male Death Rate]]) - 1), 0)</f>
        <v>27</v>
      </c>
      <c r="L35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356" t="str">
        <f>IFERROR(MID(death_rates[[#This Row],[Male Death Rate]], FIND("-", death_rates[[#This Row],[Male Death Rate]]) + 1, FIND("]",death_rates[[#This Row],[Male Death Rate]]) - FIND("-", death_rates[[#This Row],[Male Death Rate]]) - 1), 0)</f>
        <v>35</v>
      </c>
      <c r="N356" t="s">
        <v>1360</v>
      </c>
      <c r="O356" t="s">
        <v>2905</v>
      </c>
      <c r="P356" t="str">
        <f>IFERROR(LEFT(death_rates[[#This Row],[Female Death Rate]], FIND("[", death_rates[[#This Row],[Female Death Rate]]) - 1), 0)</f>
        <v>23</v>
      </c>
      <c r="Q35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356" t="str">
        <f>IFERROR(MID(death_rates[[#This Row],[Female Death Rate]], FIND("-", death_rates[[#This Row],[Female Death Rate]]) + 1, FIND("]",death_rates[[#This Row],[Female Death Rate]]) - FIND("-", death_rates[[#This Row],[Female Death Rate]]) - 1), 0)</f>
        <v>33</v>
      </c>
    </row>
    <row r="357" spans="1:18" x14ac:dyDescent="0.35">
      <c r="A357" t="s">
        <v>767</v>
      </c>
      <c r="B357" t="s">
        <v>247</v>
      </c>
      <c r="C357">
        <v>2016</v>
      </c>
      <c r="D357" t="s">
        <v>881</v>
      </c>
      <c r="E357" t="str">
        <f>SUBSTITUTE(death_rates[[#This Row],[both_sexes_death_rate]], "â€“", "-")</f>
        <v>3[ 1-6]</v>
      </c>
      <c r="F357" t="str">
        <f>IFERROR(LEFT(death_rates[[#This Row],[Total Death Rate]], FIND("[", death_rates[[#This Row],[Total Death Rate]]) - 1), 0)</f>
        <v>3</v>
      </c>
      <c r="G35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57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357" t="s">
        <v>810</v>
      </c>
      <c r="J357" t="str">
        <f>SUBSTITUTE(death_rates[[#This Row],[male_death_rate]], "â€“", "-")</f>
        <v>3[ 1-5]</v>
      </c>
      <c r="K357" t="str">
        <f>IFERROR(LEFT(death_rates[[#This Row],[Male Death Rate]], FIND("[", death_rates[[#This Row],[Male Death Rate]]) - 1), 0)</f>
        <v>3</v>
      </c>
      <c r="L35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57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357" t="s">
        <v>881</v>
      </c>
      <c r="O357" t="s">
        <v>2699</v>
      </c>
      <c r="P357" t="str">
        <f>IFERROR(LEFT(death_rates[[#This Row],[Female Death Rate]], FIND("[", death_rates[[#This Row],[Female Death Rate]]) - 1), 0)</f>
        <v>3</v>
      </c>
      <c r="Q35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57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358" spans="1:18" x14ac:dyDescent="0.35">
      <c r="A358" t="s">
        <v>771</v>
      </c>
      <c r="B358" t="s">
        <v>247</v>
      </c>
      <c r="C358">
        <v>2016</v>
      </c>
      <c r="D358" t="s">
        <v>887</v>
      </c>
      <c r="E358" t="str">
        <f>SUBSTITUTE(death_rates[[#This Row],[both_sexes_death_rate]], "â€“", "-")</f>
        <v>4[ 2-6]</v>
      </c>
      <c r="F358" t="str">
        <f>IFERROR(LEFT(death_rates[[#This Row],[Total Death Rate]], FIND("[", death_rates[[#This Row],[Total Death Rate]]) - 1), 0)</f>
        <v>4</v>
      </c>
      <c r="G35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358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358" t="s">
        <v>964</v>
      </c>
      <c r="J358" t="str">
        <f>SUBSTITUTE(death_rates[[#This Row],[male_death_rate]], "â€“", "-")</f>
        <v>5[ 3-9]</v>
      </c>
      <c r="K358" t="str">
        <f>IFERROR(LEFT(death_rates[[#This Row],[Male Death Rate]], FIND("[", death_rates[[#This Row],[Male Death Rate]]) - 1), 0)</f>
        <v>5</v>
      </c>
      <c r="L35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58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358" t="s">
        <v>844</v>
      </c>
      <c r="O358" t="s">
        <v>2682</v>
      </c>
      <c r="P358" t="str">
        <f>IFERROR(LEFT(death_rates[[#This Row],[Female Death Rate]], FIND("[", death_rates[[#This Row],[Female Death Rate]]) - 1), 0)</f>
        <v>2</v>
      </c>
      <c r="Q35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5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359" spans="1:18" x14ac:dyDescent="0.35">
      <c r="A359" t="s">
        <v>775</v>
      </c>
      <c r="B359" t="s">
        <v>247</v>
      </c>
      <c r="C359">
        <v>2016</v>
      </c>
      <c r="D359" t="s">
        <v>904</v>
      </c>
      <c r="E359" t="str">
        <f>SUBSTITUTE(death_rates[[#This Row],[both_sexes_death_rate]], "â€“", "-")</f>
        <v>10[ 6-14]</v>
      </c>
      <c r="F359" t="str">
        <f>IFERROR(LEFT(death_rates[[#This Row],[Total Death Rate]], FIND("[", death_rates[[#This Row],[Total Death Rate]]) - 1), 0)</f>
        <v>10</v>
      </c>
      <c r="G35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359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359" t="s">
        <v>1295</v>
      </c>
      <c r="J359" t="str">
        <f>SUBSTITUTE(death_rates[[#This Row],[male_death_rate]], "â€“", "-")</f>
        <v>11[ 7-15]</v>
      </c>
      <c r="K359" t="str">
        <f>IFERROR(LEFT(death_rates[[#This Row],[Male Death Rate]], FIND("[", death_rates[[#This Row],[Male Death Rate]]) - 1), 0)</f>
        <v>11</v>
      </c>
      <c r="L35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359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359" t="s">
        <v>1361</v>
      </c>
      <c r="O359" t="s">
        <v>2906</v>
      </c>
      <c r="P359" t="str">
        <f>IFERROR(LEFT(death_rates[[#This Row],[Female Death Rate]], FIND("[", death_rates[[#This Row],[Female Death Rate]]) - 1), 0)</f>
        <v>9</v>
      </c>
      <c r="Q35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35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360" spans="1:18" x14ac:dyDescent="0.35">
      <c r="A360" t="s">
        <v>779</v>
      </c>
      <c r="B360" t="s">
        <v>247</v>
      </c>
      <c r="C360">
        <v>2016</v>
      </c>
      <c r="D360" t="s">
        <v>1362</v>
      </c>
      <c r="E360" t="str">
        <f>SUBSTITUTE(death_rates[[#This Row],[both_sexes_death_rate]], "â€“", "-")</f>
        <v>4[ 2-10]</v>
      </c>
      <c r="F360" t="str">
        <f>IFERROR(LEFT(death_rates[[#This Row],[Total Death Rate]], FIND("[", death_rates[[#This Row],[Total Death Rate]]) - 1), 0)</f>
        <v>4</v>
      </c>
      <c r="G36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360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360" t="s">
        <v>893</v>
      </c>
      <c r="J360" t="str">
        <f>SUBSTITUTE(death_rates[[#This Row],[male_death_rate]], "â€“", "-")</f>
        <v>4[ 2-8]</v>
      </c>
      <c r="K360" t="str">
        <f>IFERROR(LEFT(death_rates[[#This Row],[Male Death Rate]], FIND("[", death_rates[[#This Row],[Male Death Rate]]) - 1), 0)</f>
        <v>4</v>
      </c>
      <c r="L36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360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360" t="s">
        <v>894</v>
      </c>
      <c r="O360" t="s">
        <v>2703</v>
      </c>
      <c r="P360" t="str">
        <f>IFERROR(LEFT(death_rates[[#This Row],[Female Death Rate]], FIND("[", death_rates[[#This Row],[Female Death Rate]]) - 1), 0)</f>
        <v>5</v>
      </c>
      <c r="Q36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36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361" spans="1:18" x14ac:dyDescent="0.35">
      <c r="A361" t="s">
        <v>783</v>
      </c>
      <c r="B361" t="s">
        <v>247</v>
      </c>
      <c r="C361">
        <v>2016</v>
      </c>
      <c r="D361" t="s">
        <v>818</v>
      </c>
      <c r="E361" t="str">
        <f>SUBSTITUTE(death_rates[[#This Row],[both_sexes_death_rate]], "â€“", "-")</f>
        <v>4[ 2-7]</v>
      </c>
      <c r="F361" t="str">
        <f>IFERROR(LEFT(death_rates[[#This Row],[Total Death Rate]], FIND("[", death_rates[[#This Row],[Total Death Rate]]) - 1), 0)</f>
        <v>4</v>
      </c>
      <c r="G36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361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361" t="s">
        <v>959</v>
      </c>
      <c r="J361" t="str">
        <f>SUBSTITUTE(death_rates[[#This Row],[male_death_rate]], "â€“", "-")</f>
        <v>5[ 2-8]</v>
      </c>
      <c r="K361" t="str">
        <f>IFERROR(LEFT(death_rates[[#This Row],[Male Death Rate]], FIND("[", death_rates[[#This Row],[Male Death Rate]]) - 1), 0)</f>
        <v>5</v>
      </c>
      <c r="L36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361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361" t="s">
        <v>881</v>
      </c>
      <c r="O361" t="s">
        <v>2699</v>
      </c>
      <c r="P361" t="str">
        <f>IFERROR(LEFT(death_rates[[#This Row],[Female Death Rate]], FIND("[", death_rates[[#This Row],[Female Death Rate]]) - 1), 0)</f>
        <v>3</v>
      </c>
      <c r="Q36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6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362" spans="1:18" x14ac:dyDescent="0.35">
      <c r="A362" t="s">
        <v>764</v>
      </c>
      <c r="B362" t="s">
        <v>251</v>
      </c>
      <c r="C362">
        <v>2016</v>
      </c>
      <c r="D362" t="s">
        <v>1363</v>
      </c>
      <c r="E362" t="str">
        <f>SUBSTITUTE(death_rates[[#This Row],[both_sexes_death_rate]], "â€“", "-")</f>
        <v>51[ 39-69]</v>
      </c>
      <c r="F362" t="str">
        <f>IFERROR(LEFT(death_rates[[#This Row],[Total Death Rate]], FIND("[", death_rates[[#This Row],[Total Death Rate]]) - 1), 0)</f>
        <v>51</v>
      </c>
      <c r="G36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39</v>
      </c>
      <c r="H362" t="str">
        <f>IFERROR(MID(death_rates[[#This Row],[Total Death Rate]], FIND("-", death_rates[[#This Row],[Total Death Rate]]) + 1, FIND("]",death_rates[[#This Row],[Total Death Rate]]) - FIND("-", death_rates[[#This Row],[Total Death Rate]]) - 1), 0)</f>
        <v>69</v>
      </c>
      <c r="I362" t="s">
        <v>1364</v>
      </c>
      <c r="J362" t="str">
        <f>SUBSTITUTE(death_rates[[#This Row],[male_death_rate]], "â€“", "-")</f>
        <v>48[ 37-66]</v>
      </c>
      <c r="K362" t="str">
        <f>IFERROR(LEFT(death_rates[[#This Row],[Male Death Rate]], FIND("[", death_rates[[#This Row],[Male Death Rate]]) - 1), 0)</f>
        <v>48</v>
      </c>
      <c r="L36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37</v>
      </c>
      <c r="M362" t="str">
        <f>IFERROR(MID(death_rates[[#This Row],[Male Death Rate]], FIND("-", death_rates[[#This Row],[Male Death Rate]]) + 1, FIND("]",death_rates[[#This Row],[Male Death Rate]]) - FIND("-", death_rates[[#This Row],[Male Death Rate]]) - 1), 0)</f>
        <v>66</v>
      </c>
      <c r="N362" t="s">
        <v>1365</v>
      </c>
      <c r="O362" t="s">
        <v>2907</v>
      </c>
      <c r="P362" t="str">
        <f>IFERROR(LEFT(death_rates[[#This Row],[Female Death Rate]], FIND("[", death_rates[[#This Row],[Female Death Rate]]) - 1), 0)</f>
        <v>53</v>
      </c>
      <c r="Q36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41</v>
      </c>
      <c r="R362" t="str">
        <f>IFERROR(MID(death_rates[[#This Row],[Female Death Rate]], FIND("-", death_rates[[#This Row],[Female Death Rate]]) + 1, FIND("]",death_rates[[#This Row],[Female Death Rate]]) - FIND("-", death_rates[[#This Row],[Female Death Rate]]) - 1), 0)</f>
        <v>73</v>
      </c>
    </row>
    <row r="363" spans="1:18" x14ac:dyDescent="0.35">
      <c r="A363" t="s">
        <v>767</v>
      </c>
      <c r="B363" t="s">
        <v>251</v>
      </c>
      <c r="C363">
        <v>2016</v>
      </c>
      <c r="D363" t="s">
        <v>1366</v>
      </c>
      <c r="E363" t="str">
        <f>SUBSTITUTE(death_rates[[#This Row],[both_sexes_death_rate]], "â€“", "-")</f>
        <v>24[ 17-33]</v>
      </c>
      <c r="F363" t="str">
        <f>IFERROR(LEFT(death_rates[[#This Row],[Total Death Rate]], FIND("[", death_rates[[#This Row],[Total Death Rate]]) - 1), 0)</f>
        <v>24</v>
      </c>
      <c r="G36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363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363" t="s">
        <v>1367</v>
      </c>
      <c r="J363" t="str">
        <f>SUBSTITUTE(death_rates[[#This Row],[male_death_rate]], "â€“", "-")</f>
        <v>24[ 17-34]</v>
      </c>
      <c r="K363" t="str">
        <f>IFERROR(LEFT(death_rates[[#This Row],[Male Death Rate]], FIND("[", death_rates[[#This Row],[Male Death Rate]]) - 1), 0)</f>
        <v>24</v>
      </c>
      <c r="L36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363" t="str">
        <f>IFERROR(MID(death_rates[[#This Row],[Male Death Rate]], FIND("-", death_rates[[#This Row],[Male Death Rate]]) + 1, FIND("]",death_rates[[#This Row],[Male Death Rate]]) - FIND("-", death_rates[[#This Row],[Male Death Rate]]) - 1), 0)</f>
        <v>34</v>
      </c>
      <c r="N363" t="s">
        <v>1360</v>
      </c>
      <c r="O363" t="s">
        <v>2905</v>
      </c>
      <c r="P363" t="str">
        <f>IFERROR(LEFT(death_rates[[#This Row],[Female Death Rate]], FIND("[", death_rates[[#This Row],[Female Death Rate]]) - 1), 0)</f>
        <v>23</v>
      </c>
      <c r="Q36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36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33</v>
      </c>
    </row>
    <row r="364" spans="1:18" x14ac:dyDescent="0.35">
      <c r="A364" t="s">
        <v>771</v>
      </c>
      <c r="B364" t="s">
        <v>251</v>
      </c>
      <c r="C364">
        <v>2016</v>
      </c>
      <c r="D364" t="s">
        <v>851</v>
      </c>
      <c r="E364" t="str">
        <f>SUBSTITUTE(death_rates[[#This Row],[both_sexes_death_rate]], "â€“", "-")</f>
        <v>1[ 1-2]</v>
      </c>
      <c r="F364" t="str">
        <f>IFERROR(LEFT(death_rates[[#This Row],[Total Death Rate]], FIND("[", death_rates[[#This Row],[Total Death Rate]]) - 1), 0)</f>
        <v>1</v>
      </c>
      <c r="G36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64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364" t="s">
        <v>851</v>
      </c>
      <c r="J364" t="str">
        <f>SUBSTITUTE(death_rates[[#This Row],[male_death_rate]], "â€“", "-")</f>
        <v>1[ 1-2]</v>
      </c>
      <c r="K364" t="str">
        <f>IFERROR(LEFT(death_rates[[#This Row],[Male Death Rate]], FIND("[", death_rates[[#This Row],[Male Death Rate]]) - 1), 0)</f>
        <v>1</v>
      </c>
      <c r="L36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64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364" t="s">
        <v>836</v>
      </c>
      <c r="O364" t="s">
        <v>2707</v>
      </c>
      <c r="P364" t="str">
        <f>IFERROR(LEFT(death_rates[[#This Row],[Female Death Rate]], FIND("[", death_rates[[#This Row],[Female Death Rate]]) - 1), 0)</f>
        <v>1</v>
      </c>
      <c r="Q36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36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365" spans="1:18" x14ac:dyDescent="0.35">
      <c r="A365" t="s">
        <v>775</v>
      </c>
      <c r="B365" t="s">
        <v>251</v>
      </c>
      <c r="C365">
        <v>2016</v>
      </c>
      <c r="D365" t="s">
        <v>852</v>
      </c>
      <c r="E365" t="str">
        <f>SUBSTITUTE(death_rates[[#This Row],[both_sexes_death_rate]], "â€“", "-")</f>
        <v>13[ 9-17]</v>
      </c>
      <c r="F365" t="str">
        <f>IFERROR(LEFT(death_rates[[#This Row],[Total Death Rate]], FIND("[", death_rates[[#This Row],[Total Death Rate]]) - 1), 0)</f>
        <v>13</v>
      </c>
      <c r="G36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365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365" t="s">
        <v>1288</v>
      </c>
      <c r="J365" t="str">
        <f>SUBSTITUTE(death_rates[[#This Row],[male_death_rate]], "â€“", "-")</f>
        <v>11[ 9-15]</v>
      </c>
      <c r="K365" t="str">
        <f>IFERROR(LEFT(death_rates[[#This Row],[Male Death Rate]], FIND("[", death_rates[[#This Row],[Male Death Rate]]) - 1), 0)</f>
        <v>11</v>
      </c>
      <c r="L36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365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365" t="s">
        <v>1368</v>
      </c>
      <c r="O365" t="s">
        <v>2908</v>
      </c>
      <c r="P365" t="str">
        <f>IFERROR(LEFT(death_rates[[#This Row],[Female Death Rate]], FIND("[", death_rates[[#This Row],[Female Death Rate]]) - 1), 0)</f>
        <v>14</v>
      </c>
      <c r="Q36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36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366" spans="1:18" x14ac:dyDescent="0.35">
      <c r="A366" t="s">
        <v>779</v>
      </c>
      <c r="B366" t="s">
        <v>251</v>
      </c>
      <c r="C366">
        <v>2016</v>
      </c>
      <c r="D366" t="s">
        <v>1369</v>
      </c>
      <c r="E366" t="str">
        <f>SUBSTITUTE(death_rates[[#This Row],[both_sexes_death_rate]], "â€“", "-")</f>
        <v>8[ 6-12]</v>
      </c>
      <c r="F366" t="str">
        <f>IFERROR(LEFT(death_rates[[#This Row],[Total Death Rate]], FIND("[", death_rates[[#This Row],[Total Death Rate]]) - 1), 0)</f>
        <v>8</v>
      </c>
      <c r="G36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366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366" t="s">
        <v>843</v>
      </c>
      <c r="J366" t="str">
        <f>SUBSTITUTE(death_rates[[#This Row],[male_death_rate]], "â€“", "-")</f>
        <v>7[ 5-10]</v>
      </c>
      <c r="K366" t="str">
        <f>IFERROR(LEFT(death_rates[[#This Row],[Male Death Rate]], FIND("[", death_rates[[#This Row],[Male Death Rate]]) - 1), 0)</f>
        <v>7</v>
      </c>
      <c r="L36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366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366" t="s">
        <v>1143</v>
      </c>
      <c r="O366" t="s">
        <v>2809</v>
      </c>
      <c r="P366" t="str">
        <f>IFERROR(LEFT(death_rates[[#This Row],[Female Death Rate]], FIND("[", death_rates[[#This Row],[Female Death Rate]]) - 1), 0)</f>
        <v>9</v>
      </c>
      <c r="Q36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36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367" spans="1:18" x14ac:dyDescent="0.35">
      <c r="A367" t="s">
        <v>783</v>
      </c>
      <c r="B367" t="s">
        <v>251</v>
      </c>
      <c r="C367">
        <v>2016</v>
      </c>
      <c r="D367" t="s">
        <v>1182</v>
      </c>
      <c r="E367" t="str">
        <f>SUBSTITUTE(death_rates[[#This Row],[both_sexes_death_rate]], "â€“", "-")</f>
        <v>4[ 3-6]</v>
      </c>
      <c r="F367" t="str">
        <f>IFERROR(LEFT(death_rates[[#This Row],[Total Death Rate]], FIND("[", death_rates[[#This Row],[Total Death Rate]]) - 1), 0)</f>
        <v>4</v>
      </c>
      <c r="G36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367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367" t="s">
        <v>887</v>
      </c>
      <c r="J367" t="str">
        <f>SUBSTITUTE(death_rates[[#This Row],[male_death_rate]], "â€“", "-")</f>
        <v>4[ 2-6]</v>
      </c>
      <c r="K367" t="str">
        <f>IFERROR(LEFT(death_rates[[#This Row],[Male Death Rate]], FIND("[", death_rates[[#This Row],[Male Death Rate]]) - 1), 0)</f>
        <v>4</v>
      </c>
      <c r="L36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367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367" t="s">
        <v>790</v>
      </c>
      <c r="O367" t="s">
        <v>2661</v>
      </c>
      <c r="P367" t="str">
        <f>IFERROR(LEFT(death_rates[[#This Row],[Female Death Rate]], FIND("[", death_rates[[#This Row],[Female Death Rate]]) - 1), 0)</f>
        <v>5</v>
      </c>
      <c r="Q36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367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368" spans="1:18" x14ac:dyDescent="0.35">
      <c r="A368" t="s">
        <v>764</v>
      </c>
      <c r="B368" t="s">
        <v>255</v>
      </c>
      <c r="C368">
        <v>2016</v>
      </c>
      <c r="D368" t="s">
        <v>1370</v>
      </c>
      <c r="E368" t="str">
        <f>SUBSTITUTE(death_rates[[#This Row],[both_sexes_death_rate]], "â€“", "-")</f>
        <v>97[ 89-106]</v>
      </c>
      <c r="F368" t="str">
        <f>IFERROR(LEFT(death_rates[[#This Row],[Total Death Rate]], FIND("[", death_rates[[#This Row],[Total Death Rate]]) - 1), 0)</f>
        <v>97</v>
      </c>
      <c r="G36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89</v>
      </c>
      <c r="H368" t="str">
        <f>IFERROR(MID(death_rates[[#This Row],[Total Death Rate]], FIND("-", death_rates[[#This Row],[Total Death Rate]]) + 1, FIND("]",death_rates[[#This Row],[Total Death Rate]]) - FIND("-", death_rates[[#This Row],[Total Death Rate]]) - 1), 0)</f>
        <v>106</v>
      </c>
      <c r="I368" t="s">
        <v>1371</v>
      </c>
      <c r="J368" t="str">
        <f>SUBSTITUTE(death_rates[[#This Row],[male_death_rate]], "â€“", "-")</f>
        <v>106[ 95-115]</v>
      </c>
      <c r="K368" t="str">
        <f>IFERROR(LEFT(death_rates[[#This Row],[Male Death Rate]], FIND("[", death_rates[[#This Row],[Male Death Rate]]) - 1), 0)</f>
        <v>106</v>
      </c>
      <c r="L36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95</v>
      </c>
      <c r="M368" t="str">
        <f>IFERROR(MID(death_rates[[#This Row],[Male Death Rate]], FIND("-", death_rates[[#This Row],[Male Death Rate]]) + 1, FIND("]",death_rates[[#This Row],[Male Death Rate]]) - FIND("-", death_rates[[#This Row],[Male Death Rate]]) - 1), 0)</f>
        <v>115</v>
      </c>
      <c r="N368" t="s">
        <v>1372</v>
      </c>
      <c r="O368" t="s">
        <v>2909</v>
      </c>
      <c r="P368" t="str">
        <f>IFERROR(LEFT(death_rates[[#This Row],[Female Death Rate]], FIND("[", death_rates[[#This Row],[Female Death Rate]]) - 1), 0)</f>
        <v>89</v>
      </c>
      <c r="Q36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81</v>
      </c>
      <c r="R368" t="str">
        <f>IFERROR(MID(death_rates[[#This Row],[Female Death Rate]], FIND("-", death_rates[[#This Row],[Female Death Rate]]) + 1, FIND("]",death_rates[[#This Row],[Female Death Rate]]) - FIND("-", death_rates[[#This Row],[Female Death Rate]]) - 1), 0)</f>
        <v>97</v>
      </c>
    </row>
    <row r="369" spans="1:18" x14ac:dyDescent="0.35">
      <c r="A369" t="s">
        <v>767</v>
      </c>
      <c r="B369" t="s">
        <v>255</v>
      </c>
      <c r="C369">
        <v>2016</v>
      </c>
      <c r="D369" t="s">
        <v>1373</v>
      </c>
      <c r="E369" t="str">
        <f>SUBSTITUTE(death_rates[[#This Row],[both_sexes_death_rate]], "â€“", "-")</f>
        <v>52[ 44-58]</v>
      </c>
      <c r="F369" t="str">
        <f>IFERROR(LEFT(death_rates[[#This Row],[Total Death Rate]], FIND("[", death_rates[[#This Row],[Total Death Rate]]) - 1), 0)</f>
        <v>52</v>
      </c>
      <c r="G36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44</v>
      </c>
      <c r="H369" t="str">
        <f>IFERROR(MID(death_rates[[#This Row],[Total Death Rate]], FIND("-", death_rates[[#This Row],[Total Death Rate]]) + 1, FIND("]",death_rates[[#This Row],[Total Death Rate]]) - FIND("-", death_rates[[#This Row],[Total Death Rate]]) - 1), 0)</f>
        <v>58</v>
      </c>
      <c r="I369" t="s">
        <v>1374</v>
      </c>
      <c r="J369" t="str">
        <f>SUBSTITUTE(death_rates[[#This Row],[male_death_rate]], "â€“", "-")</f>
        <v>58[ 49-65]</v>
      </c>
      <c r="K369" t="str">
        <f>IFERROR(LEFT(death_rates[[#This Row],[Male Death Rate]], FIND("[", death_rates[[#This Row],[Male Death Rate]]) - 1), 0)</f>
        <v>58</v>
      </c>
      <c r="L36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49</v>
      </c>
      <c r="M369" t="str">
        <f>IFERROR(MID(death_rates[[#This Row],[Male Death Rate]], FIND("-", death_rates[[#This Row],[Male Death Rate]]) + 1, FIND("]",death_rates[[#This Row],[Male Death Rate]]) - FIND("-", death_rates[[#This Row],[Male Death Rate]]) - 1), 0)</f>
        <v>65</v>
      </c>
      <c r="N369" t="s">
        <v>1375</v>
      </c>
      <c r="O369" t="s">
        <v>2910</v>
      </c>
      <c r="P369" t="str">
        <f>IFERROR(LEFT(death_rates[[#This Row],[Female Death Rate]], FIND("[", death_rates[[#This Row],[Female Death Rate]]) - 1), 0)</f>
        <v>46</v>
      </c>
      <c r="Q36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39</v>
      </c>
      <c r="R369" t="str">
        <f>IFERROR(MID(death_rates[[#This Row],[Female Death Rate]], FIND("-", death_rates[[#This Row],[Female Death Rate]]) + 1, FIND("]",death_rates[[#This Row],[Female Death Rate]]) - FIND("-", death_rates[[#This Row],[Female Death Rate]]) - 1), 0)</f>
        <v>52</v>
      </c>
    </row>
    <row r="370" spans="1:18" x14ac:dyDescent="0.35">
      <c r="A370" t="s">
        <v>771</v>
      </c>
      <c r="B370" t="s">
        <v>255</v>
      </c>
      <c r="C370">
        <v>2016</v>
      </c>
      <c r="D370" t="s">
        <v>836</v>
      </c>
      <c r="E370" t="str">
        <f>SUBSTITUTE(death_rates[[#This Row],[both_sexes_death_rate]], "â€“", "-")</f>
        <v>1[ 0-1]</v>
      </c>
      <c r="F370" t="str">
        <f>IFERROR(LEFT(death_rates[[#This Row],[Total Death Rate]], FIND("[", death_rates[[#This Row],[Total Death Rate]]) - 1), 0)</f>
        <v>1</v>
      </c>
      <c r="G37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37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370" t="s">
        <v>774</v>
      </c>
      <c r="J370" t="str">
        <f>SUBSTITUTE(death_rates[[#This Row],[male_death_rate]], "â€“", "-")</f>
        <v>1[ 1-1]</v>
      </c>
      <c r="K370" t="str">
        <f>IFERROR(LEFT(death_rates[[#This Row],[Male Death Rate]], FIND("[", death_rates[[#This Row],[Male Death Rate]]) - 1), 0)</f>
        <v>1</v>
      </c>
      <c r="L37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70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370" t="s">
        <v>824</v>
      </c>
      <c r="O370" t="s">
        <v>2674</v>
      </c>
      <c r="P370" t="str">
        <f>IFERROR(LEFT(death_rates[[#This Row],[Female Death Rate]], FIND("[", death_rates[[#This Row],[Female Death Rate]]) - 1), 0)</f>
        <v>0</v>
      </c>
      <c r="Q37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370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371" spans="1:18" x14ac:dyDescent="0.35">
      <c r="A371" t="s">
        <v>775</v>
      </c>
      <c r="B371" t="s">
        <v>255</v>
      </c>
      <c r="C371">
        <v>2016</v>
      </c>
      <c r="D371" t="s">
        <v>1376</v>
      </c>
      <c r="E371" t="str">
        <f>SUBSTITUTE(death_rates[[#This Row],[both_sexes_death_rate]], "â€“", "-")</f>
        <v>25[ 22-28]</v>
      </c>
      <c r="F371" t="str">
        <f>IFERROR(LEFT(death_rates[[#This Row],[Total Death Rate]], FIND("[", death_rates[[#This Row],[Total Death Rate]]) - 1), 0)</f>
        <v>25</v>
      </c>
      <c r="G37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22</v>
      </c>
      <c r="H371" t="str">
        <f>IFERROR(MID(death_rates[[#This Row],[Total Death Rate]], FIND("-", death_rates[[#This Row],[Total Death Rate]]) + 1, FIND("]",death_rates[[#This Row],[Total Death Rate]]) - FIND("-", death_rates[[#This Row],[Total Death Rate]]) - 1), 0)</f>
        <v>28</v>
      </c>
      <c r="I371" t="s">
        <v>1377</v>
      </c>
      <c r="J371" t="str">
        <f>SUBSTITUTE(death_rates[[#This Row],[male_death_rate]], "â€“", "-")</f>
        <v>28[ 25-31]</v>
      </c>
      <c r="K371" t="str">
        <f>IFERROR(LEFT(death_rates[[#This Row],[Male Death Rate]], FIND("[", death_rates[[#This Row],[Male Death Rate]]) - 1), 0)</f>
        <v>28</v>
      </c>
      <c r="L37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25</v>
      </c>
      <c r="M371" t="str">
        <f>IFERROR(MID(death_rates[[#This Row],[Male Death Rate]], FIND("-", death_rates[[#This Row],[Male Death Rate]]) + 1, FIND("]",death_rates[[#This Row],[Male Death Rate]]) - FIND("-", death_rates[[#This Row],[Male Death Rate]]) - 1), 0)</f>
        <v>31</v>
      </c>
      <c r="N371" t="s">
        <v>985</v>
      </c>
      <c r="O371" t="s">
        <v>2741</v>
      </c>
      <c r="P371" t="str">
        <f>IFERROR(LEFT(death_rates[[#This Row],[Female Death Rate]], FIND("[", death_rates[[#This Row],[Female Death Rate]]) - 1), 0)</f>
        <v>22</v>
      </c>
      <c r="Q37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19</v>
      </c>
      <c r="R37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372" spans="1:18" x14ac:dyDescent="0.35">
      <c r="A372" t="s">
        <v>779</v>
      </c>
      <c r="B372" t="s">
        <v>255</v>
      </c>
      <c r="C372">
        <v>2016</v>
      </c>
      <c r="D372" t="s">
        <v>923</v>
      </c>
      <c r="E372" t="str">
        <f>SUBSTITUTE(death_rates[[#This Row],[both_sexes_death_rate]], "â€“", "-")</f>
        <v>13[ 11-15]</v>
      </c>
      <c r="F372" t="str">
        <f>IFERROR(LEFT(death_rates[[#This Row],[Total Death Rate]], FIND("[", death_rates[[#This Row],[Total Death Rate]]) - 1), 0)</f>
        <v>13</v>
      </c>
      <c r="G37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372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372" t="s">
        <v>925</v>
      </c>
      <c r="J372" t="str">
        <f>SUBSTITUTE(death_rates[[#This Row],[male_death_rate]], "â€“", "-")</f>
        <v>13[ 11-14]</v>
      </c>
      <c r="K372" t="str">
        <f>IFERROR(LEFT(death_rates[[#This Row],[Male Death Rate]], FIND("[", death_rates[[#This Row],[Male Death Rate]]) - 1), 0)</f>
        <v>13</v>
      </c>
      <c r="L37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372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372" t="s">
        <v>1170</v>
      </c>
      <c r="O372" t="s">
        <v>2824</v>
      </c>
      <c r="P372" t="str">
        <f>IFERROR(LEFT(death_rates[[#This Row],[Female Death Rate]], FIND("[", death_rates[[#This Row],[Female Death Rate]]) - 1), 0)</f>
        <v>13</v>
      </c>
      <c r="Q37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37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373" spans="1:18" x14ac:dyDescent="0.35">
      <c r="A373" t="s">
        <v>783</v>
      </c>
      <c r="B373" t="s">
        <v>255</v>
      </c>
      <c r="C373">
        <v>2016</v>
      </c>
      <c r="D373" t="s">
        <v>1076</v>
      </c>
      <c r="E373" t="str">
        <f>SUBSTITUTE(death_rates[[#This Row],[both_sexes_death_rate]], "â€“", "-")</f>
        <v>6[ 5-7]</v>
      </c>
      <c r="F373" t="str">
        <f>IFERROR(LEFT(death_rates[[#This Row],[Total Death Rate]], FIND("[", death_rates[[#This Row],[Total Death Rate]]) - 1), 0)</f>
        <v>6</v>
      </c>
      <c r="G37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37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373" t="s">
        <v>791</v>
      </c>
      <c r="J373" t="str">
        <f>SUBSTITUTE(death_rates[[#This Row],[male_death_rate]], "â€“", "-")</f>
        <v>6[ 3-8]</v>
      </c>
      <c r="K373" t="str">
        <f>IFERROR(LEFT(death_rates[[#This Row],[Male Death Rate]], FIND("[", death_rates[[#This Row],[Male Death Rate]]) - 1), 0)</f>
        <v>6</v>
      </c>
      <c r="L37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73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373" t="s">
        <v>1076</v>
      </c>
      <c r="O373" t="s">
        <v>2781</v>
      </c>
      <c r="P373" t="str">
        <f>IFERROR(LEFT(death_rates[[#This Row],[Female Death Rate]], FIND("[", death_rates[[#This Row],[Female Death Rate]]) - 1), 0)</f>
        <v>6</v>
      </c>
      <c r="Q37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373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374" spans="1:18" x14ac:dyDescent="0.35">
      <c r="A374" t="s">
        <v>764</v>
      </c>
      <c r="B374" t="s">
        <v>259</v>
      </c>
      <c r="C374">
        <v>2016</v>
      </c>
      <c r="D374" t="s">
        <v>1378</v>
      </c>
      <c r="E374" t="str">
        <f>SUBSTITUTE(death_rates[[#This Row],[both_sexes_death_rate]], "â€“", "-")</f>
        <v>184[ 133-242]</v>
      </c>
      <c r="F374" t="str">
        <f>IFERROR(LEFT(death_rates[[#This Row],[Total Death Rate]], FIND("[", death_rates[[#This Row],[Total Death Rate]]) - 1), 0)</f>
        <v>184</v>
      </c>
      <c r="G37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133</v>
      </c>
      <c r="H374" t="str">
        <f>IFERROR(MID(death_rates[[#This Row],[Total Death Rate]], FIND("-", death_rates[[#This Row],[Total Death Rate]]) + 1, FIND("]",death_rates[[#This Row],[Total Death Rate]]) - FIND("-", death_rates[[#This Row],[Total Death Rate]]) - 1), 0)</f>
        <v>242</v>
      </c>
      <c r="I374" t="s">
        <v>1379</v>
      </c>
      <c r="J374" t="str">
        <f>SUBSTITUTE(death_rates[[#This Row],[male_death_rate]], "â€“", "-")</f>
        <v>197[ 146-254]</v>
      </c>
      <c r="K374" t="str">
        <f>IFERROR(LEFT(death_rates[[#This Row],[Male Death Rate]], FIND("[", death_rates[[#This Row],[Male Death Rate]]) - 1), 0)</f>
        <v>197</v>
      </c>
      <c r="L37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146</v>
      </c>
      <c r="M374" t="str">
        <f>IFERROR(MID(death_rates[[#This Row],[Male Death Rate]], FIND("-", death_rates[[#This Row],[Male Death Rate]]) + 1, FIND("]",death_rates[[#This Row],[Male Death Rate]]) - FIND("-", death_rates[[#This Row],[Male Death Rate]]) - 1), 0)</f>
        <v>254</v>
      </c>
      <c r="N374" t="s">
        <v>1380</v>
      </c>
      <c r="O374" t="s">
        <v>2911</v>
      </c>
      <c r="P374" t="str">
        <f>IFERROR(LEFT(death_rates[[#This Row],[Female Death Rate]], FIND("[", death_rates[[#This Row],[Female Death Rate]]) - 1), 0)</f>
        <v>172</v>
      </c>
      <c r="Q37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122</v>
      </c>
      <c r="R37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230</v>
      </c>
    </row>
    <row r="375" spans="1:18" x14ac:dyDescent="0.35">
      <c r="A375" t="s">
        <v>767</v>
      </c>
      <c r="B375" t="s">
        <v>259</v>
      </c>
      <c r="C375">
        <v>2016</v>
      </c>
      <c r="D375" t="s">
        <v>790</v>
      </c>
      <c r="E375" t="str">
        <f>SUBSTITUTE(death_rates[[#This Row],[both_sexes_death_rate]], "â€“", "-")</f>
        <v>5[ 3-7]</v>
      </c>
      <c r="F375" t="str">
        <f>IFERROR(LEFT(death_rates[[#This Row],[Total Death Rate]], FIND("[", death_rates[[#This Row],[Total Death Rate]]) - 1), 0)</f>
        <v>5</v>
      </c>
      <c r="G37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375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375" t="s">
        <v>842</v>
      </c>
      <c r="J375" t="str">
        <f>SUBSTITUTE(death_rates[[#This Row],[male_death_rate]], "â€“", "-")</f>
        <v>6[ 4-8]</v>
      </c>
      <c r="K375" t="str">
        <f>IFERROR(LEFT(death_rates[[#This Row],[Male Death Rate]], FIND("[", death_rates[[#This Row],[Male Death Rate]]) - 1), 0)</f>
        <v>6</v>
      </c>
      <c r="L37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375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375" t="s">
        <v>1182</v>
      </c>
      <c r="O375" t="s">
        <v>2901</v>
      </c>
      <c r="P375" t="str">
        <f>IFERROR(LEFT(death_rates[[#This Row],[Female Death Rate]], FIND("[", death_rates[[#This Row],[Female Death Rate]]) - 1), 0)</f>
        <v>4</v>
      </c>
      <c r="Q37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375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376" spans="1:18" x14ac:dyDescent="0.35">
      <c r="A376" t="s">
        <v>771</v>
      </c>
      <c r="B376" t="s">
        <v>259</v>
      </c>
      <c r="C376">
        <v>2016</v>
      </c>
      <c r="D376" t="s">
        <v>1012</v>
      </c>
      <c r="E376" t="str">
        <f>SUBSTITUTE(death_rates[[#This Row],[both_sexes_death_rate]], "â€“", "-")</f>
        <v>7[ 4-10]</v>
      </c>
      <c r="F376" t="str">
        <f>IFERROR(LEFT(death_rates[[#This Row],[Total Death Rate]], FIND("[", death_rates[[#This Row],[Total Death Rate]]) - 1), 0)</f>
        <v>7</v>
      </c>
      <c r="G37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376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376" t="s">
        <v>1381</v>
      </c>
      <c r="J376" t="str">
        <f>SUBSTITUTE(death_rates[[#This Row],[male_death_rate]], "â€“", "-")</f>
        <v>11[ 6-17]</v>
      </c>
      <c r="K376" t="str">
        <f>IFERROR(LEFT(death_rates[[#This Row],[Male Death Rate]], FIND("[", death_rates[[#This Row],[Male Death Rate]]) - 1), 0)</f>
        <v>11</v>
      </c>
      <c r="L37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376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376" t="s">
        <v>888</v>
      </c>
      <c r="O376" t="s">
        <v>2701</v>
      </c>
      <c r="P376" t="str">
        <f>IFERROR(LEFT(death_rates[[#This Row],[Female Death Rate]], FIND("[", death_rates[[#This Row],[Female Death Rate]]) - 1), 0)</f>
        <v>3</v>
      </c>
      <c r="Q37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76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377" spans="1:18" x14ac:dyDescent="0.35">
      <c r="A377" t="s">
        <v>775</v>
      </c>
      <c r="B377" t="s">
        <v>259</v>
      </c>
      <c r="C377">
        <v>2016</v>
      </c>
      <c r="D377" t="s">
        <v>1382</v>
      </c>
      <c r="E377" t="str">
        <f>SUBSTITUTE(death_rates[[#This Row],[both_sexes_death_rate]], "â€“", "-")</f>
        <v>107[ 76-144]</v>
      </c>
      <c r="F377" t="str">
        <f>IFERROR(LEFT(death_rates[[#This Row],[Total Death Rate]], FIND("[", death_rates[[#This Row],[Total Death Rate]]) - 1), 0)</f>
        <v>107</v>
      </c>
      <c r="G37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76</v>
      </c>
      <c r="H377" t="str">
        <f>IFERROR(MID(death_rates[[#This Row],[Total Death Rate]], FIND("-", death_rates[[#This Row],[Total Death Rate]]) + 1, FIND("]",death_rates[[#This Row],[Total Death Rate]]) - FIND("-", death_rates[[#This Row],[Total Death Rate]]) - 1), 0)</f>
        <v>144</v>
      </c>
      <c r="I377" t="s">
        <v>1383</v>
      </c>
      <c r="J377" t="str">
        <f>SUBSTITUTE(death_rates[[#This Row],[male_death_rate]], "â€“", "-")</f>
        <v>114[ 85-150]</v>
      </c>
      <c r="K377" t="str">
        <f>IFERROR(LEFT(death_rates[[#This Row],[Male Death Rate]], FIND("[", death_rates[[#This Row],[Male Death Rate]]) - 1), 0)</f>
        <v>114</v>
      </c>
      <c r="L37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85</v>
      </c>
      <c r="M377" t="str">
        <f>IFERROR(MID(death_rates[[#This Row],[Male Death Rate]], FIND("-", death_rates[[#This Row],[Male Death Rate]]) + 1, FIND("]",death_rates[[#This Row],[Male Death Rate]]) - FIND("-", death_rates[[#This Row],[Male Death Rate]]) - 1), 0)</f>
        <v>150</v>
      </c>
      <c r="N377" t="s">
        <v>1384</v>
      </c>
      <c r="O377" t="s">
        <v>2912</v>
      </c>
      <c r="P377" t="str">
        <f>IFERROR(LEFT(death_rates[[#This Row],[Female Death Rate]], FIND("[", death_rates[[#This Row],[Female Death Rate]]) - 1), 0)</f>
        <v>100</v>
      </c>
      <c r="Q37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66</v>
      </c>
      <c r="R37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140</v>
      </c>
    </row>
    <row r="378" spans="1:18" x14ac:dyDescent="0.35">
      <c r="A378" t="s">
        <v>779</v>
      </c>
      <c r="B378" t="s">
        <v>259</v>
      </c>
      <c r="C378">
        <v>2016</v>
      </c>
      <c r="D378" t="s">
        <v>1385</v>
      </c>
      <c r="E378" t="str">
        <f>SUBSTITUTE(death_rates[[#This Row],[both_sexes_death_rate]], "â€“", "-")</f>
        <v>49[ 33-72]</v>
      </c>
      <c r="F378" t="str">
        <f>IFERROR(LEFT(death_rates[[#This Row],[Total Death Rate]], FIND("[", death_rates[[#This Row],[Total Death Rate]]) - 1), 0)</f>
        <v>49</v>
      </c>
      <c r="G37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33</v>
      </c>
      <c r="H378" t="str">
        <f>IFERROR(MID(death_rates[[#This Row],[Total Death Rate]], FIND("-", death_rates[[#This Row],[Total Death Rate]]) + 1, FIND("]",death_rates[[#This Row],[Total Death Rate]]) - FIND("-", death_rates[[#This Row],[Total Death Rate]]) - 1), 0)</f>
        <v>72</v>
      </c>
      <c r="I378" t="s">
        <v>1386</v>
      </c>
      <c r="J378" t="str">
        <f>SUBSTITUTE(death_rates[[#This Row],[male_death_rate]], "â€“", "-")</f>
        <v>49[ 34-68]</v>
      </c>
      <c r="K378" t="str">
        <f>IFERROR(LEFT(death_rates[[#This Row],[Male Death Rate]], FIND("[", death_rates[[#This Row],[Male Death Rate]]) - 1), 0)</f>
        <v>49</v>
      </c>
      <c r="L37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34</v>
      </c>
      <c r="M378" t="str">
        <f>IFERROR(MID(death_rates[[#This Row],[Male Death Rate]], FIND("-", death_rates[[#This Row],[Male Death Rate]]) + 1, FIND("]",death_rates[[#This Row],[Male Death Rate]]) - FIND("-", death_rates[[#This Row],[Male Death Rate]]) - 1), 0)</f>
        <v>68</v>
      </c>
      <c r="N378" t="s">
        <v>1387</v>
      </c>
      <c r="O378" t="s">
        <v>2913</v>
      </c>
      <c r="P378" t="str">
        <f>IFERROR(LEFT(death_rates[[#This Row],[Female Death Rate]], FIND("[", death_rates[[#This Row],[Female Death Rate]]) - 1), 0)</f>
        <v>50</v>
      </c>
      <c r="Q37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31</v>
      </c>
      <c r="R378" t="str">
        <f>IFERROR(MID(death_rates[[#This Row],[Female Death Rate]], FIND("-", death_rates[[#This Row],[Female Death Rate]]) + 1, FIND("]",death_rates[[#This Row],[Female Death Rate]]) - FIND("-", death_rates[[#This Row],[Female Death Rate]]) - 1), 0)</f>
        <v>75</v>
      </c>
    </row>
    <row r="379" spans="1:18" x14ac:dyDescent="0.35">
      <c r="A379" t="s">
        <v>783</v>
      </c>
      <c r="B379" t="s">
        <v>259</v>
      </c>
      <c r="C379">
        <v>2016</v>
      </c>
      <c r="D379" t="s">
        <v>1388</v>
      </c>
      <c r="E379" t="str">
        <f>SUBSTITUTE(death_rates[[#This Row],[both_sexes_death_rate]], "â€“", "-")</f>
        <v>16[ 9-22]</v>
      </c>
      <c r="F379" t="str">
        <f>IFERROR(LEFT(death_rates[[#This Row],[Total Death Rate]], FIND("[", death_rates[[#This Row],[Total Death Rate]]) - 1), 0)</f>
        <v>16</v>
      </c>
      <c r="G37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379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379" t="s">
        <v>1389</v>
      </c>
      <c r="J379" t="str">
        <f>SUBSTITUTE(death_rates[[#This Row],[male_death_rate]], "â€“", "-")</f>
        <v>17[ 9-27]</v>
      </c>
      <c r="K379" t="str">
        <f>IFERROR(LEFT(death_rates[[#This Row],[Male Death Rate]], FIND("[", death_rates[[#This Row],[Male Death Rate]]) - 1), 0)</f>
        <v>17</v>
      </c>
      <c r="L37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379" t="str">
        <f>IFERROR(MID(death_rates[[#This Row],[Male Death Rate]], FIND("-", death_rates[[#This Row],[Male Death Rate]]) + 1, FIND("]",death_rates[[#This Row],[Male Death Rate]]) - FIND("-", death_rates[[#This Row],[Male Death Rate]]) - 1), 0)</f>
        <v>27</v>
      </c>
      <c r="N379" t="s">
        <v>962</v>
      </c>
      <c r="O379" t="s">
        <v>2733</v>
      </c>
      <c r="P379" t="str">
        <f>IFERROR(LEFT(death_rates[[#This Row],[Female Death Rate]], FIND("[", death_rates[[#This Row],[Female Death Rate]]) - 1), 0)</f>
        <v>14</v>
      </c>
      <c r="Q37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37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380" spans="1:18" x14ac:dyDescent="0.35">
      <c r="A380" t="s">
        <v>764</v>
      </c>
      <c r="B380" t="s">
        <v>263</v>
      </c>
      <c r="C380">
        <v>2016</v>
      </c>
      <c r="D380" t="s">
        <v>1390</v>
      </c>
      <c r="E380" t="str">
        <f>SUBSTITUTE(death_rates[[#This Row],[both_sexes_death_rate]], "â€“", "-")</f>
        <v>45[ 34-59]</v>
      </c>
      <c r="F380" t="str">
        <f>IFERROR(LEFT(death_rates[[#This Row],[Total Death Rate]], FIND("[", death_rates[[#This Row],[Total Death Rate]]) - 1), 0)</f>
        <v>45</v>
      </c>
      <c r="G38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34</v>
      </c>
      <c r="H380" t="str">
        <f>IFERROR(MID(death_rates[[#This Row],[Total Death Rate]], FIND("-", death_rates[[#This Row],[Total Death Rate]]) + 1, FIND("]",death_rates[[#This Row],[Total Death Rate]]) - FIND("-", death_rates[[#This Row],[Total Death Rate]]) - 1), 0)</f>
        <v>59</v>
      </c>
      <c r="I380" t="s">
        <v>1391</v>
      </c>
      <c r="J380" t="str">
        <f>SUBSTITUTE(death_rates[[#This Row],[male_death_rate]], "â€“", "-")</f>
        <v>47[ 37-59]</v>
      </c>
      <c r="K380" t="str">
        <f>IFERROR(LEFT(death_rates[[#This Row],[Male Death Rate]], FIND("[", death_rates[[#This Row],[Male Death Rate]]) - 1), 0)</f>
        <v>47</v>
      </c>
      <c r="L38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37</v>
      </c>
      <c r="M380" t="str">
        <f>IFERROR(MID(death_rates[[#This Row],[Male Death Rate]], FIND("-", death_rates[[#This Row],[Male Death Rate]]) + 1, FIND("]",death_rates[[#This Row],[Male Death Rate]]) - FIND("-", death_rates[[#This Row],[Male Death Rate]]) - 1), 0)</f>
        <v>59</v>
      </c>
      <c r="N380" t="s">
        <v>1392</v>
      </c>
      <c r="O380" t="s">
        <v>2914</v>
      </c>
      <c r="P380" t="str">
        <f>IFERROR(LEFT(death_rates[[#This Row],[Female Death Rate]], FIND("[", death_rates[[#This Row],[Female Death Rate]]) - 1), 0)</f>
        <v>43</v>
      </c>
      <c r="Q38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30</v>
      </c>
      <c r="R380" t="str">
        <f>IFERROR(MID(death_rates[[#This Row],[Female Death Rate]], FIND("-", death_rates[[#This Row],[Female Death Rate]]) + 1, FIND("]",death_rates[[#This Row],[Female Death Rate]]) - FIND("-", death_rates[[#This Row],[Female Death Rate]]) - 1), 0)</f>
        <v>59</v>
      </c>
    </row>
    <row r="381" spans="1:18" x14ac:dyDescent="0.35">
      <c r="A381" t="s">
        <v>767</v>
      </c>
      <c r="B381" t="s">
        <v>263</v>
      </c>
      <c r="C381">
        <v>2016</v>
      </c>
      <c r="D381" t="s">
        <v>881</v>
      </c>
      <c r="E381" t="str">
        <f>SUBSTITUTE(death_rates[[#This Row],[both_sexes_death_rate]], "â€“", "-")</f>
        <v>3[ 1-6]</v>
      </c>
      <c r="F381" t="str">
        <f>IFERROR(LEFT(death_rates[[#This Row],[Total Death Rate]], FIND("[", death_rates[[#This Row],[Total Death Rate]]) - 1), 0)</f>
        <v>3</v>
      </c>
      <c r="G38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381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381" t="s">
        <v>881</v>
      </c>
      <c r="J381" t="str">
        <f>SUBSTITUTE(death_rates[[#This Row],[male_death_rate]], "â€“", "-")</f>
        <v>3[ 1-6]</v>
      </c>
      <c r="K381" t="str">
        <f>IFERROR(LEFT(death_rates[[#This Row],[Male Death Rate]], FIND("[", death_rates[[#This Row],[Male Death Rate]]) - 1), 0)</f>
        <v>3</v>
      </c>
      <c r="L38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81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381" t="s">
        <v>881</v>
      </c>
      <c r="O381" t="s">
        <v>2699</v>
      </c>
      <c r="P381" t="str">
        <f>IFERROR(LEFT(death_rates[[#This Row],[Female Death Rate]], FIND("[", death_rates[[#This Row],[Female Death Rate]]) - 1), 0)</f>
        <v>3</v>
      </c>
      <c r="Q38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8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382" spans="1:18" x14ac:dyDescent="0.35">
      <c r="A382" t="s">
        <v>771</v>
      </c>
      <c r="B382" t="s">
        <v>263</v>
      </c>
      <c r="C382">
        <v>2016</v>
      </c>
      <c r="D382" t="s">
        <v>818</v>
      </c>
      <c r="E382" t="str">
        <f>SUBSTITUTE(death_rates[[#This Row],[both_sexes_death_rate]], "â€“", "-")</f>
        <v>4[ 2-7]</v>
      </c>
      <c r="F382" t="str">
        <f>IFERROR(LEFT(death_rates[[#This Row],[Total Death Rate]], FIND("[", death_rates[[#This Row],[Total Death Rate]]) - 1), 0)</f>
        <v>4</v>
      </c>
      <c r="G38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382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382" t="s">
        <v>964</v>
      </c>
      <c r="J382" t="str">
        <f>SUBSTITUTE(death_rates[[#This Row],[male_death_rate]], "â€“", "-")</f>
        <v>5[ 3-9]</v>
      </c>
      <c r="K382" t="str">
        <f>IFERROR(LEFT(death_rates[[#This Row],[Male Death Rate]], FIND("[", death_rates[[#This Row],[Male Death Rate]]) - 1), 0)</f>
        <v>5</v>
      </c>
      <c r="L38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82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382" t="s">
        <v>810</v>
      </c>
      <c r="O382" t="s">
        <v>2706</v>
      </c>
      <c r="P382" t="str">
        <f>IFERROR(LEFT(death_rates[[#This Row],[Female Death Rate]], FIND("[", death_rates[[#This Row],[Female Death Rate]]) - 1), 0)</f>
        <v>3</v>
      </c>
      <c r="Q38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382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383" spans="1:18" x14ac:dyDescent="0.35">
      <c r="A383" t="s">
        <v>775</v>
      </c>
      <c r="B383" t="s">
        <v>263</v>
      </c>
      <c r="C383">
        <v>2016</v>
      </c>
      <c r="D383" t="s">
        <v>1393</v>
      </c>
      <c r="E383" t="str">
        <f>SUBSTITUTE(death_rates[[#This Row],[both_sexes_death_rate]], "â€“", "-")</f>
        <v>25[ 16-34]</v>
      </c>
      <c r="F383" t="str">
        <f>IFERROR(LEFT(death_rates[[#This Row],[Total Death Rate]], FIND("[", death_rates[[#This Row],[Total Death Rate]]) - 1), 0)</f>
        <v>25</v>
      </c>
      <c r="G38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383" t="str">
        <f>IFERROR(MID(death_rates[[#This Row],[Total Death Rate]], FIND("-", death_rates[[#This Row],[Total Death Rate]]) + 1, FIND("]",death_rates[[#This Row],[Total Death Rate]]) - FIND("-", death_rates[[#This Row],[Total Death Rate]]) - 1), 0)</f>
        <v>34</v>
      </c>
      <c r="I383" t="s">
        <v>1394</v>
      </c>
      <c r="J383" t="str">
        <f>SUBSTITUTE(death_rates[[#This Row],[male_death_rate]], "â€“", "-")</f>
        <v>25[ 18-33]</v>
      </c>
      <c r="K383" t="str">
        <f>IFERROR(LEFT(death_rates[[#This Row],[Male Death Rate]], FIND("[", death_rates[[#This Row],[Male Death Rate]]) - 1), 0)</f>
        <v>25</v>
      </c>
      <c r="L38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383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383" t="s">
        <v>891</v>
      </c>
      <c r="O383" t="s">
        <v>2702</v>
      </c>
      <c r="P383" t="str">
        <f>IFERROR(LEFT(death_rates[[#This Row],[Female Death Rate]], FIND("[", death_rates[[#This Row],[Female Death Rate]]) - 1), 0)</f>
        <v>24</v>
      </c>
      <c r="Q38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38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36</v>
      </c>
    </row>
    <row r="384" spans="1:18" x14ac:dyDescent="0.35">
      <c r="A384" t="s">
        <v>779</v>
      </c>
      <c r="B384" t="s">
        <v>263</v>
      </c>
      <c r="C384">
        <v>2016</v>
      </c>
      <c r="D384" t="s">
        <v>1323</v>
      </c>
      <c r="E384" t="str">
        <f>SUBSTITUTE(death_rates[[#This Row],[both_sexes_death_rate]], "â€“", "-")</f>
        <v>6[ 3-13]</v>
      </c>
      <c r="F384" t="str">
        <f>IFERROR(LEFT(death_rates[[#This Row],[Total Death Rate]], FIND("[", death_rates[[#This Row],[Total Death Rate]]) - 1), 0)</f>
        <v>6</v>
      </c>
      <c r="G38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384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384" t="s">
        <v>1395</v>
      </c>
      <c r="J384" t="str">
        <f>SUBSTITUTE(death_rates[[#This Row],[male_death_rate]], "â€“", "-")</f>
        <v>5[ 3-10]</v>
      </c>
      <c r="K384" t="str">
        <f>IFERROR(LEFT(death_rates[[#This Row],[Male Death Rate]], FIND("[", death_rates[[#This Row],[Male Death Rate]]) - 1), 0)</f>
        <v>5</v>
      </c>
      <c r="L38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84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384" t="s">
        <v>1396</v>
      </c>
      <c r="O384" t="s">
        <v>2915</v>
      </c>
      <c r="P384" t="str">
        <f>IFERROR(LEFT(death_rates[[#This Row],[Female Death Rate]], FIND("[", death_rates[[#This Row],[Female Death Rate]]) - 1), 0)</f>
        <v>7</v>
      </c>
      <c r="Q38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38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385" spans="1:18" x14ac:dyDescent="0.35">
      <c r="A385" t="s">
        <v>783</v>
      </c>
      <c r="B385" t="s">
        <v>263</v>
      </c>
      <c r="C385">
        <v>2016</v>
      </c>
      <c r="D385" t="s">
        <v>1350</v>
      </c>
      <c r="E385" t="str">
        <f>SUBSTITUTE(death_rates[[#This Row],[both_sexes_death_rate]], "â€“", "-")</f>
        <v>8[ 3-13]</v>
      </c>
      <c r="F385" t="str">
        <f>IFERROR(LEFT(death_rates[[#This Row],[Total Death Rate]], FIND("[", death_rates[[#This Row],[Total Death Rate]]) - 1), 0)</f>
        <v>8</v>
      </c>
      <c r="G38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385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385" t="s">
        <v>1267</v>
      </c>
      <c r="J385" t="str">
        <f>SUBSTITUTE(death_rates[[#This Row],[male_death_rate]], "â€“", "-")</f>
        <v>8[ 3-15]</v>
      </c>
      <c r="K385" t="str">
        <f>IFERROR(LEFT(death_rates[[#This Row],[Male Death Rate]], FIND("[", death_rates[[#This Row],[Male Death Rate]]) - 1), 0)</f>
        <v>8</v>
      </c>
      <c r="L38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85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385" t="s">
        <v>856</v>
      </c>
      <c r="O385" t="s">
        <v>2732</v>
      </c>
      <c r="P385" t="str">
        <f>IFERROR(LEFT(death_rates[[#This Row],[Female Death Rate]], FIND("[", death_rates[[#This Row],[Female Death Rate]]) - 1), 0)</f>
        <v>7</v>
      </c>
      <c r="Q38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38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386" spans="1:18" x14ac:dyDescent="0.35">
      <c r="A386" t="s">
        <v>764</v>
      </c>
      <c r="B386" t="s">
        <v>267</v>
      </c>
      <c r="C386">
        <v>2016</v>
      </c>
      <c r="D386" t="s">
        <v>1397</v>
      </c>
      <c r="E386" t="str">
        <f>SUBSTITUTE(death_rates[[#This Row],[both_sexes_death_rate]], "â€“", "-")</f>
        <v>101[ 91-112]</v>
      </c>
      <c r="F386" t="str">
        <f>IFERROR(LEFT(death_rates[[#This Row],[Total Death Rate]], FIND("[", death_rates[[#This Row],[Total Death Rate]]) - 1), 0)</f>
        <v>101</v>
      </c>
      <c r="G38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91</v>
      </c>
      <c r="H386" t="str">
        <f>IFERROR(MID(death_rates[[#This Row],[Total Death Rate]], FIND("-", death_rates[[#This Row],[Total Death Rate]]) + 1, FIND("]",death_rates[[#This Row],[Total Death Rate]]) - FIND("-", death_rates[[#This Row],[Total Death Rate]]) - 1), 0)</f>
        <v>112</v>
      </c>
      <c r="I386" t="s">
        <v>1398</v>
      </c>
      <c r="J386" t="str">
        <f>SUBSTITUTE(death_rates[[#This Row],[male_death_rate]], "â€“", "-")</f>
        <v>94[ 82-105]</v>
      </c>
      <c r="K386" t="str">
        <f>IFERROR(LEFT(death_rates[[#This Row],[Male Death Rate]], FIND("[", death_rates[[#This Row],[Male Death Rate]]) - 1), 0)</f>
        <v>94</v>
      </c>
      <c r="L38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82</v>
      </c>
      <c r="M386" t="str">
        <f>IFERROR(MID(death_rates[[#This Row],[Male Death Rate]], FIND("-", death_rates[[#This Row],[Male Death Rate]]) + 1, FIND("]",death_rates[[#This Row],[Male Death Rate]]) - FIND("-", death_rates[[#This Row],[Male Death Rate]]) - 1), 0)</f>
        <v>105</v>
      </c>
      <c r="N386" t="s">
        <v>1399</v>
      </c>
      <c r="O386" t="s">
        <v>2916</v>
      </c>
      <c r="P386" t="str">
        <f>IFERROR(LEFT(death_rates[[#This Row],[Female Death Rate]], FIND("[", death_rates[[#This Row],[Female Death Rate]]) - 1), 0)</f>
        <v>109</v>
      </c>
      <c r="Q38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99</v>
      </c>
      <c r="R38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119</v>
      </c>
    </row>
    <row r="387" spans="1:18" x14ac:dyDescent="0.35">
      <c r="A387" t="s">
        <v>767</v>
      </c>
      <c r="B387" t="s">
        <v>267</v>
      </c>
      <c r="C387">
        <v>2016</v>
      </c>
      <c r="D387" t="s">
        <v>1273</v>
      </c>
      <c r="E387" t="str">
        <f>SUBSTITUTE(death_rates[[#This Row],[both_sexes_death_rate]], "â€“", "-")</f>
        <v>48[ 40-55]</v>
      </c>
      <c r="F387" t="str">
        <f>IFERROR(LEFT(death_rates[[#This Row],[Total Death Rate]], FIND("[", death_rates[[#This Row],[Total Death Rate]]) - 1), 0)</f>
        <v>48</v>
      </c>
      <c r="G38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40</v>
      </c>
      <c r="H387" t="str">
        <f>IFERROR(MID(death_rates[[#This Row],[Total Death Rate]], FIND("-", death_rates[[#This Row],[Total Death Rate]]) + 1, FIND("]",death_rates[[#This Row],[Total Death Rate]]) - FIND("-", death_rates[[#This Row],[Total Death Rate]]) - 1), 0)</f>
        <v>55</v>
      </c>
      <c r="I387" t="s">
        <v>1400</v>
      </c>
      <c r="J387" t="str">
        <f>SUBSTITUTE(death_rates[[#This Row],[male_death_rate]], "â€“", "-")</f>
        <v>57[ 47-66]</v>
      </c>
      <c r="K387" t="str">
        <f>IFERROR(LEFT(death_rates[[#This Row],[Male Death Rate]], FIND("[", death_rates[[#This Row],[Male Death Rate]]) - 1), 0)</f>
        <v>57</v>
      </c>
      <c r="L38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47</v>
      </c>
      <c r="M387" t="str">
        <f>IFERROR(MID(death_rates[[#This Row],[Male Death Rate]], FIND("-", death_rates[[#This Row],[Male Death Rate]]) + 1, FIND("]",death_rates[[#This Row],[Male Death Rate]]) - FIND("-", death_rates[[#This Row],[Male Death Rate]]) - 1), 0)</f>
        <v>66</v>
      </c>
      <c r="N387" t="s">
        <v>776</v>
      </c>
      <c r="O387" t="s">
        <v>2917</v>
      </c>
      <c r="P387" t="str">
        <f>IFERROR(LEFT(death_rates[[#This Row],[Female Death Rate]], FIND("[", death_rates[[#This Row],[Female Death Rate]]) - 1), 0)</f>
        <v>39</v>
      </c>
      <c r="Q38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33</v>
      </c>
      <c r="R38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44</v>
      </c>
    </row>
    <row r="388" spans="1:18" x14ac:dyDescent="0.35">
      <c r="A388" t="s">
        <v>771</v>
      </c>
      <c r="B388" t="s">
        <v>267</v>
      </c>
      <c r="C388">
        <v>2016</v>
      </c>
      <c r="D388" t="s">
        <v>836</v>
      </c>
      <c r="E388" t="str">
        <f>SUBSTITUTE(death_rates[[#This Row],[both_sexes_death_rate]], "â€“", "-")</f>
        <v>1[ 0-1]</v>
      </c>
      <c r="F388" t="str">
        <f>IFERROR(LEFT(death_rates[[#This Row],[Total Death Rate]], FIND("[", death_rates[[#This Row],[Total Death Rate]]) - 1), 0)</f>
        <v>1</v>
      </c>
      <c r="G38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388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388" t="s">
        <v>774</v>
      </c>
      <c r="J388" t="str">
        <f>SUBSTITUTE(death_rates[[#This Row],[male_death_rate]], "â€“", "-")</f>
        <v>1[ 1-1]</v>
      </c>
      <c r="K388" t="str">
        <f>IFERROR(LEFT(death_rates[[#This Row],[Male Death Rate]], FIND("[", death_rates[[#This Row],[Male Death Rate]]) - 1), 0)</f>
        <v>1</v>
      </c>
      <c r="L38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38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388" t="s">
        <v>824</v>
      </c>
      <c r="O388" t="s">
        <v>2674</v>
      </c>
      <c r="P388" t="str">
        <f>IFERROR(LEFT(death_rates[[#This Row],[Female Death Rate]], FIND("[", death_rates[[#This Row],[Female Death Rate]]) - 1), 0)</f>
        <v>0</v>
      </c>
      <c r="Q38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388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389" spans="1:18" x14ac:dyDescent="0.35">
      <c r="A389" t="s">
        <v>775</v>
      </c>
      <c r="B389" t="s">
        <v>267</v>
      </c>
      <c r="C389">
        <v>2016</v>
      </c>
      <c r="D389" t="s">
        <v>1401</v>
      </c>
      <c r="E389" t="str">
        <f>SUBSTITUTE(death_rates[[#This Row],[both_sexes_death_rate]], "â€“", "-")</f>
        <v>25[ 21-28]</v>
      </c>
      <c r="F389" t="str">
        <f>IFERROR(LEFT(death_rates[[#This Row],[Total Death Rate]], FIND("[", death_rates[[#This Row],[Total Death Rate]]) - 1), 0)</f>
        <v>25</v>
      </c>
      <c r="G38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21</v>
      </c>
      <c r="H389" t="str">
        <f>IFERROR(MID(death_rates[[#This Row],[Total Death Rate]], FIND("-", death_rates[[#This Row],[Total Death Rate]]) + 1, FIND("]",death_rates[[#This Row],[Total Death Rate]]) - FIND("-", death_rates[[#This Row],[Total Death Rate]]) - 1), 0)</f>
        <v>28</v>
      </c>
      <c r="I389" t="s">
        <v>1176</v>
      </c>
      <c r="J389" t="str">
        <f>SUBSTITUTE(death_rates[[#This Row],[male_death_rate]], "â€“", "-")</f>
        <v>18[ 16-21]</v>
      </c>
      <c r="K389" t="str">
        <f>IFERROR(LEFT(death_rates[[#This Row],[Male Death Rate]], FIND("[", death_rates[[#This Row],[Male Death Rate]]) - 1), 0)</f>
        <v>18</v>
      </c>
      <c r="L38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389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389" t="s">
        <v>1402</v>
      </c>
      <c r="O389" t="s">
        <v>2918</v>
      </c>
      <c r="P389" t="str">
        <f>IFERROR(LEFT(death_rates[[#This Row],[Female Death Rate]], FIND("[", death_rates[[#This Row],[Female Death Rate]]) - 1), 0)</f>
        <v>31</v>
      </c>
      <c r="Q38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38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35</v>
      </c>
    </row>
    <row r="390" spans="1:18" x14ac:dyDescent="0.35">
      <c r="A390" t="s">
        <v>779</v>
      </c>
      <c r="B390" t="s">
        <v>267</v>
      </c>
      <c r="C390">
        <v>2016</v>
      </c>
      <c r="D390" t="s">
        <v>1403</v>
      </c>
      <c r="E390" t="str">
        <f>SUBSTITUTE(death_rates[[#This Row],[both_sexes_death_rate]], "â€“", "-")</f>
        <v>21[ 18-25]</v>
      </c>
      <c r="F390" t="str">
        <f>IFERROR(LEFT(death_rates[[#This Row],[Total Death Rate]], FIND("[", death_rates[[#This Row],[Total Death Rate]]) - 1), 0)</f>
        <v>21</v>
      </c>
      <c r="G39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390" t="str">
        <f>IFERROR(MID(death_rates[[#This Row],[Total Death Rate]], FIND("-", death_rates[[#This Row],[Total Death Rate]]) + 1, FIND("]",death_rates[[#This Row],[Total Death Rate]]) - FIND("-", death_rates[[#This Row],[Total Death Rate]]) - 1), 0)</f>
        <v>25</v>
      </c>
      <c r="I390" t="s">
        <v>1064</v>
      </c>
      <c r="J390" t="str">
        <f>SUBSTITUTE(death_rates[[#This Row],[male_death_rate]], "â€“", "-")</f>
        <v>11[ 10-13]</v>
      </c>
      <c r="K390" t="str">
        <f>IFERROR(LEFT(death_rates[[#This Row],[Male Death Rate]], FIND("[", death_rates[[#This Row],[Male Death Rate]]) - 1), 0)</f>
        <v>11</v>
      </c>
      <c r="L39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390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390" t="s">
        <v>1404</v>
      </c>
      <c r="O390" t="s">
        <v>2919</v>
      </c>
      <c r="P390" t="str">
        <f>IFERROR(LEFT(death_rates[[#This Row],[Female Death Rate]], FIND("[", death_rates[[#This Row],[Female Death Rate]]) - 1), 0)</f>
        <v>31</v>
      </c>
      <c r="Q39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390" t="str">
        <f>IFERROR(MID(death_rates[[#This Row],[Female Death Rate]], FIND("-", death_rates[[#This Row],[Female Death Rate]]) + 1, FIND("]",death_rates[[#This Row],[Female Death Rate]]) - FIND("-", death_rates[[#This Row],[Female Death Rate]]) - 1), 0)</f>
        <v>36</v>
      </c>
    </row>
    <row r="391" spans="1:18" x14ac:dyDescent="0.35">
      <c r="A391" t="s">
        <v>783</v>
      </c>
      <c r="B391" t="s">
        <v>267</v>
      </c>
      <c r="C391">
        <v>2016</v>
      </c>
      <c r="D391" t="s">
        <v>1093</v>
      </c>
      <c r="E391" t="str">
        <f>SUBSTITUTE(death_rates[[#This Row],[both_sexes_death_rate]], "â€“", "-")</f>
        <v>6[ 4-7]</v>
      </c>
      <c r="F391" t="str">
        <f>IFERROR(LEFT(death_rates[[#This Row],[Total Death Rate]], FIND("[", death_rates[[#This Row],[Total Death Rate]]) - 1), 0)</f>
        <v>6</v>
      </c>
      <c r="G39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391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391" t="s">
        <v>790</v>
      </c>
      <c r="J391" t="str">
        <f>SUBSTITUTE(death_rates[[#This Row],[male_death_rate]], "â€“", "-")</f>
        <v>5[ 3-7]</v>
      </c>
      <c r="K391" t="str">
        <f>IFERROR(LEFT(death_rates[[#This Row],[Male Death Rate]], FIND("[", death_rates[[#This Row],[Male Death Rate]]) - 1), 0)</f>
        <v>5</v>
      </c>
      <c r="L39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391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391" t="s">
        <v>1076</v>
      </c>
      <c r="O391" t="s">
        <v>2781</v>
      </c>
      <c r="P391" t="str">
        <f>IFERROR(LEFT(death_rates[[#This Row],[Female Death Rate]], FIND("[", death_rates[[#This Row],[Female Death Rate]]) - 1), 0)</f>
        <v>6</v>
      </c>
      <c r="Q39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391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392" spans="1:18" x14ac:dyDescent="0.35">
      <c r="A392" t="s">
        <v>764</v>
      </c>
      <c r="B392" t="s">
        <v>271</v>
      </c>
      <c r="C392">
        <v>2016</v>
      </c>
      <c r="D392" t="s">
        <v>1405</v>
      </c>
      <c r="E392" t="str">
        <f>SUBSTITUTE(death_rates[[#This Row],[both_sexes_death_rate]], "â€“", "-")</f>
        <v>77[ 53-159]</v>
      </c>
      <c r="F392" t="str">
        <f>IFERROR(LEFT(death_rates[[#This Row],[Total Death Rate]], FIND("[", death_rates[[#This Row],[Total Death Rate]]) - 1), 0)</f>
        <v>77</v>
      </c>
      <c r="G39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53</v>
      </c>
      <c r="H392" t="str">
        <f>IFERROR(MID(death_rates[[#This Row],[Total Death Rate]], FIND("-", death_rates[[#This Row],[Total Death Rate]]) + 1, FIND("]",death_rates[[#This Row],[Total Death Rate]]) - FIND("-", death_rates[[#This Row],[Total Death Rate]]) - 1), 0)</f>
        <v>159</v>
      </c>
      <c r="I392" t="s">
        <v>1406</v>
      </c>
      <c r="J392" t="str">
        <f>SUBSTITUTE(death_rates[[#This Row],[male_death_rate]], "â€“", "-")</f>
        <v>81[ 58-168]</v>
      </c>
      <c r="K392" t="str">
        <f>IFERROR(LEFT(death_rates[[#This Row],[Male Death Rate]], FIND("[", death_rates[[#This Row],[Male Death Rate]]) - 1), 0)</f>
        <v>81</v>
      </c>
      <c r="L39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58</v>
      </c>
      <c r="M392" t="str">
        <f>IFERROR(MID(death_rates[[#This Row],[Male Death Rate]], FIND("-", death_rates[[#This Row],[Male Death Rate]]) + 1, FIND("]",death_rates[[#This Row],[Male Death Rate]]) - FIND("-", death_rates[[#This Row],[Male Death Rate]]) - 1), 0)</f>
        <v>168</v>
      </c>
      <c r="N392" t="s">
        <v>1407</v>
      </c>
      <c r="O392" t="s">
        <v>2920</v>
      </c>
      <c r="P392" t="str">
        <f>IFERROR(LEFT(death_rates[[#This Row],[Female Death Rate]], FIND("[", death_rates[[#This Row],[Female Death Rate]]) - 1), 0)</f>
        <v>72</v>
      </c>
      <c r="Q39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47</v>
      </c>
      <c r="R39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151</v>
      </c>
    </row>
    <row r="393" spans="1:18" x14ac:dyDescent="0.35">
      <c r="A393" t="s">
        <v>767</v>
      </c>
      <c r="B393" t="s">
        <v>271</v>
      </c>
      <c r="C393">
        <v>2016</v>
      </c>
      <c r="D393" t="s">
        <v>1408</v>
      </c>
      <c r="E393" t="str">
        <f>SUBSTITUTE(death_rates[[#This Row],[both_sexes_death_rate]], "â€“", "-")</f>
        <v>11[ 5-27]</v>
      </c>
      <c r="F393" t="str">
        <f>IFERROR(LEFT(death_rates[[#This Row],[Total Death Rate]], FIND("[", death_rates[[#This Row],[Total Death Rate]]) - 1), 0)</f>
        <v>11</v>
      </c>
      <c r="G39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393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393" t="s">
        <v>1409</v>
      </c>
      <c r="J393" t="str">
        <f>SUBSTITUTE(death_rates[[#This Row],[male_death_rate]], "â€“", "-")</f>
        <v>10[ 4-22]</v>
      </c>
      <c r="K393" t="str">
        <f>IFERROR(LEFT(death_rates[[#This Row],[Male Death Rate]], FIND("[", death_rates[[#This Row],[Male Death Rate]]) - 1), 0)</f>
        <v>10</v>
      </c>
      <c r="L39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393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393" t="s">
        <v>1410</v>
      </c>
      <c r="O393" t="s">
        <v>2921</v>
      </c>
      <c r="P393" t="str">
        <f>IFERROR(LEFT(death_rates[[#This Row],[Female Death Rate]], FIND("[", death_rates[[#This Row],[Female Death Rate]]) - 1), 0)</f>
        <v>13</v>
      </c>
      <c r="Q39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39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394" spans="1:18" x14ac:dyDescent="0.35">
      <c r="A394" t="s">
        <v>771</v>
      </c>
      <c r="B394" t="s">
        <v>271</v>
      </c>
      <c r="C394">
        <v>2016</v>
      </c>
      <c r="D394" t="s">
        <v>1411</v>
      </c>
      <c r="E394" t="str">
        <f>SUBSTITUTE(death_rates[[#This Row],[both_sexes_death_rate]], "â€“", "-")</f>
        <v>9[ 4-27]</v>
      </c>
      <c r="F394" t="str">
        <f>IFERROR(LEFT(death_rates[[#This Row],[Total Death Rate]], FIND("[", death_rates[[#This Row],[Total Death Rate]]) - 1), 0)</f>
        <v>9</v>
      </c>
      <c r="G39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394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394" t="s">
        <v>1412</v>
      </c>
      <c r="J394" t="str">
        <f>SUBSTITUTE(death_rates[[#This Row],[male_death_rate]], "â€“", "-")</f>
        <v>15[ 6-43]</v>
      </c>
      <c r="K394" t="str">
        <f>IFERROR(LEFT(death_rates[[#This Row],[Male Death Rate]], FIND("[", death_rates[[#This Row],[Male Death Rate]]) - 1), 0)</f>
        <v>15</v>
      </c>
      <c r="L39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394" t="str">
        <f>IFERROR(MID(death_rates[[#This Row],[Male Death Rate]], FIND("-", death_rates[[#This Row],[Male Death Rate]]) + 1, FIND("]",death_rates[[#This Row],[Male Death Rate]]) - FIND("-", death_rates[[#This Row],[Male Death Rate]]) - 1), 0)</f>
        <v>43</v>
      </c>
      <c r="N394" t="s">
        <v>1413</v>
      </c>
      <c r="O394" t="s">
        <v>2922</v>
      </c>
      <c r="P394" t="str">
        <f>IFERROR(LEFT(death_rates[[#This Row],[Female Death Rate]], FIND("[", death_rates[[#This Row],[Female Death Rate]]) - 1), 0)</f>
        <v>4</v>
      </c>
      <c r="Q39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39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395" spans="1:18" x14ac:dyDescent="0.35">
      <c r="A395" t="s">
        <v>775</v>
      </c>
      <c r="B395" t="s">
        <v>271</v>
      </c>
      <c r="C395">
        <v>2016</v>
      </c>
      <c r="D395" t="s">
        <v>1414</v>
      </c>
      <c r="E395" t="str">
        <f>SUBSTITUTE(death_rates[[#This Row],[both_sexes_death_rate]], "â€“", "-")</f>
        <v>29[ 18-53]</v>
      </c>
      <c r="F395" t="str">
        <f>IFERROR(LEFT(death_rates[[#This Row],[Total Death Rate]], FIND("[", death_rates[[#This Row],[Total Death Rate]]) - 1), 0)</f>
        <v>29</v>
      </c>
      <c r="G39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395" t="str">
        <f>IFERROR(MID(death_rates[[#This Row],[Total Death Rate]], FIND("-", death_rates[[#This Row],[Total Death Rate]]) + 1, FIND("]",death_rates[[#This Row],[Total Death Rate]]) - FIND("-", death_rates[[#This Row],[Total Death Rate]]) - 1), 0)</f>
        <v>53</v>
      </c>
      <c r="I395" t="s">
        <v>1415</v>
      </c>
      <c r="J395" t="str">
        <f>SUBSTITUTE(death_rates[[#This Row],[male_death_rate]], "â€“", "-")</f>
        <v>32[ 22-55]</v>
      </c>
      <c r="K395" t="str">
        <f>IFERROR(LEFT(death_rates[[#This Row],[Male Death Rate]], FIND("[", death_rates[[#This Row],[Male Death Rate]]) - 1), 0)</f>
        <v>32</v>
      </c>
      <c r="L39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22</v>
      </c>
      <c r="M395" t="str">
        <f>IFERROR(MID(death_rates[[#This Row],[Male Death Rate]], FIND("-", death_rates[[#This Row],[Male Death Rate]]) + 1, FIND("]",death_rates[[#This Row],[Male Death Rate]]) - FIND("-", death_rates[[#This Row],[Male Death Rate]]) - 1), 0)</f>
        <v>55</v>
      </c>
      <c r="N395" t="s">
        <v>1416</v>
      </c>
      <c r="O395" t="s">
        <v>2923</v>
      </c>
      <c r="P395" t="str">
        <f>IFERROR(LEFT(death_rates[[#This Row],[Female Death Rate]], FIND("[", death_rates[[#This Row],[Female Death Rate]]) - 1), 0)</f>
        <v>26</v>
      </c>
      <c r="Q39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395" t="str">
        <f>IFERROR(MID(death_rates[[#This Row],[Female Death Rate]], FIND("-", death_rates[[#This Row],[Female Death Rate]]) + 1, FIND("]",death_rates[[#This Row],[Female Death Rate]]) - FIND("-", death_rates[[#This Row],[Female Death Rate]]) - 1), 0)</f>
        <v>50</v>
      </c>
    </row>
    <row r="396" spans="1:18" x14ac:dyDescent="0.35">
      <c r="A396" t="s">
        <v>779</v>
      </c>
      <c r="B396" t="s">
        <v>271</v>
      </c>
      <c r="C396">
        <v>2016</v>
      </c>
      <c r="D396" t="s">
        <v>1417</v>
      </c>
      <c r="E396" t="str">
        <f>SUBSTITUTE(death_rates[[#This Row],[both_sexes_death_rate]], "â€“", "-")</f>
        <v>15[ 7-33]</v>
      </c>
      <c r="F396" t="str">
        <f>IFERROR(LEFT(death_rates[[#This Row],[Total Death Rate]], FIND("[", death_rates[[#This Row],[Total Death Rate]]) - 1), 0)</f>
        <v>15</v>
      </c>
      <c r="G39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396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396" t="s">
        <v>1418</v>
      </c>
      <c r="J396" t="str">
        <f>SUBSTITUTE(death_rates[[#This Row],[male_death_rate]], "â€“", "-")</f>
        <v>13[ 7-25]</v>
      </c>
      <c r="K396" t="str">
        <f>IFERROR(LEFT(death_rates[[#This Row],[Male Death Rate]], FIND("[", death_rates[[#This Row],[Male Death Rate]]) - 1), 0)</f>
        <v>13</v>
      </c>
      <c r="L39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396" t="str">
        <f>IFERROR(MID(death_rates[[#This Row],[Male Death Rate]], FIND("-", death_rates[[#This Row],[Male Death Rate]]) + 1, FIND("]",death_rates[[#This Row],[Male Death Rate]]) - FIND("-", death_rates[[#This Row],[Male Death Rate]]) - 1), 0)</f>
        <v>25</v>
      </c>
      <c r="N396" t="s">
        <v>1419</v>
      </c>
      <c r="O396" t="s">
        <v>2924</v>
      </c>
      <c r="P396" t="str">
        <f>IFERROR(LEFT(death_rates[[#This Row],[Female Death Rate]], FIND("[", death_rates[[#This Row],[Female Death Rate]]) - 1), 0)</f>
        <v>17</v>
      </c>
      <c r="Q39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396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397" spans="1:18" x14ac:dyDescent="0.35">
      <c r="A397" t="s">
        <v>783</v>
      </c>
      <c r="B397" t="s">
        <v>271</v>
      </c>
      <c r="C397">
        <v>2016</v>
      </c>
      <c r="D397" t="s">
        <v>1420</v>
      </c>
      <c r="E397" t="str">
        <f>SUBSTITUTE(death_rates[[#This Row],[both_sexes_death_rate]], "â€“", "-")</f>
        <v>12[ 5-27]</v>
      </c>
      <c r="F397" t="str">
        <f>IFERROR(LEFT(death_rates[[#This Row],[Total Death Rate]], FIND("[", death_rates[[#This Row],[Total Death Rate]]) - 1), 0)</f>
        <v>12</v>
      </c>
      <c r="G39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397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397" t="s">
        <v>1420</v>
      </c>
      <c r="J397" t="str">
        <f>SUBSTITUTE(death_rates[[#This Row],[male_death_rate]], "â€“", "-")</f>
        <v>12[ 5-27]</v>
      </c>
      <c r="K397" t="str">
        <f>IFERROR(LEFT(death_rates[[#This Row],[Male Death Rate]], FIND("[", death_rates[[#This Row],[Male Death Rate]]) - 1), 0)</f>
        <v>12</v>
      </c>
      <c r="L39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397" t="str">
        <f>IFERROR(MID(death_rates[[#This Row],[Male Death Rate]], FIND("-", death_rates[[#This Row],[Male Death Rate]]) + 1, FIND("]",death_rates[[#This Row],[Male Death Rate]]) - FIND("-", death_rates[[#This Row],[Male Death Rate]]) - 1), 0)</f>
        <v>27</v>
      </c>
      <c r="N397" t="s">
        <v>1420</v>
      </c>
      <c r="O397" t="s">
        <v>2925</v>
      </c>
      <c r="P397" t="str">
        <f>IFERROR(LEFT(death_rates[[#This Row],[Female Death Rate]], FIND("[", death_rates[[#This Row],[Female Death Rate]]) - 1), 0)</f>
        <v>12</v>
      </c>
      <c r="Q39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39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27</v>
      </c>
    </row>
    <row r="398" spans="1:18" x14ac:dyDescent="0.35">
      <c r="A398" t="s">
        <v>764</v>
      </c>
      <c r="B398" t="s">
        <v>275</v>
      </c>
      <c r="C398">
        <v>2016</v>
      </c>
      <c r="D398" t="s">
        <v>1421</v>
      </c>
      <c r="E398" t="str">
        <f>SUBSTITUTE(death_rates[[#This Row],[both_sexes_death_rate]], "â€“", "-")</f>
        <v>44[ 36-56]</v>
      </c>
      <c r="F398" t="str">
        <f>IFERROR(LEFT(death_rates[[#This Row],[Total Death Rate]], FIND("[", death_rates[[#This Row],[Total Death Rate]]) - 1), 0)</f>
        <v>44</v>
      </c>
      <c r="G39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36</v>
      </c>
      <c r="H398" t="str">
        <f>IFERROR(MID(death_rates[[#This Row],[Total Death Rate]], FIND("-", death_rates[[#This Row],[Total Death Rate]]) + 1, FIND("]",death_rates[[#This Row],[Total Death Rate]]) - FIND("-", death_rates[[#This Row],[Total Death Rate]]) - 1), 0)</f>
        <v>56</v>
      </c>
      <c r="I398" t="s">
        <v>1422</v>
      </c>
      <c r="J398" t="str">
        <f>SUBSTITUTE(death_rates[[#This Row],[male_death_rate]], "â€“", "-")</f>
        <v>42[ 34-51]</v>
      </c>
      <c r="K398" t="str">
        <f>IFERROR(LEFT(death_rates[[#This Row],[Male Death Rate]], FIND("[", death_rates[[#This Row],[Male Death Rate]]) - 1), 0)</f>
        <v>42</v>
      </c>
      <c r="L39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34</v>
      </c>
      <c r="M398" t="str">
        <f>IFERROR(MID(death_rates[[#This Row],[Male Death Rate]], FIND("-", death_rates[[#This Row],[Male Death Rate]]) + 1, FIND("]",death_rates[[#This Row],[Male Death Rate]]) - FIND("-", death_rates[[#This Row],[Male Death Rate]]) - 1), 0)</f>
        <v>51</v>
      </c>
      <c r="N398" t="s">
        <v>1423</v>
      </c>
      <c r="O398" t="s">
        <v>2926</v>
      </c>
      <c r="P398" t="str">
        <f>IFERROR(LEFT(death_rates[[#This Row],[Female Death Rate]], FIND("[", death_rates[[#This Row],[Female Death Rate]]) - 1), 0)</f>
        <v>46</v>
      </c>
      <c r="Q39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37</v>
      </c>
      <c r="R398" t="str">
        <f>IFERROR(MID(death_rates[[#This Row],[Female Death Rate]], FIND("-", death_rates[[#This Row],[Female Death Rate]]) + 1, FIND("]",death_rates[[#This Row],[Female Death Rate]]) - FIND("-", death_rates[[#This Row],[Female Death Rate]]) - 1), 0)</f>
        <v>60</v>
      </c>
    </row>
    <row r="399" spans="1:18" x14ac:dyDescent="0.35">
      <c r="A399" t="s">
        <v>767</v>
      </c>
      <c r="B399" t="s">
        <v>275</v>
      </c>
      <c r="C399">
        <v>2016</v>
      </c>
      <c r="D399" t="s">
        <v>1424</v>
      </c>
      <c r="E399" t="str">
        <f>SUBSTITUTE(death_rates[[#This Row],[both_sexes_death_rate]], "â€“", "-")</f>
        <v>12[ 7-17]</v>
      </c>
      <c r="F399" t="str">
        <f>IFERROR(LEFT(death_rates[[#This Row],[Total Death Rate]], FIND("[", death_rates[[#This Row],[Total Death Rate]]) - 1), 0)</f>
        <v>12</v>
      </c>
      <c r="G39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399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399" t="s">
        <v>862</v>
      </c>
      <c r="J399" t="str">
        <f>SUBSTITUTE(death_rates[[#This Row],[male_death_rate]], "â€“", "-")</f>
        <v>9[ 5-13]</v>
      </c>
      <c r="K399" t="str">
        <f>IFERROR(LEFT(death_rates[[#This Row],[Male Death Rate]], FIND("[", death_rates[[#This Row],[Male Death Rate]]) - 1), 0)</f>
        <v>9</v>
      </c>
      <c r="L39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399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399" t="s">
        <v>1425</v>
      </c>
      <c r="O399" t="s">
        <v>2927</v>
      </c>
      <c r="P399" t="str">
        <f>IFERROR(LEFT(death_rates[[#This Row],[Female Death Rate]], FIND("[", death_rates[[#This Row],[Female Death Rate]]) - 1), 0)</f>
        <v>14</v>
      </c>
      <c r="Q39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39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400" spans="1:18" x14ac:dyDescent="0.35">
      <c r="A400" t="s">
        <v>771</v>
      </c>
      <c r="B400" t="s">
        <v>275</v>
      </c>
      <c r="C400">
        <v>2016</v>
      </c>
      <c r="D400" t="s">
        <v>844</v>
      </c>
      <c r="E400" t="str">
        <f>SUBSTITUTE(death_rates[[#This Row],[both_sexes_death_rate]], "â€“", "-")</f>
        <v>2[ 1-3]</v>
      </c>
      <c r="F400" t="str">
        <f>IFERROR(LEFT(death_rates[[#This Row],[Total Death Rate]], FIND("[", death_rates[[#This Row],[Total Death Rate]]) - 1), 0)</f>
        <v>2</v>
      </c>
      <c r="G40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00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400" t="s">
        <v>809</v>
      </c>
      <c r="J400" t="str">
        <f>SUBSTITUTE(death_rates[[#This Row],[male_death_rate]], "â€“", "-")</f>
        <v>2[ 1-4]</v>
      </c>
      <c r="K400" t="str">
        <f>IFERROR(LEFT(death_rates[[#This Row],[Male Death Rate]], FIND("[", death_rates[[#This Row],[Male Death Rate]]) - 1), 0)</f>
        <v>2</v>
      </c>
      <c r="L40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00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400" t="s">
        <v>844</v>
      </c>
      <c r="O400" t="s">
        <v>2682</v>
      </c>
      <c r="P400" t="str">
        <f>IFERROR(LEFT(death_rates[[#This Row],[Female Death Rate]], FIND("[", death_rates[[#This Row],[Female Death Rate]]) - 1), 0)</f>
        <v>2</v>
      </c>
      <c r="Q40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00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401" spans="1:18" x14ac:dyDescent="0.35">
      <c r="A401" t="s">
        <v>775</v>
      </c>
      <c r="B401" t="s">
        <v>275</v>
      </c>
      <c r="C401">
        <v>2016</v>
      </c>
      <c r="D401" t="s">
        <v>1426</v>
      </c>
      <c r="E401" t="str">
        <f>SUBSTITUTE(death_rates[[#This Row],[both_sexes_death_rate]], "â€“", "-")</f>
        <v>19[ 15-24]</v>
      </c>
      <c r="F401" t="str">
        <f>IFERROR(LEFT(death_rates[[#This Row],[Total Death Rate]], FIND("[", death_rates[[#This Row],[Total Death Rate]]) - 1), 0)</f>
        <v>19</v>
      </c>
      <c r="G40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401" t="str">
        <f>IFERROR(MID(death_rates[[#This Row],[Total Death Rate]], FIND("-", death_rates[[#This Row],[Total Death Rate]]) + 1, FIND("]",death_rates[[#This Row],[Total Death Rate]]) - FIND("-", death_rates[[#This Row],[Total Death Rate]]) - 1), 0)</f>
        <v>24</v>
      </c>
      <c r="I401" t="s">
        <v>1160</v>
      </c>
      <c r="J401" t="str">
        <f>SUBSTITUTE(death_rates[[#This Row],[male_death_rate]], "â€“", "-")</f>
        <v>20[ 16-25]</v>
      </c>
      <c r="K401" t="str">
        <f>IFERROR(LEFT(death_rates[[#This Row],[Male Death Rate]], FIND("[", death_rates[[#This Row],[Male Death Rate]]) - 1), 0)</f>
        <v>20</v>
      </c>
      <c r="L40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401" t="str">
        <f>IFERROR(MID(death_rates[[#This Row],[Male Death Rate]], FIND("-", death_rates[[#This Row],[Male Death Rate]]) + 1, FIND("]",death_rates[[#This Row],[Male Death Rate]]) - FIND("-", death_rates[[#This Row],[Male Death Rate]]) - 1), 0)</f>
        <v>25</v>
      </c>
      <c r="N401" t="s">
        <v>1030</v>
      </c>
      <c r="O401" t="s">
        <v>2928</v>
      </c>
      <c r="P401" t="str">
        <f>IFERROR(LEFT(death_rates[[#This Row],[Female Death Rate]], FIND("[", death_rates[[#This Row],[Female Death Rate]]) - 1), 0)</f>
        <v>19</v>
      </c>
      <c r="Q40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40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</v>
      </c>
    </row>
    <row r="402" spans="1:18" x14ac:dyDescent="0.35">
      <c r="A402" t="s">
        <v>779</v>
      </c>
      <c r="B402" t="s">
        <v>275</v>
      </c>
      <c r="C402">
        <v>2016</v>
      </c>
      <c r="D402" t="s">
        <v>876</v>
      </c>
      <c r="E402" t="str">
        <f>SUBSTITUTE(death_rates[[#This Row],[both_sexes_death_rate]], "â€“", "-")</f>
        <v>8[ 5-12]</v>
      </c>
      <c r="F402" t="str">
        <f>IFERROR(LEFT(death_rates[[#This Row],[Total Death Rate]], FIND("[", death_rates[[#This Row],[Total Death Rate]]) - 1), 0)</f>
        <v>8</v>
      </c>
      <c r="G40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402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402" t="s">
        <v>843</v>
      </c>
      <c r="J402" t="str">
        <f>SUBSTITUTE(death_rates[[#This Row],[male_death_rate]], "â€“", "-")</f>
        <v>7[ 5-10]</v>
      </c>
      <c r="K402" t="str">
        <f>IFERROR(LEFT(death_rates[[#This Row],[Male Death Rate]], FIND("[", death_rates[[#This Row],[Male Death Rate]]) - 1), 0)</f>
        <v>7</v>
      </c>
      <c r="L40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402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402" t="s">
        <v>1361</v>
      </c>
      <c r="O402" t="s">
        <v>2906</v>
      </c>
      <c r="P402" t="str">
        <f>IFERROR(LEFT(death_rates[[#This Row],[Female Death Rate]], FIND("[", death_rates[[#This Row],[Female Death Rate]]) - 1), 0)</f>
        <v>9</v>
      </c>
      <c r="Q40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40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403" spans="1:18" x14ac:dyDescent="0.35">
      <c r="A403" t="s">
        <v>783</v>
      </c>
      <c r="B403" t="s">
        <v>275</v>
      </c>
      <c r="C403">
        <v>2016</v>
      </c>
      <c r="D403" t="s">
        <v>861</v>
      </c>
      <c r="E403" t="str">
        <f>SUBSTITUTE(death_rates[[#This Row],[both_sexes_death_rate]], "â€“", "-")</f>
        <v>3[ 2-4]</v>
      </c>
      <c r="F403" t="str">
        <f>IFERROR(LEFT(death_rates[[#This Row],[Total Death Rate]], FIND("[", death_rates[[#This Row],[Total Death Rate]]) - 1), 0)</f>
        <v>3</v>
      </c>
      <c r="G40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403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403" t="s">
        <v>888</v>
      </c>
      <c r="J403" t="str">
        <f>SUBSTITUTE(death_rates[[#This Row],[male_death_rate]], "â€“", "-")</f>
        <v>3[ 1-4]</v>
      </c>
      <c r="K403" t="str">
        <f>IFERROR(LEFT(death_rates[[#This Row],[Male Death Rate]], FIND("[", death_rates[[#This Row],[Male Death Rate]]) - 1), 0)</f>
        <v>3</v>
      </c>
      <c r="L40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03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403" t="s">
        <v>817</v>
      </c>
      <c r="O403" t="s">
        <v>2691</v>
      </c>
      <c r="P403" t="str">
        <f>IFERROR(LEFT(death_rates[[#This Row],[Female Death Rate]], FIND("[", death_rates[[#This Row],[Female Death Rate]]) - 1), 0)</f>
        <v>3</v>
      </c>
      <c r="Q40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03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404" spans="1:18" x14ac:dyDescent="0.35">
      <c r="A404" t="s">
        <v>764</v>
      </c>
      <c r="B404" t="s">
        <v>279</v>
      </c>
      <c r="C404">
        <v>2016</v>
      </c>
      <c r="D404" t="s">
        <v>1427</v>
      </c>
      <c r="E404" t="str">
        <f>SUBSTITUTE(death_rates[[#This Row],[both_sexes_death_rate]], "â€“", "-")</f>
        <v>50[ 43-56]</v>
      </c>
      <c r="F404" t="str">
        <f>IFERROR(LEFT(death_rates[[#This Row],[Total Death Rate]], FIND("[", death_rates[[#This Row],[Total Death Rate]]) - 1), 0)</f>
        <v>50</v>
      </c>
      <c r="G40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43</v>
      </c>
      <c r="H404" t="str">
        <f>IFERROR(MID(death_rates[[#This Row],[Total Death Rate]], FIND("-", death_rates[[#This Row],[Total Death Rate]]) + 1, FIND("]",death_rates[[#This Row],[Total Death Rate]]) - FIND("-", death_rates[[#This Row],[Total Death Rate]]) - 1), 0)</f>
        <v>56</v>
      </c>
      <c r="I404" t="s">
        <v>1428</v>
      </c>
      <c r="J404" t="str">
        <f>SUBSTITUTE(death_rates[[#This Row],[male_death_rate]], "â€“", "-")</f>
        <v>50[ 44-57]</v>
      </c>
      <c r="K404" t="str">
        <f>IFERROR(LEFT(death_rates[[#This Row],[Male Death Rate]], FIND("[", death_rates[[#This Row],[Male Death Rate]]) - 1), 0)</f>
        <v>50</v>
      </c>
      <c r="L40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44</v>
      </c>
      <c r="M404" t="str">
        <f>IFERROR(MID(death_rates[[#This Row],[Male Death Rate]], FIND("-", death_rates[[#This Row],[Male Death Rate]]) + 1, FIND("]",death_rates[[#This Row],[Male Death Rate]]) - FIND("-", death_rates[[#This Row],[Male Death Rate]]) - 1), 0)</f>
        <v>57</v>
      </c>
      <c r="N404" t="s">
        <v>1429</v>
      </c>
      <c r="O404" t="s">
        <v>2929</v>
      </c>
      <c r="P404" t="str">
        <f>IFERROR(LEFT(death_rates[[#This Row],[Female Death Rate]], FIND("[", death_rates[[#This Row],[Female Death Rate]]) - 1), 0)</f>
        <v>49</v>
      </c>
      <c r="Q40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43</v>
      </c>
      <c r="R404" t="str">
        <f>IFERROR(MID(death_rates[[#This Row],[Female Death Rate]], FIND("-", death_rates[[#This Row],[Female Death Rate]]) + 1, FIND("]",death_rates[[#This Row],[Female Death Rate]]) - FIND("-", death_rates[[#This Row],[Female Death Rate]]) - 1), 0)</f>
        <v>55</v>
      </c>
    </row>
    <row r="405" spans="1:18" x14ac:dyDescent="0.35">
      <c r="A405" t="s">
        <v>767</v>
      </c>
      <c r="B405" t="s">
        <v>279</v>
      </c>
      <c r="C405">
        <v>2016</v>
      </c>
      <c r="D405" t="s">
        <v>1430</v>
      </c>
      <c r="E405" t="str">
        <f>SUBSTITUTE(death_rates[[#This Row],[both_sexes_death_rate]], "â€“", "-")</f>
        <v>23[ 18-26]</v>
      </c>
      <c r="F405" t="str">
        <f>IFERROR(LEFT(death_rates[[#This Row],[Total Death Rate]], FIND("[", death_rates[[#This Row],[Total Death Rate]]) - 1), 0)</f>
        <v>23</v>
      </c>
      <c r="G40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405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405" t="s">
        <v>1431</v>
      </c>
      <c r="J405" t="str">
        <f>SUBSTITUTE(death_rates[[#This Row],[male_death_rate]], "â€“", "-")</f>
        <v>23[ 19-28]</v>
      </c>
      <c r="K405" t="str">
        <f>IFERROR(LEFT(death_rates[[#This Row],[Male Death Rate]], FIND("[", death_rates[[#This Row],[Male Death Rate]]) - 1), 0)</f>
        <v>23</v>
      </c>
      <c r="L40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405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405" t="s">
        <v>935</v>
      </c>
      <c r="O405" t="s">
        <v>2723</v>
      </c>
      <c r="P405" t="str">
        <f>IFERROR(LEFT(death_rates[[#This Row],[Female Death Rate]], FIND("[", death_rates[[#This Row],[Female Death Rate]]) - 1), 0)</f>
        <v>22</v>
      </c>
      <c r="Q40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18</v>
      </c>
      <c r="R40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406" spans="1:18" x14ac:dyDescent="0.35">
      <c r="A406" t="s">
        <v>771</v>
      </c>
      <c r="B406" t="s">
        <v>279</v>
      </c>
      <c r="C406">
        <v>2016</v>
      </c>
      <c r="D406" t="s">
        <v>774</v>
      </c>
      <c r="E406" t="str">
        <f>SUBSTITUTE(death_rates[[#This Row],[both_sexes_death_rate]], "â€“", "-")</f>
        <v>1[ 1-1]</v>
      </c>
      <c r="F406" t="str">
        <f>IFERROR(LEFT(death_rates[[#This Row],[Total Death Rate]], FIND("[", death_rates[[#This Row],[Total Death Rate]]) - 1), 0)</f>
        <v>1</v>
      </c>
      <c r="G40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06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406" t="s">
        <v>774</v>
      </c>
      <c r="J406" t="str">
        <f>SUBSTITUTE(death_rates[[#This Row],[male_death_rate]], "â€“", "-")</f>
        <v>1[ 1-1]</v>
      </c>
      <c r="K406" t="str">
        <f>IFERROR(LEFT(death_rates[[#This Row],[Male Death Rate]], FIND("[", death_rates[[#This Row],[Male Death Rate]]) - 1), 0)</f>
        <v>1</v>
      </c>
      <c r="L40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06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406" t="s">
        <v>774</v>
      </c>
      <c r="O406" t="s">
        <v>2656</v>
      </c>
      <c r="P406" t="str">
        <f>IFERROR(LEFT(death_rates[[#This Row],[Female Death Rate]], FIND("[", death_rates[[#This Row],[Female Death Rate]]) - 1), 0)</f>
        <v>1</v>
      </c>
      <c r="Q40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0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407" spans="1:18" x14ac:dyDescent="0.35">
      <c r="A407" t="s">
        <v>775</v>
      </c>
      <c r="B407" t="s">
        <v>279</v>
      </c>
      <c r="C407">
        <v>2016</v>
      </c>
      <c r="D407" t="s">
        <v>1432</v>
      </c>
      <c r="E407" t="str">
        <f>SUBSTITUTE(death_rates[[#This Row],[both_sexes_death_rate]], "â€“", "-")</f>
        <v>14[ 12-17]</v>
      </c>
      <c r="F407" t="str">
        <f>IFERROR(LEFT(death_rates[[#This Row],[Total Death Rate]], FIND("[", death_rates[[#This Row],[Total Death Rate]]) - 1), 0)</f>
        <v>14</v>
      </c>
      <c r="G40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407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407" t="s">
        <v>1433</v>
      </c>
      <c r="J407" t="str">
        <f>SUBSTITUTE(death_rates[[#This Row],[male_death_rate]], "â€“", "-")</f>
        <v>15[ 12-17]</v>
      </c>
      <c r="K407" t="str">
        <f>IFERROR(LEFT(death_rates[[#This Row],[Male Death Rate]], FIND("[", death_rates[[#This Row],[Male Death Rate]]) - 1), 0)</f>
        <v>15</v>
      </c>
      <c r="L40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407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407" t="s">
        <v>974</v>
      </c>
      <c r="O407" t="s">
        <v>2877</v>
      </c>
      <c r="P407" t="str">
        <f>IFERROR(LEFT(death_rates[[#This Row],[Female Death Rate]], FIND("[", death_rates[[#This Row],[Female Death Rate]]) - 1), 0)</f>
        <v>14</v>
      </c>
      <c r="Q40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40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408" spans="1:18" x14ac:dyDescent="0.35">
      <c r="A408" t="s">
        <v>779</v>
      </c>
      <c r="B408" t="s">
        <v>279</v>
      </c>
      <c r="C408">
        <v>2016</v>
      </c>
      <c r="D408" t="s">
        <v>1076</v>
      </c>
      <c r="E408" t="str">
        <f>SUBSTITUTE(death_rates[[#This Row],[both_sexes_death_rate]], "â€“", "-")</f>
        <v>6[ 5-7]</v>
      </c>
      <c r="F408" t="str">
        <f>IFERROR(LEFT(death_rates[[#This Row],[Total Death Rate]], FIND("[", death_rates[[#This Row],[Total Death Rate]]) - 1), 0)</f>
        <v>6</v>
      </c>
      <c r="G40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408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408" t="s">
        <v>1093</v>
      </c>
      <c r="J408" t="str">
        <f>SUBSTITUTE(death_rates[[#This Row],[male_death_rate]], "â€“", "-")</f>
        <v>6[ 4-7]</v>
      </c>
      <c r="K408" t="str">
        <f>IFERROR(LEFT(death_rates[[#This Row],[Male Death Rate]], FIND("[", death_rates[[#This Row],[Male Death Rate]]) - 1), 0)</f>
        <v>6</v>
      </c>
      <c r="L40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408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408" t="s">
        <v>828</v>
      </c>
      <c r="O408" t="s">
        <v>2930</v>
      </c>
      <c r="P408" t="str">
        <f>IFERROR(LEFT(death_rates[[#This Row],[Female Death Rate]], FIND("[", death_rates[[#This Row],[Female Death Rate]]) - 1), 0)</f>
        <v>6</v>
      </c>
      <c r="Q40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408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409" spans="1:18" x14ac:dyDescent="0.35">
      <c r="A409" t="s">
        <v>783</v>
      </c>
      <c r="B409" t="s">
        <v>279</v>
      </c>
      <c r="C409">
        <v>2016</v>
      </c>
      <c r="D409" t="s">
        <v>912</v>
      </c>
      <c r="E409" t="str">
        <f>SUBSTITUTE(death_rates[[#This Row],[both_sexes_death_rate]], "â€“", "-")</f>
        <v>5[ 4-7]</v>
      </c>
      <c r="F409" t="str">
        <f>IFERROR(LEFT(death_rates[[#This Row],[Total Death Rate]], FIND("[", death_rates[[#This Row],[Total Death Rate]]) - 1), 0)</f>
        <v>5</v>
      </c>
      <c r="G40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409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409" t="s">
        <v>790</v>
      </c>
      <c r="J409" t="str">
        <f>SUBSTITUTE(death_rates[[#This Row],[male_death_rate]], "â€“", "-")</f>
        <v>5[ 3-7]</v>
      </c>
      <c r="K409" t="str">
        <f>IFERROR(LEFT(death_rates[[#This Row],[Male Death Rate]], FIND("[", death_rates[[#This Row],[Male Death Rate]]) - 1), 0)</f>
        <v>5</v>
      </c>
      <c r="L40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409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409" t="s">
        <v>926</v>
      </c>
      <c r="O409" t="s">
        <v>2777</v>
      </c>
      <c r="P409" t="str">
        <f>IFERROR(LEFT(death_rates[[#This Row],[Female Death Rate]], FIND("[", death_rates[[#This Row],[Female Death Rate]]) - 1), 0)</f>
        <v>5</v>
      </c>
      <c r="Q40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40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410" spans="1:18" x14ac:dyDescent="0.35">
      <c r="A410" t="s">
        <v>764</v>
      </c>
      <c r="B410" t="s">
        <v>283</v>
      </c>
      <c r="C410">
        <v>2016</v>
      </c>
      <c r="D410" t="s">
        <v>1434</v>
      </c>
      <c r="E410" t="str">
        <f>SUBSTITUTE(death_rates[[#This Row],[both_sexes_death_rate]], "â€“", "-")</f>
        <v>127[ 116-138]</v>
      </c>
      <c r="F410" t="str">
        <f>IFERROR(LEFT(death_rates[[#This Row],[Total Death Rate]], FIND("[", death_rates[[#This Row],[Total Death Rate]]) - 1), 0)</f>
        <v>127</v>
      </c>
      <c r="G41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116</v>
      </c>
      <c r="H410" t="str">
        <f>IFERROR(MID(death_rates[[#This Row],[Total Death Rate]], FIND("-", death_rates[[#This Row],[Total Death Rate]]) + 1, FIND("]",death_rates[[#This Row],[Total Death Rate]]) - FIND("-", death_rates[[#This Row],[Total Death Rate]]) - 1), 0)</f>
        <v>138</v>
      </c>
      <c r="I410" t="s">
        <v>1435</v>
      </c>
      <c r="J410" t="str">
        <f>SUBSTITUTE(death_rates[[#This Row],[male_death_rate]], "â€“", "-")</f>
        <v>127[ 114-139]</v>
      </c>
      <c r="K410" t="str">
        <f>IFERROR(LEFT(death_rates[[#This Row],[Male Death Rate]], FIND("[", death_rates[[#This Row],[Male Death Rate]]) - 1), 0)</f>
        <v>127</v>
      </c>
      <c r="L41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114</v>
      </c>
      <c r="M410" t="str">
        <f>IFERROR(MID(death_rates[[#This Row],[Male Death Rate]], FIND("-", death_rates[[#This Row],[Male Death Rate]]) + 1, FIND("]",death_rates[[#This Row],[Male Death Rate]]) - FIND("-", death_rates[[#This Row],[Male Death Rate]]) - 1), 0)</f>
        <v>139</v>
      </c>
      <c r="N410" t="s">
        <v>1436</v>
      </c>
      <c r="O410" t="s">
        <v>2931</v>
      </c>
      <c r="P410" t="str">
        <f>IFERROR(LEFT(death_rates[[#This Row],[Female Death Rate]], FIND("[", death_rates[[#This Row],[Female Death Rate]]) - 1), 0)</f>
        <v>128</v>
      </c>
      <c r="Q41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117</v>
      </c>
      <c r="R41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137</v>
      </c>
    </row>
    <row r="411" spans="1:18" x14ac:dyDescent="0.35">
      <c r="A411" t="s">
        <v>767</v>
      </c>
      <c r="B411" t="s">
        <v>283</v>
      </c>
      <c r="C411">
        <v>2016</v>
      </c>
      <c r="D411" t="s">
        <v>1437</v>
      </c>
      <c r="E411" t="str">
        <f>SUBSTITUTE(death_rates[[#This Row],[both_sexes_death_rate]], "â€“", "-")</f>
        <v>71[ 61-80]</v>
      </c>
      <c r="F411" t="str">
        <f>IFERROR(LEFT(death_rates[[#This Row],[Total Death Rate]], FIND("[", death_rates[[#This Row],[Total Death Rate]]) - 1), 0)</f>
        <v>71</v>
      </c>
      <c r="G41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61</v>
      </c>
      <c r="H411" t="str">
        <f>IFERROR(MID(death_rates[[#This Row],[Total Death Rate]], FIND("-", death_rates[[#This Row],[Total Death Rate]]) + 1, FIND("]",death_rates[[#This Row],[Total Death Rate]]) - FIND("-", death_rates[[#This Row],[Total Death Rate]]) - 1), 0)</f>
        <v>80</v>
      </c>
      <c r="I411" t="s">
        <v>1438</v>
      </c>
      <c r="J411" t="str">
        <f>SUBSTITUTE(death_rates[[#This Row],[male_death_rate]], "â€“", "-")</f>
        <v>76[ 64-86]</v>
      </c>
      <c r="K411" t="str">
        <f>IFERROR(LEFT(death_rates[[#This Row],[Male Death Rate]], FIND("[", death_rates[[#This Row],[Male Death Rate]]) - 1), 0)</f>
        <v>76</v>
      </c>
      <c r="L41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64</v>
      </c>
      <c r="M411" t="str">
        <f>IFERROR(MID(death_rates[[#This Row],[Male Death Rate]], FIND("-", death_rates[[#This Row],[Male Death Rate]]) + 1, FIND("]",death_rates[[#This Row],[Male Death Rate]]) - FIND("-", death_rates[[#This Row],[Male Death Rate]]) - 1), 0)</f>
        <v>86</v>
      </c>
      <c r="N411" t="s">
        <v>1439</v>
      </c>
      <c r="O411" t="s">
        <v>2932</v>
      </c>
      <c r="P411" t="str">
        <f>IFERROR(LEFT(death_rates[[#This Row],[Female Death Rate]], FIND("[", death_rates[[#This Row],[Female Death Rate]]) - 1), 0)</f>
        <v>67</v>
      </c>
      <c r="Q41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57</v>
      </c>
      <c r="R411" t="str">
        <f>IFERROR(MID(death_rates[[#This Row],[Female Death Rate]], FIND("-", death_rates[[#This Row],[Female Death Rate]]) + 1, FIND("]",death_rates[[#This Row],[Female Death Rate]]) - FIND("-", death_rates[[#This Row],[Female Death Rate]]) - 1), 0)</f>
        <v>75</v>
      </c>
    </row>
    <row r="412" spans="1:18" x14ac:dyDescent="0.35">
      <c r="A412" t="s">
        <v>771</v>
      </c>
      <c r="B412" t="s">
        <v>283</v>
      </c>
      <c r="C412">
        <v>2016</v>
      </c>
      <c r="D412" t="s">
        <v>824</v>
      </c>
      <c r="E412" t="str">
        <f>SUBSTITUTE(death_rates[[#This Row],[both_sexes_death_rate]], "â€“", "-")</f>
        <v>0[ 0-0]</v>
      </c>
      <c r="F412" t="str">
        <f>IFERROR(LEFT(death_rates[[#This Row],[Total Death Rate]], FIND("[", death_rates[[#This Row],[Total Death Rate]]) - 1), 0)</f>
        <v>0</v>
      </c>
      <c r="G41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412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412" t="s">
        <v>837</v>
      </c>
      <c r="J412" t="str">
        <f>SUBSTITUTE(death_rates[[#This Row],[male_death_rate]], "â€“", "-")</f>
        <v>0[ 0-1]</v>
      </c>
      <c r="K412" t="str">
        <f>IFERROR(LEFT(death_rates[[#This Row],[Male Death Rate]], FIND("[", death_rates[[#This Row],[Male Death Rate]]) - 1), 0)</f>
        <v>0</v>
      </c>
      <c r="L41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412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412" t="s">
        <v>824</v>
      </c>
      <c r="O412" t="s">
        <v>2674</v>
      </c>
      <c r="P412" t="str">
        <f>IFERROR(LEFT(death_rates[[#This Row],[Female Death Rate]], FIND("[", death_rates[[#This Row],[Female Death Rate]]) - 1), 0)</f>
        <v>0</v>
      </c>
      <c r="Q41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412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413" spans="1:18" x14ac:dyDescent="0.35">
      <c r="A413" t="s">
        <v>775</v>
      </c>
      <c r="B413" t="s">
        <v>283</v>
      </c>
      <c r="C413">
        <v>2016</v>
      </c>
      <c r="D413" t="s">
        <v>929</v>
      </c>
      <c r="E413" t="str">
        <f>SUBSTITUTE(death_rates[[#This Row],[both_sexes_death_rate]], "â€“", "-")</f>
        <v>27[ 24-30]</v>
      </c>
      <c r="F413" t="str">
        <f>IFERROR(LEFT(death_rates[[#This Row],[Total Death Rate]], FIND("[", death_rates[[#This Row],[Total Death Rate]]) - 1), 0)</f>
        <v>27</v>
      </c>
      <c r="G41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413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413" t="s">
        <v>1124</v>
      </c>
      <c r="J413" t="str">
        <f>SUBSTITUTE(death_rates[[#This Row],[male_death_rate]], "â€“", "-")</f>
        <v>26[ 23-29]</v>
      </c>
      <c r="K413" t="str">
        <f>IFERROR(LEFT(death_rates[[#This Row],[Male Death Rate]], FIND("[", death_rates[[#This Row],[Male Death Rate]]) - 1), 0)</f>
        <v>26</v>
      </c>
      <c r="L41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23</v>
      </c>
      <c r="M413" t="str">
        <f>IFERROR(MID(death_rates[[#This Row],[Male Death Rate]], FIND("-", death_rates[[#This Row],[Male Death Rate]]) + 1, FIND("]",death_rates[[#This Row],[Male Death Rate]]) - FIND("-", death_rates[[#This Row],[Male Death Rate]]) - 1), 0)</f>
        <v>29</v>
      </c>
      <c r="N413" t="s">
        <v>1275</v>
      </c>
      <c r="O413" t="s">
        <v>2933</v>
      </c>
      <c r="P413" t="str">
        <f>IFERROR(LEFT(death_rates[[#This Row],[Female Death Rate]], FIND("[", death_rates[[#This Row],[Female Death Rate]]) - 1), 0)</f>
        <v>28</v>
      </c>
      <c r="Q41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41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414" spans="1:18" x14ac:dyDescent="0.35">
      <c r="A414" t="s">
        <v>779</v>
      </c>
      <c r="B414" t="s">
        <v>283</v>
      </c>
      <c r="C414">
        <v>2016</v>
      </c>
      <c r="D414" t="s">
        <v>1096</v>
      </c>
      <c r="E414" t="str">
        <f>SUBSTITUTE(death_rates[[#This Row],[both_sexes_death_rate]], "â€“", "-")</f>
        <v>19[ 17-22]</v>
      </c>
      <c r="F414" t="str">
        <f>IFERROR(LEFT(death_rates[[#This Row],[Total Death Rate]], FIND("[", death_rates[[#This Row],[Total Death Rate]]) - 1), 0)</f>
        <v>19</v>
      </c>
      <c r="G41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414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414" t="s">
        <v>1074</v>
      </c>
      <c r="J414" t="str">
        <f>SUBSTITUTE(death_rates[[#This Row],[male_death_rate]], "â€“", "-")</f>
        <v>16[ 14-18]</v>
      </c>
      <c r="K414" t="str">
        <f>IFERROR(LEFT(death_rates[[#This Row],[Male Death Rate]], FIND("[", death_rates[[#This Row],[Male Death Rate]]) - 1), 0)</f>
        <v>16</v>
      </c>
      <c r="L41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414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414" t="s">
        <v>1095</v>
      </c>
      <c r="O414" t="s">
        <v>2934</v>
      </c>
      <c r="P414" t="str">
        <f>IFERROR(LEFT(death_rates[[#This Row],[Female Death Rate]], FIND("[", death_rates[[#This Row],[Female Death Rate]]) - 1), 0)</f>
        <v>23</v>
      </c>
      <c r="Q41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20</v>
      </c>
      <c r="R41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26</v>
      </c>
    </row>
    <row r="415" spans="1:18" x14ac:dyDescent="0.35">
      <c r="A415" t="s">
        <v>783</v>
      </c>
      <c r="B415" t="s">
        <v>283</v>
      </c>
      <c r="C415">
        <v>2016</v>
      </c>
      <c r="D415" t="s">
        <v>1440</v>
      </c>
      <c r="E415" t="str">
        <f>SUBSTITUTE(death_rates[[#This Row],[both_sexes_death_rate]], "â€“", "-")</f>
        <v>9[ 6-10]</v>
      </c>
      <c r="F415" t="str">
        <f>IFERROR(LEFT(death_rates[[#This Row],[Total Death Rate]], FIND("[", death_rates[[#This Row],[Total Death Rate]]) - 1), 0)</f>
        <v>9</v>
      </c>
      <c r="G41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415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415" t="s">
        <v>1441</v>
      </c>
      <c r="J415" t="str">
        <f>SUBSTITUTE(death_rates[[#This Row],[male_death_rate]], "â€“", "-")</f>
        <v>8[ 4-11]</v>
      </c>
      <c r="K415" t="str">
        <f>IFERROR(LEFT(death_rates[[#This Row],[Male Death Rate]], FIND("[", death_rates[[#This Row],[Male Death Rate]]) - 1), 0)</f>
        <v>8</v>
      </c>
      <c r="L41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415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415" t="s">
        <v>917</v>
      </c>
      <c r="O415" t="s">
        <v>2935</v>
      </c>
      <c r="P415" t="str">
        <f>IFERROR(LEFT(death_rates[[#This Row],[Female Death Rate]], FIND("[", death_rates[[#This Row],[Female Death Rate]]) - 1), 0)</f>
        <v>9</v>
      </c>
      <c r="Q41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41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416" spans="1:18" x14ac:dyDescent="0.35">
      <c r="A416" t="s">
        <v>764</v>
      </c>
      <c r="B416" t="s">
        <v>287</v>
      </c>
      <c r="C416">
        <v>2016</v>
      </c>
      <c r="D416" t="s">
        <v>1442</v>
      </c>
      <c r="E416" t="str">
        <f>SUBSTITUTE(death_rates[[#This Row],[both_sexes_death_rate]], "â€“", "-")</f>
        <v>108[ 98-118]</v>
      </c>
      <c r="F416" t="str">
        <f>IFERROR(LEFT(death_rates[[#This Row],[Total Death Rate]], FIND("[", death_rates[[#This Row],[Total Death Rate]]) - 1), 0)</f>
        <v>108</v>
      </c>
      <c r="G41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98</v>
      </c>
      <c r="H416" t="str">
        <f>IFERROR(MID(death_rates[[#This Row],[Total Death Rate]], FIND("-", death_rates[[#This Row],[Total Death Rate]]) + 1, FIND("]",death_rates[[#This Row],[Total Death Rate]]) - FIND("-", death_rates[[#This Row],[Total Death Rate]]) - 1), 0)</f>
        <v>118</v>
      </c>
      <c r="I416" t="s">
        <v>1443</v>
      </c>
      <c r="J416" t="str">
        <f>SUBSTITUTE(death_rates[[#This Row],[male_death_rate]], "â€“", "-")</f>
        <v>109[ 98-119]</v>
      </c>
      <c r="K416" t="str">
        <f>IFERROR(LEFT(death_rates[[#This Row],[Male Death Rate]], FIND("[", death_rates[[#This Row],[Male Death Rate]]) - 1), 0)</f>
        <v>109</v>
      </c>
      <c r="L41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98</v>
      </c>
      <c r="M416" t="str">
        <f>IFERROR(MID(death_rates[[#This Row],[Male Death Rate]], FIND("-", death_rates[[#This Row],[Male Death Rate]]) + 1, FIND("]",death_rates[[#This Row],[Male Death Rate]]) - FIND("-", death_rates[[#This Row],[Male Death Rate]]) - 1), 0)</f>
        <v>119</v>
      </c>
      <c r="N416" t="s">
        <v>1444</v>
      </c>
      <c r="O416" t="s">
        <v>2936</v>
      </c>
      <c r="P416" t="str">
        <f>IFERROR(LEFT(death_rates[[#This Row],[Female Death Rate]], FIND("[", death_rates[[#This Row],[Female Death Rate]]) - 1), 0)</f>
        <v>108</v>
      </c>
      <c r="Q41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99</v>
      </c>
      <c r="R41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117</v>
      </c>
    </row>
    <row r="417" spans="1:18" x14ac:dyDescent="0.35">
      <c r="A417" t="s">
        <v>767</v>
      </c>
      <c r="B417" t="s">
        <v>287</v>
      </c>
      <c r="C417">
        <v>2016</v>
      </c>
      <c r="D417" t="s">
        <v>1069</v>
      </c>
      <c r="E417" t="str">
        <f>SUBSTITUTE(death_rates[[#This Row],[both_sexes_death_rate]], "â€“", "-")</f>
        <v>61[ 52-68]</v>
      </c>
      <c r="F417" t="str">
        <f>IFERROR(LEFT(death_rates[[#This Row],[Total Death Rate]], FIND("[", death_rates[[#This Row],[Total Death Rate]]) - 1), 0)</f>
        <v>61</v>
      </c>
      <c r="G41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52</v>
      </c>
      <c r="H417" t="str">
        <f>IFERROR(MID(death_rates[[#This Row],[Total Death Rate]], FIND("-", death_rates[[#This Row],[Total Death Rate]]) + 1, FIND("]",death_rates[[#This Row],[Total Death Rate]]) - FIND("-", death_rates[[#This Row],[Total Death Rate]]) - 1), 0)</f>
        <v>68</v>
      </c>
      <c r="I417" t="s">
        <v>1445</v>
      </c>
      <c r="J417" t="str">
        <f>SUBSTITUTE(death_rates[[#This Row],[male_death_rate]], "â€“", "-")</f>
        <v>66[ 55-74]</v>
      </c>
      <c r="K417" t="str">
        <f>IFERROR(LEFT(death_rates[[#This Row],[Male Death Rate]], FIND("[", death_rates[[#This Row],[Male Death Rate]]) - 1), 0)</f>
        <v>66</v>
      </c>
      <c r="L41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55</v>
      </c>
      <c r="M417" t="str">
        <f>IFERROR(MID(death_rates[[#This Row],[Male Death Rate]], FIND("-", death_rates[[#This Row],[Male Death Rate]]) + 1, FIND("]",death_rates[[#This Row],[Male Death Rate]]) - FIND("-", death_rates[[#This Row],[Male Death Rate]]) - 1), 0)</f>
        <v>74</v>
      </c>
      <c r="N417" t="s">
        <v>1446</v>
      </c>
      <c r="O417" t="s">
        <v>2937</v>
      </c>
      <c r="P417" t="str">
        <f>IFERROR(LEFT(death_rates[[#This Row],[Female Death Rate]], FIND("[", death_rates[[#This Row],[Female Death Rate]]) - 1), 0)</f>
        <v>57</v>
      </c>
      <c r="Q41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48</v>
      </c>
      <c r="R417" t="str">
        <f>IFERROR(MID(death_rates[[#This Row],[Female Death Rate]], FIND("-", death_rates[[#This Row],[Female Death Rate]]) + 1, FIND("]",death_rates[[#This Row],[Female Death Rate]]) - FIND("-", death_rates[[#This Row],[Female Death Rate]]) - 1), 0)</f>
        <v>63</v>
      </c>
    </row>
    <row r="418" spans="1:18" x14ac:dyDescent="0.35">
      <c r="A418" t="s">
        <v>771</v>
      </c>
      <c r="B418" t="s">
        <v>287</v>
      </c>
      <c r="C418">
        <v>2016</v>
      </c>
      <c r="D418" t="s">
        <v>836</v>
      </c>
      <c r="E418" t="str">
        <f>SUBSTITUTE(death_rates[[#This Row],[both_sexes_death_rate]], "â€“", "-")</f>
        <v>1[ 0-1]</v>
      </c>
      <c r="F418" t="str">
        <f>IFERROR(LEFT(death_rates[[#This Row],[Total Death Rate]], FIND("[", death_rates[[#This Row],[Total Death Rate]]) - 1), 0)</f>
        <v>1</v>
      </c>
      <c r="G41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418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418" t="s">
        <v>836</v>
      </c>
      <c r="J418" t="str">
        <f>SUBSTITUTE(death_rates[[#This Row],[male_death_rate]], "â€“", "-")</f>
        <v>1[ 0-1]</v>
      </c>
      <c r="K418" t="str">
        <f>IFERROR(LEFT(death_rates[[#This Row],[Male Death Rate]], FIND("[", death_rates[[#This Row],[Male Death Rate]]) - 1), 0)</f>
        <v>1</v>
      </c>
      <c r="L41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41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418" t="s">
        <v>836</v>
      </c>
      <c r="O418" t="s">
        <v>2707</v>
      </c>
      <c r="P418" t="str">
        <f>IFERROR(LEFT(death_rates[[#This Row],[Female Death Rate]], FIND("[", death_rates[[#This Row],[Female Death Rate]]) - 1), 0)</f>
        <v>1</v>
      </c>
      <c r="Q41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41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419" spans="1:18" x14ac:dyDescent="0.35">
      <c r="A419" t="s">
        <v>775</v>
      </c>
      <c r="B419" t="s">
        <v>287</v>
      </c>
      <c r="C419">
        <v>2016</v>
      </c>
      <c r="D419" t="s">
        <v>1126</v>
      </c>
      <c r="E419" t="str">
        <f>SUBSTITUTE(death_rates[[#This Row],[both_sexes_death_rate]], "â€“", "-")</f>
        <v>24[ 21-27]</v>
      </c>
      <c r="F419" t="str">
        <f>IFERROR(LEFT(death_rates[[#This Row],[Total Death Rate]], FIND("[", death_rates[[#This Row],[Total Death Rate]]) - 1), 0)</f>
        <v>24</v>
      </c>
      <c r="G41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21</v>
      </c>
      <c r="H419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419" t="s">
        <v>1136</v>
      </c>
      <c r="J419" t="str">
        <f>SUBSTITUTE(death_rates[[#This Row],[male_death_rate]], "â€“", "-")</f>
        <v>22[ 20-25]</v>
      </c>
      <c r="K419" t="str">
        <f>IFERROR(LEFT(death_rates[[#This Row],[Male Death Rate]], FIND("[", death_rates[[#This Row],[Male Death Rate]]) - 1), 0)</f>
        <v>22</v>
      </c>
      <c r="L41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20</v>
      </c>
      <c r="M419" t="str">
        <f>IFERROR(MID(death_rates[[#This Row],[Male Death Rate]], FIND("-", death_rates[[#This Row],[Male Death Rate]]) + 1, FIND("]",death_rates[[#This Row],[Male Death Rate]]) - FIND("-", death_rates[[#This Row],[Male Death Rate]]) - 1), 0)</f>
        <v>25</v>
      </c>
      <c r="N419" t="s">
        <v>1376</v>
      </c>
      <c r="O419" t="s">
        <v>2938</v>
      </c>
      <c r="P419" t="str">
        <f>IFERROR(LEFT(death_rates[[#This Row],[Female Death Rate]], FIND("[", death_rates[[#This Row],[Female Death Rate]]) - 1), 0)</f>
        <v>25</v>
      </c>
      <c r="Q41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22</v>
      </c>
      <c r="R41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28</v>
      </c>
    </row>
    <row r="420" spans="1:18" x14ac:dyDescent="0.35">
      <c r="A420" t="s">
        <v>779</v>
      </c>
      <c r="B420" t="s">
        <v>287</v>
      </c>
      <c r="C420">
        <v>2016</v>
      </c>
      <c r="D420" t="s">
        <v>1074</v>
      </c>
      <c r="E420" t="str">
        <f>SUBSTITUTE(death_rates[[#This Row],[both_sexes_death_rate]], "â€“", "-")</f>
        <v>16[ 14-18]</v>
      </c>
      <c r="F420" t="str">
        <f>IFERROR(LEFT(death_rates[[#This Row],[Total Death Rate]], FIND("[", death_rates[[#This Row],[Total Death Rate]]) - 1), 0)</f>
        <v>16</v>
      </c>
      <c r="G42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420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420" t="s">
        <v>923</v>
      </c>
      <c r="J420" t="str">
        <f>SUBSTITUTE(death_rates[[#This Row],[male_death_rate]], "â€“", "-")</f>
        <v>13[ 11-15]</v>
      </c>
      <c r="K420" t="str">
        <f>IFERROR(LEFT(death_rates[[#This Row],[Male Death Rate]], FIND("[", death_rates[[#This Row],[Male Death Rate]]) - 1), 0)</f>
        <v>13</v>
      </c>
      <c r="L42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420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420" t="s">
        <v>1073</v>
      </c>
      <c r="O420" t="s">
        <v>2939</v>
      </c>
      <c r="P420" t="str">
        <f>IFERROR(LEFT(death_rates[[#This Row],[Female Death Rate]], FIND("[", death_rates[[#This Row],[Female Death Rate]]) - 1), 0)</f>
        <v>18</v>
      </c>
      <c r="Q42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42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421" spans="1:18" x14ac:dyDescent="0.35">
      <c r="A421" t="s">
        <v>783</v>
      </c>
      <c r="B421" t="s">
        <v>287</v>
      </c>
      <c r="C421">
        <v>2016</v>
      </c>
      <c r="D421" t="s">
        <v>784</v>
      </c>
      <c r="E421" t="str">
        <f>SUBSTITUTE(death_rates[[#This Row],[both_sexes_death_rate]], "â€“", "-")</f>
        <v>7[ 5-8]</v>
      </c>
      <c r="F421" t="str">
        <f>IFERROR(LEFT(death_rates[[#This Row],[Total Death Rate]], FIND("[", death_rates[[#This Row],[Total Death Rate]]) - 1), 0)</f>
        <v>7</v>
      </c>
      <c r="G42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421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421" t="s">
        <v>791</v>
      </c>
      <c r="J421" t="str">
        <f>SUBSTITUTE(death_rates[[#This Row],[male_death_rate]], "â€“", "-")</f>
        <v>6[ 3-8]</v>
      </c>
      <c r="K421" t="str">
        <f>IFERROR(LEFT(death_rates[[#This Row],[Male Death Rate]], FIND("[", death_rates[[#This Row],[Male Death Rate]]) - 1), 0)</f>
        <v>6</v>
      </c>
      <c r="L42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421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421" t="s">
        <v>786</v>
      </c>
      <c r="O421" t="s">
        <v>2659</v>
      </c>
      <c r="P421" t="str">
        <f>IFERROR(LEFT(death_rates[[#This Row],[Female Death Rate]], FIND("[", death_rates[[#This Row],[Female Death Rate]]) - 1), 0)</f>
        <v>7</v>
      </c>
      <c r="Q42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421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422" spans="1:18" x14ac:dyDescent="0.35">
      <c r="A422" t="s">
        <v>764</v>
      </c>
      <c r="B422" t="s">
        <v>291</v>
      </c>
      <c r="C422">
        <v>2016</v>
      </c>
      <c r="D422" t="s">
        <v>1447</v>
      </c>
      <c r="E422" t="str">
        <f>SUBSTITUTE(death_rates[[#This Row],[both_sexes_death_rate]], "â€“", "-")</f>
        <v>76[ 62-90]</v>
      </c>
      <c r="F422" t="str">
        <f>IFERROR(LEFT(death_rates[[#This Row],[Total Death Rate]], FIND("[", death_rates[[#This Row],[Total Death Rate]]) - 1), 0)</f>
        <v>76</v>
      </c>
      <c r="G42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62</v>
      </c>
      <c r="H422" t="str">
        <f>IFERROR(MID(death_rates[[#This Row],[Total Death Rate]], FIND("-", death_rates[[#This Row],[Total Death Rate]]) + 1, FIND("]",death_rates[[#This Row],[Total Death Rate]]) - FIND("-", death_rates[[#This Row],[Total Death Rate]]) - 1), 0)</f>
        <v>90</v>
      </c>
      <c r="I422" t="s">
        <v>1448</v>
      </c>
      <c r="J422" t="str">
        <f>SUBSTITUTE(death_rates[[#This Row],[male_death_rate]], "â€“", "-")</f>
        <v>79[ 65-95]</v>
      </c>
      <c r="K422" t="str">
        <f>IFERROR(LEFT(death_rates[[#This Row],[Male Death Rate]], FIND("[", death_rates[[#This Row],[Male Death Rate]]) - 1), 0)</f>
        <v>79</v>
      </c>
      <c r="L42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65</v>
      </c>
      <c r="M422" t="str">
        <f>IFERROR(MID(death_rates[[#This Row],[Male Death Rate]], FIND("-", death_rates[[#This Row],[Male Death Rate]]) + 1, FIND("]",death_rates[[#This Row],[Male Death Rate]]) - FIND("-", death_rates[[#This Row],[Male Death Rate]]) - 1), 0)</f>
        <v>95</v>
      </c>
      <c r="N422" t="s">
        <v>1449</v>
      </c>
      <c r="O422" t="s">
        <v>2940</v>
      </c>
      <c r="P422" t="str">
        <f>IFERROR(LEFT(death_rates[[#This Row],[Female Death Rate]], FIND("[", death_rates[[#This Row],[Female Death Rate]]) - 1), 0)</f>
        <v>72</v>
      </c>
      <c r="Q42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58</v>
      </c>
      <c r="R422" t="str">
        <f>IFERROR(MID(death_rates[[#This Row],[Female Death Rate]], FIND("-", death_rates[[#This Row],[Female Death Rate]]) + 1, FIND("]",death_rates[[#This Row],[Female Death Rate]]) - FIND("-", death_rates[[#This Row],[Female Death Rate]]) - 1), 0)</f>
        <v>86</v>
      </c>
    </row>
    <row r="423" spans="1:18" x14ac:dyDescent="0.35">
      <c r="A423" t="s">
        <v>767</v>
      </c>
      <c r="B423" t="s">
        <v>291</v>
      </c>
      <c r="C423">
        <v>2016</v>
      </c>
      <c r="D423" t="s">
        <v>1450</v>
      </c>
      <c r="E423" t="str">
        <f>SUBSTITUTE(death_rates[[#This Row],[both_sexes_death_rate]], "â€“", "-")</f>
        <v>13[ 9-16]</v>
      </c>
      <c r="F423" t="str">
        <f>IFERROR(LEFT(death_rates[[#This Row],[Total Death Rate]], FIND("[", death_rates[[#This Row],[Total Death Rate]]) - 1), 0)</f>
        <v>13</v>
      </c>
      <c r="G42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423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423" t="s">
        <v>852</v>
      </c>
      <c r="J423" t="str">
        <f>SUBSTITUTE(death_rates[[#This Row],[male_death_rate]], "â€“", "-")</f>
        <v>13[ 9-17]</v>
      </c>
      <c r="K423" t="str">
        <f>IFERROR(LEFT(death_rates[[#This Row],[Male Death Rate]], FIND("[", death_rates[[#This Row],[Male Death Rate]]) - 1), 0)</f>
        <v>13</v>
      </c>
      <c r="L42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423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423" t="s">
        <v>1450</v>
      </c>
      <c r="O423" t="s">
        <v>2941</v>
      </c>
      <c r="P423" t="str">
        <f>IFERROR(LEFT(death_rates[[#This Row],[Female Death Rate]], FIND("[", death_rates[[#This Row],[Female Death Rate]]) - 1), 0)</f>
        <v>13</v>
      </c>
      <c r="Q42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42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424" spans="1:18" x14ac:dyDescent="0.35">
      <c r="A424" t="s">
        <v>771</v>
      </c>
      <c r="B424" t="s">
        <v>291</v>
      </c>
      <c r="C424">
        <v>2016</v>
      </c>
      <c r="D424" t="s">
        <v>774</v>
      </c>
      <c r="E424" t="str">
        <f>SUBSTITUTE(death_rates[[#This Row],[both_sexes_death_rate]], "â€“", "-")</f>
        <v>1[ 1-1]</v>
      </c>
      <c r="F424" t="str">
        <f>IFERROR(LEFT(death_rates[[#This Row],[Total Death Rate]], FIND("[", death_rates[[#This Row],[Total Death Rate]]) - 1), 0)</f>
        <v>1</v>
      </c>
      <c r="G42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24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424" t="s">
        <v>851</v>
      </c>
      <c r="J424" t="str">
        <f>SUBSTITUTE(death_rates[[#This Row],[male_death_rate]], "â€“", "-")</f>
        <v>1[ 1-2]</v>
      </c>
      <c r="K424" t="str">
        <f>IFERROR(LEFT(death_rates[[#This Row],[Male Death Rate]], FIND("[", death_rates[[#This Row],[Male Death Rate]]) - 1), 0)</f>
        <v>1</v>
      </c>
      <c r="L42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24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424" t="s">
        <v>774</v>
      </c>
      <c r="O424" t="s">
        <v>2656</v>
      </c>
      <c r="P424" t="str">
        <f>IFERROR(LEFT(death_rates[[#This Row],[Female Death Rate]], FIND("[", death_rates[[#This Row],[Female Death Rate]]) - 1), 0)</f>
        <v>1</v>
      </c>
      <c r="Q42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2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425" spans="1:18" x14ac:dyDescent="0.35">
      <c r="A425" t="s">
        <v>775</v>
      </c>
      <c r="B425" t="s">
        <v>291</v>
      </c>
      <c r="C425">
        <v>2016</v>
      </c>
      <c r="D425" t="s">
        <v>1451</v>
      </c>
      <c r="E425" t="str">
        <f>SUBSTITUTE(death_rates[[#This Row],[both_sexes_death_rate]], "â€“", "-")</f>
        <v>37[ 29-45]</v>
      </c>
      <c r="F425" t="str">
        <f>IFERROR(LEFT(death_rates[[#This Row],[Total Death Rate]], FIND("[", death_rates[[#This Row],[Total Death Rate]]) - 1), 0)</f>
        <v>37</v>
      </c>
      <c r="G42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29</v>
      </c>
      <c r="H425" t="str">
        <f>IFERROR(MID(death_rates[[#This Row],[Total Death Rate]], FIND("-", death_rates[[#This Row],[Total Death Rate]]) + 1, FIND("]",death_rates[[#This Row],[Total Death Rate]]) - FIND("-", death_rates[[#This Row],[Total Death Rate]]) - 1), 0)</f>
        <v>45</v>
      </c>
      <c r="I425" t="s">
        <v>1452</v>
      </c>
      <c r="J425" t="str">
        <f>SUBSTITUTE(death_rates[[#This Row],[male_death_rate]], "â€“", "-")</f>
        <v>41[ 33-49]</v>
      </c>
      <c r="K425" t="str">
        <f>IFERROR(LEFT(death_rates[[#This Row],[Male Death Rate]], FIND("[", death_rates[[#This Row],[Male Death Rate]]) - 1), 0)</f>
        <v>41</v>
      </c>
      <c r="L42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33</v>
      </c>
      <c r="M425" t="str">
        <f>IFERROR(MID(death_rates[[#This Row],[Male Death Rate]], FIND("-", death_rates[[#This Row],[Male Death Rate]]) + 1, FIND("]",death_rates[[#This Row],[Male Death Rate]]) - FIND("-", death_rates[[#This Row],[Male Death Rate]]) - 1), 0)</f>
        <v>49</v>
      </c>
      <c r="N425" t="s">
        <v>1453</v>
      </c>
      <c r="O425" t="s">
        <v>2942</v>
      </c>
      <c r="P425" t="str">
        <f>IFERROR(LEFT(death_rates[[#This Row],[Female Death Rate]], FIND("[", death_rates[[#This Row],[Female Death Rate]]) - 1), 0)</f>
        <v>33</v>
      </c>
      <c r="Q42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42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41</v>
      </c>
    </row>
    <row r="426" spans="1:18" x14ac:dyDescent="0.35">
      <c r="A426" t="s">
        <v>779</v>
      </c>
      <c r="B426" t="s">
        <v>291</v>
      </c>
      <c r="C426">
        <v>2016</v>
      </c>
      <c r="D426" t="s">
        <v>940</v>
      </c>
      <c r="E426" t="str">
        <f>SUBSTITUTE(death_rates[[#This Row],[both_sexes_death_rate]], "â€“", "-")</f>
        <v>18[ 14-23]</v>
      </c>
      <c r="F426" t="str">
        <f>IFERROR(LEFT(death_rates[[#This Row],[Total Death Rate]], FIND("[", death_rates[[#This Row],[Total Death Rate]]) - 1), 0)</f>
        <v>18</v>
      </c>
      <c r="G42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426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426" t="s">
        <v>1009</v>
      </c>
      <c r="J426" t="str">
        <f>SUBSTITUTE(death_rates[[#This Row],[male_death_rate]], "â€“", "-")</f>
        <v>17[ 13-21]</v>
      </c>
      <c r="K426" t="str">
        <f>IFERROR(LEFT(death_rates[[#This Row],[Male Death Rate]], FIND("[", death_rates[[#This Row],[Male Death Rate]]) - 1), 0)</f>
        <v>17</v>
      </c>
      <c r="L42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426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426" t="s">
        <v>1303</v>
      </c>
      <c r="O426" t="s">
        <v>2943</v>
      </c>
      <c r="P426" t="str">
        <f>IFERROR(LEFT(death_rates[[#This Row],[Female Death Rate]], FIND("[", death_rates[[#This Row],[Female Death Rate]]) - 1), 0)</f>
        <v>20</v>
      </c>
      <c r="Q42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42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427" spans="1:18" x14ac:dyDescent="0.35">
      <c r="A427" t="s">
        <v>783</v>
      </c>
      <c r="B427" t="s">
        <v>291</v>
      </c>
      <c r="C427">
        <v>2016</v>
      </c>
      <c r="D427" t="s">
        <v>842</v>
      </c>
      <c r="E427" t="str">
        <f>SUBSTITUTE(death_rates[[#This Row],[both_sexes_death_rate]], "â€“", "-")</f>
        <v>6[ 4-8]</v>
      </c>
      <c r="F427" t="str">
        <f>IFERROR(LEFT(death_rates[[#This Row],[Total Death Rate]], FIND("[", death_rates[[#This Row],[Total Death Rate]]) - 1), 0)</f>
        <v>6</v>
      </c>
      <c r="G42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427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427" t="s">
        <v>1012</v>
      </c>
      <c r="J427" t="str">
        <f>SUBSTITUTE(death_rates[[#This Row],[male_death_rate]], "â€“", "-")</f>
        <v>7[ 4-10]</v>
      </c>
      <c r="K427" t="str">
        <f>IFERROR(LEFT(death_rates[[#This Row],[Male Death Rate]], FIND("[", death_rates[[#This Row],[Male Death Rate]]) - 1), 0)</f>
        <v>7</v>
      </c>
      <c r="L42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427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427" t="s">
        <v>790</v>
      </c>
      <c r="O427" t="s">
        <v>2661</v>
      </c>
      <c r="P427" t="str">
        <f>IFERROR(LEFT(death_rates[[#This Row],[Female Death Rate]], FIND("[", death_rates[[#This Row],[Female Death Rate]]) - 1), 0)</f>
        <v>5</v>
      </c>
      <c r="Q42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427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428" spans="1:18" x14ac:dyDescent="0.35">
      <c r="A428" t="s">
        <v>764</v>
      </c>
      <c r="B428" t="s">
        <v>295</v>
      </c>
      <c r="C428">
        <v>2016</v>
      </c>
      <c r="D428" t="s">
        <v>1454</v>
      </c>
      <c r="E428" t="str">
        <f>SUBSTITUTE(death_rates[[#This Row],[both_sexes_death_rate]], "â€“", "-")</f>
        <v>127[ 118-137]</v>
      </c>
      <c r="F428" t="str">
        <f>IFERROR(LEFT(death_rates[[#This Row],[Total Death Rate]], FIND("[", death_rates[[#This Row],[Total Death Rate]]) - 1), 0)</f>
        <v>127</v>
      </c>
      <c r="G42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118</v>
      </c>
      <c r="H428" t="str">
        <f>IFERROR(MID(death_rates[[#This Row],[Total Death Rate]], FIND("-", death_rates[[#This Row],[Total Death Rate]]) + 1, FIND("]",death_rates[[#This Row],[Total Death Rate]]) - FIND("-", death_rates[[#This Row],[Total Death Rate]]) - 1), 0)</f>
        <v>137</v>
      </c>
      <c r="I428" t="s">
        <v>1455</v>
      </c>
      <c r="J428" t="str">
        <f>SUBSTITUTE(death_rates[[#This Row],[male_death_rate]], "â€“", "-")</f>
        <v>129[ 117-140]</v>
      </c>
      <c r="K428" t="str">
        <f>IFERROR(LEFT(death_rates[[#This Row],[Male Death Rate]], FIND("[", death_rates[[#This Row],[Male Death Rate]]) - 1), 0)</f>
        <v>129</v>
      </c>
      <c r="L42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117</v>
      </c>
      <c r="M428" t="str">
        <f>IFERROR(MID(death_rates[[#This Row],[Male Death Rate]], FIND("-", death_rates[[#This Row],[Male Death Rate]]) + 1, FIND("]",death_rates[[#This Row],[Male Death Rate]]) - FIND("-", death_rates[[#This Row],[Male Death Rate]]) - 1), 0)</f>
        <v>140</v>
      </c>
      <c r="N428" t="s">
        <v>1456</v>
      </c>
      <c r="O428" t="s">
        <v>2944</v>
      </c>
      <c r="P428" t="str">
        <f>IFERROR(LEFT(death_rates[[#This Row],[Female Death Rate]], FIND("[", death_rates[[#This Row],[Female Death Rate]]) - 1), 0)</f>
        <v>126</v>
      </c>
      <c r="Q42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116</v>
      </c>
      <c r="R42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135</v>
      </c>
    </row>
    <row r="429" spans="1:18" x14ac:dyDescent="0.35">
      <c r="A429" t="s">
        <v>767</v>
      </c>
      <c r="B429" t="s">
        <v>295</v>
      </c>
      <c r="C429">
        <v>2016</v>
      </c>
      <c r="D429" t="s">
        <v>776</v>
      </c>
      <c r="E429" t="str">
        <f>SUBSTITUTE(death_rates[[#This Row],[both_sexes_death_rate]], "â€“", "-")</f>
        <v>39[ 33-44]</v>
      </c>
      <c r="F429" t="str">
        <f>IFERROR(LEFT(death_rates[[#This Row],[Total Death Rate]], FIND("[", death_rates[[#This Row],[Total Death Rate]]) - 1), 0)</f>
        <v>39</v>
      </c>
      <c r="G42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33</v>
      </c>
      <c r="H429" t="str">
        <f>IFERROR(MID(death_rates[[#This Row],[Total Death Rate]], FIND("-", death_rates[[#This Row],[Total Death Rate]]) + 1, FIND("]",death_rates[[#This Row],[Total Death Rate]]) - FIND("-", death_rates[[#This Row],[Total Death Rate]]) - 1), 0)</f>
        <v>44</v>
      </c>
      <c r="I429" t="s">
        <v>1457</v>
      </c>
      <c r="J429" t="str">
        <f>SUBSTITUTE(death_rates[[#This Row],[male_death_rate]], "â€“", "-")</f>
        <v>43[ 36-49]</v>
      </c>
      <c r="K429" t="str">
        <f>IFERROR(LEFT(death_rates[[#This Row],[Male Death Rate]], FIND("[", death_rates[[#This Row],[Male Death Rate]]) - 1), 0)</f>
        <v>43</v>
      </c>
      <c r="L42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36</v>
      </c>
      <c r="M429" t="str">
        <f>IFERROR(MID(death_rates[[#This Row],[Male Death Rate]], FIND("-", death_rates[[#This Row],[Male Death Rate]]) + 1, FIND("]",death_rates[[#This Row],[Male Death Rate]]) - FIND("-", death_rates[[#This Row],[Male Death Rate]]) - 1), 0)</f>
        <v>49</v>
      </c>
      <c r="N429" t="s">
        <v>778</v>
      </c>
      <c r="O429" t="s">
        <v>2657</v>
      </c>
      <c r="P429" t="str">
        <f>IFERROR(LEFT(death_rates[[#This Row],[Female Death Rate]], FIND("[", death_rates[[#This Row],[Female Death Rate]]) - 1), 0)</f>
        <v>35</v>
      </c>
      <c r="Q42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30</v>
      </c>
      <c r="R42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430" spans="1:18" x14ac:dyDescent="0.35">
      <c r="A430" t="s">
        <v>771</v>
      </c>
      <c r="B430" t="s">
        <v>295</v>
      </c>
      <c r="C430">
        <v>2016</v>
      </c>
      <c r="D430" t="s">
        <v>994</v>
      </c>
      <c r="E430" t="str">
        <f>SUBSTITUTE(death_rates[[#This Row],[both_sexes_death_rate]], "â€“", "-")</f>
        <v>3[ 2-3]</v>
      </c>
      <c r="F430" t="str">
        <f>IFERROR(LEFT(death_rates[[#This Row],[Total Death Rate]], FIND("[", death_rates[[#This Row],[Total Death Rate]]) - 1), 0)</f>
        <v>3</v>
      </c>
      <c r="G43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430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430" t="s">
        <v>773</v>
      </c>
      <c r="J430" t="str">
        <f>SUBSTITUTE(death_rates[[#This Row],[male_death_rate]], "â€“", "-")</f>
        <v>2[ 2-3]</v>
      </c>
      <c r="K430" t="str">
        <f>IFERROR(LEFT(death_rates[[#This Row],[Male Death Rate]], FIND("[", death_rates[[#This Row],[Male Death Rate]]) - 1), 0)</f>
        <v>2</v>
      </c>
      <c r="L43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30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430" t="s">
        <v>994</v>
      </c>
      <c r="O430" t="s">
        <v>2745</v>
      </c>
      <c r="P430" t="str">
        <f>IFERROR(LEFT(death_rates[[#This Row],[Female Death Rate]], FIND("[", death_rates[[#This Row],[Female Death Rate]]) - 1), 0)</f>
        <v>3</v>
      </c>
      <c r="Q43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30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431" spans="1:18" x14ac:dyDescent="0.35">
      <c r="A431" t="s">
        <v>775</v>
      </c>
      <c r="B431" t="s">
        <v>295</v>
      </c>
      <c r="C431">
        <v>2016</v>
      </c>
      <c r="D431" t="s">
        <v>1458</v>
      </c>
      <c r="E431" t="str">
        <f>SUBSTITUTE(death_rates[[#This Row],[both_sexes_death_rate]], "â€“", "-")</f>
        <v>47[ 42-52]</v>
      </c>
      <c r="F431" t="str">
        <f>IFERROR(LEFT(death_rates[[#This Row],[Total Death Rate]], FIND("[", death_rates[[#This Row],[Total Death Rate]]) - 1), 0)</f>
        <v>47</v>
      </c>
      <c r="G43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42</v>
      </c>
      <c r="H431" t="str">
        <f>IFERROR(MID(death_rates[[#This Row],[Total Death Rate]], FIND("-", death_rates[[#This Row],[Total Death Rate]]) + 1, FIND("]",death_rates[[#This Row],[Total Death Rate]]) - FIND("-", death_rates[[#This Row],[Total Death Rate]]) - 1), 0)</f>
        <v>52</v>
      </c>
      <c r="I431" t="s">
        <v>1459</v>
      </c>
      <c r="J431" t="str">
        <f>SUBSTITUTE(death_rates[[#This Row],[male_death_rate]], "â€“", "-")</f>
        <v>49[ 43-54]</v>
      </c>
      <c r="K431" t="str">
        <f>IFERROR(LEFT(death_rates[[#This Row],[Male Death Rate]], FIND("[", death_rates[[#This Row],[Male Death Rate]]) - 1), 0)</f>
        <v>49</v>
      </c>
      <c r="L43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43</v>
      </c>
      <c r="M431" t="str">
        <f>IFERROR(MID(death_rates[[#This Row],[Male Death Rate]], FIND("-", death_rates[[#This Row],[Male Death Rate]]) + 1, FIND("]",death_rates[[#This Row],[Male Death Rate]]) - FIND("-", death_rates[[#This Row],[Male Death Rate]]) - 1), 0)</f>
        <v>54</v>
      </c>
      <c r="N431" t="s">
        <v>1460</v>
      </c>
      <c r="O431" t="s">
        <v>2945</v>
      </c>
      <c r="P431" t="str">
        <f>IFERROR(LEFT(death_rates[[#This Row],[Female Death Rate]], FIND("[", death_rates[[#This Row],[Female Death Rate]]) - 1), 0)</f>
        <v>46</v>
      </c>
      <c r="Q43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40</v>
      </c>
      <c r="R431" t="str">
        <f>IFERROR(MID(death_rates[[#This Row],[Female Death Rate]], FIND("-", death_rates[[#This Row],[Female Death Rate]]) + 1, FIND("]",death_rates[[#This Row],[Female Death Rate]]) - FIND("-", death_rates[[#This Row],[Female Death Rate]]) - 1), 0)</f>
        <v>51</v>
      </c>
    </row>
    <row r="432" spans="1:18" x14ac:dyDescent="0.35">
      <c r="A432" t="s">
        <v>779</v>
      </c>
      <c r="B432" t="s">
        <v>295</v>
      </c>
      <c r="C432">
        <v>2016</v>
      </c>
      <c r="D432" t="s">
        <v>1461</v>
      </c>
      <c r="E432" t="str">
        <f>SUBSTITUTE(death_rates[[#This Row],[both_sexes_death_rate]], "â€“", "-")</f>
        <v>29[ 25-33]</v>
      </c>
      <c r="F432" t="str">
        <f>IFERROR(LEFT(death_rates[[#This Row],[Total Death Rate]], FIND("[", death_rates[[#This Row],[Total Death Rate]]) - 1), 0)</f>
        <v>29</v>
      </c>
      <c r="G43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25</v>
      </c>
      <c r="H432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432" t="s">
        <v>1401</v>
      </c>
      <c r="J432" t="str">
        <f>SUBSTITUTE(death_rates[[#This Row],[male_death_rate]], "â€“", "-")</f>
        <v>25[ 21-28]</v>
      </c>
      <c r="K432" t="str">
        <f>IFERROR(LEFT(death_rates[[#This Row],[Male Death Rate]], FIND("[", death_rates[[#This Row],[Male Death Rate]]) - 1), 0)</f>
        <v>25</v>
      </c>
      <c r="L43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432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432" t="s">
        <v>1462</v>
      </c>
      <c r="O432" t="s">
        <v>2946</v>
      </c>
      <c r="P432" t="str">
        <f>IFERROR(LEFT(death_rates[[#This Row],[Female Death Rate]], FIND("[", death_rates[[#This Row],[Female Death Rate]]) - 1), 0)</f>
        <v>34</v>
      </c>
      <c r="Q43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29</v>
      </c>
      <c r="R432" t="str">
        <f>IFERROR(MID(death_rates[[#This Row],[Female Death Rate]], FIND("-", death_rates[[#This Row],[Female Death Rate]]) + 1, FIND("]",death_rates[[#This Row],[Female Death Rate]]) - FIND("-", death_rates[[#This Row],[Female Death Rate]]) - 1), 0)</f>
        <v>38</v>
      </c>
    </row>
    <row r="433" spans="1:18" x14ac:dyDescent="0.35">
      <c r="A433" t="s">
        <v>783</v>
      </c>
      <c r="B433" t="s">
        <v>295</v>
      </c>
      <c r="C433">
        <v>2016</v>
      </c>
      <c r="D433" t="s">
        <v>1042</v>
      </c>
      <c r="E433" t="str">
        <f>SUBSTITUTE(death_rates[[#This Row],[both_sexes_death_rate]], "â€“", "-")</f>
        <v>9[ 6-11]</v>
      </c>
      <c r="F433" t="str">
        <f>IFERROR(LEFT(death_rates[[#This Row],[Total Death Rate]], FIND("[", death_rates[[#This Row],[Total Death Rate]]) - 1), 0)</f>
        <v>9</v>
      </c>
      <c r="G43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433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433" t="s">
        <v>1036</v>
      </c>
      <c r="J433" t="str">
        <f>SUBSTITUTE(death_rates[[#This Row],[male_death_rate]], "â€“", "-")</f>
        <v>10[ 5-14]</v>
      </c>
      <c r="K433" t="str">
        <f>IFERROR(LEFT(death_rates[[#This Row],[Male Death Rate]], FIND("[", death_rates[[#This Row],[Male Death Rate]]) - 1), 0)</f>
        <v>10</v>
      </c>
      <c r="L43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433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433" t="s">
        <v>919</v>
      </c>
      <c r="O433" t="s">
        <v>2716</v>
      </c>
      <c r="P433" t="str">
        <f>IFERROR(LEFT(death_rates[[#This Row],[Female Death Rate]], FIND("[", death_rates[[#This Row],[Female Death Rate]]) - 1), 0)</f>
        <v>8</v>
      </c>
      <c r="Q43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43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434" spans="1:18" x14ac:dyDescent="0.35">
      <c r="A434" t="s">
        <v>764</v>
      </c>
      <c r="B434" t="s">
        <v>299</v>
      </c>
      <c r="C434">
        <v>2016</v>
      </c>
      <c r="D434" t="s">
        <v>1463</v>
      </c>
      <c r="E434" t="str">
        <f>SUBSTITUTE(death_rates[[#This Row],[both_sexes_death_rate]], "â€“", "-")</f>
        <v>39[ 33-46]</v>
      </c>
      <c r="F434" t="str">
        <f>IFERROR(LEFT(death_rates[[#This Row],[Total Death Rate]], FIND("[", death_rates[[#This Row],[Total Death Rate]]) - 1), 0)</f>
        <v>39</v>
      </c>
      <c r="G43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33</v>
      </c>
      <c r="H434" t="str">
        <f>IFERROR(MID(death_rates[[#This Row],[Total Death Rate]], FIND("-", death_rates[[#This Row],[Total Death Rate]]) + 1, FIND("]",death_rates[[#This Row],[Total Death Rate]]) - FIND("-", death_rates[[#This Row],[Total Death Rate]]) - 1), 0)</f>
        <v>46</v>
      </c>
      <c r="I434" t="s">
        <v>1464</v>
      </c>
      <c r="J434" t="str">
        <f>SUBSTITUTE(death_rates[[#This Row],[male_death_rate]], "â€“", "-")</f>
        <v>45[ 38-52]</v>
      </c>
      <c r="K434" t="str">
        <f>IFERROR(LEFT(death_rates[[#This Row],[Male Death Rate]], FIND("[", death_rates[[#This Row],[Male Death Rate]]) - 1), 0)</f>
        <v>45</v>
      </c>
      <c r="L43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38</v>
      </c>
      <c r="M434" t="str">
        <f>IFERROR(MID(death_rates[[#This Row],[Male Death Rate]], FIND("-", death_rates[[#This Row],[Male Death Rate]]) + 1, FIND("]",death_rates[[#This Row],[Male Death Rate]]) - FIND("-", death_rates[[#This Row],[Male Death Rate]]) - 1), 0)</f>
        <v>52</v>
      </c>
      <c r="N434" t="s">
        <v>1174</v>
      </c>
      <c r="O434" t="s">
        <v>2947</v>
      </c>
      <c r="P434" t="str">
        <f>IFERROR(LEFT(death_rates[[#This Row],[Female Death Rate]], FIND("[", death_rates[[#This Row],[Female Death Rate]]) - 1), 0)</f>
        <v>34</v>
      </c>
      <c r="Q43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43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435" spans="1:18" x14ac:dyDescent="0.35">
      <c r="A435" t="s">
        <v>767</v>
      </c>
      <c r="B435" t="s">
        <v>299</v>
      </c>
      <c r="C435">
        <v>2016</v>
      </c>
      <c r="D435" t="s">
        <v>830</v>
      </c>
      <c r="E435" t="str">
        <f>SUBSTITUTE(death_rates[[#This Row],[both_sexes_death_rate]], "â€“", "-")</f>
        <v>4[ 3-5]</v>
      </c>
      <c r="F435" t="str">
        <f>IFERROR(LEFT(death_rates[[#This Row],[Total Death Rate]], FIND("[", death_rates[[#This Row],[Total Death Rate]]) - 1), 0)</f>
        <v>4</v>
      </c>
      <c r="G43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435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435" t="s">
        <v>912</v>
      </c>
      <c r="J435" t="str">
        <f>SUBSTITUTE(death_rates[[#This Row],[male_death_rate]], "â€“", "-")</f>
        <v>5[ 4-7]</v>
      </c>
      <c r="K435" t="str">
        <f>IFERROR(LEFT(death_rates[[#This Row],[Male Death Rate]], FIND("[", death_rates[[#This Row],[Male Death Rate]]) - 1), 0)</f>
        <v>5</v>
      </c>
      <c r="L43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435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435" t="s">
        <v>1465</v>
      </c>
      <c r="O435" t="s">
        <v>2948</v>
      </c>
      <c r="P435" t="str">
        <f>IFERROR(LEFT(death_rates[[#This Row],[Female Death Rate]], FIND("[", death_rates[[#This Row],[Female Death Rate]]) - 1), 0)</f>
        <v>3</v>
      </c>
      <c r="Q43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43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436" spans="1:18" x14ac:dyDescent="0.35">
      <c r="A436" t="s">
        <v>771</v>
      </c>
      <c r="B436" t="s">
        <v>299</v>
      </c>
      <c r="C436">
        <v>2016</v>
      </c>
      <c r="D436" t="s">
        <v>772</v>
      </c>
      <c r="E436" t="str">
        <f>SUBSTITUTE(death_rates[[#This Row],[both_sexes_death_rate]], "â€“", "-")</f>
        <v>2[ 1-2]</v>
      </c>
      <c r="F436" t="str">
        <f>IFERROR(LEFT(death_rates[[#This Row],[Total Death Rate]], FIND("[", death_rates[[#This Row],[Total Death Rate]]) - 1), 0)</f>
        <v>2</v>
      </c>
      <c r="G43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36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436" t="s">
        <v>772</v>
      </c>
      <c r="J436" t="str">
        <f>SUBSTITUTE(death_rates[[#This Row],[male_death_rate]], "â€“", "-")</f>
        <v>2[ 1-2]</v>
      </c>
      <c r="K436" t="str">
        <f>IFERROR(LEFT(death_rates[[#This Row],[Male Death Rate]], FIND("[", death_rates[[#This Row],[Male Death Rate]]) - 1), 0)</f>
        <v>2</v>
      </c>
      <c r="L43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36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436" t="s">
        <v>851</v>
      </c>
      <c r="O436" t="s">
        <v>2685</v>
      </c>
      <c r="P436" t="str">
        <f>IFERROR(LEFT(death_rates[[#This Row],[Female Death Rate]], FIND("[", death_rates[[#This Row],[Female Death Rate]]) - 1), 0)</f>
        <v>1</v>
      </c>
      <c r="Q43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3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437" spans="1:18" x14ac:dyDescent="0.35">
      <c r="A437" t="s">
        <v>775</v>
      </c>
      <c r="B437" t="s">
        <v>299</v>
      </c>
      <c r="C437">
        <v>2016</v>
      </c>
      <c r="D437" t="s">
        <v>906</v>
      </c>
      <c r="E437" t="str">
        <f>SUBSTITUTE(death_rates[[#This Row],[both_sexes_death_rate]], "â€“", "-")</f>
        <v>22[ 18-26]</v>
      </c>
      <c r="F437" t="str">
        <f>IFERROR(LEFT(death_rates[[#This Row],[Total Death Rate]], FIND("[", death_rates[[#This Row],[Total Death Rate]]) - 1), 0)</f>
        <v>22</v>
      </c>
      <c r="G43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437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437" t="s">
        <v>1466</v>
      </c>
      <c r="J437" t="str">
        <f>SUBSTITUTE(death_rates[[#This Row],[male_death_rate]], "â€“", "-")</f>
        <v>27[ 22-32]</v>
      </c>
      <c r="K437" t="str">
        <f>IFERROR(LEFT(death_rates[[#This Row],[Male Death Rate]], FIND("[", death_rates[[#This Row],[Male Death Rate]]) - 1), 0)</f>
        <v>27</v>
      </c>
      <c r="L43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22</v>
      </c>
      <c r="M437" t="str">
        <f>IFERROR(MID(death_rates[[#This Row],[Male Death Rate]], FIND("-", death_rates[[#This Row],[Male Death Rate]]) + 1, FIND("]",death_rates[[#This Row],[Male Death Rate]]) - FIND("-", death_rates[[#This Row],[Male Death Rate]]) - 1), 0)</f>
        <v>32</v>
      </c>
      <c r="N437" t="s">
        <v>1467</v>
      </c>
      <c r="O437" t="s">
        <v>2949</v>
      </c>
      <c r="P437" t="str">
        <f>IFERROR(LEFT(death_rates[[#This Row],[Female Death Rate]], FIND("[", death_rates[[#This Row],[Female Death Rate]]) - 1), 0)</f>
        <v>17</v>
      </c>
      <c r="Q43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43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438" spans="1:18" x14ac:dyDescent="0.35">
      <c r="A438" t="s">
        <v>779</v>
      </c>
      <c r="B438" t="s">
        <v>299</v>
      </c>
      <c r="C438">
        <v>2016</v>
      </c>
      <c r="D438" t="s">
        <v>926</v>
      </c>
      <c r="E438" t="str">
        <f>SUBSTITUTE(death_rates[[#This Row],[both_sexes_death_rate]], "â€“", "-")</f>
        <v>5[ 4-6]</v>
      </c>
      <c r="F438" t="str">
        <f>IFERROR(LEFT(death_rates[[#This Row],[Total Death Rate]], FIND("[", death_rates[[#This Row],[Total Death Rate]]) - 1), 0)</f>
        <v>5</v>
      </c>
      <c r="G43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438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438" t="s">
        <v>1076</v>
      </c>
      <c r="J438" t="str">
        <f>SUBSTITUTE(death_rates[[#This Row],[male_death_rate]], "â€“", "-")</f>
        <v>6[ 5-7]</v>
      </c>
      <c r="K438" t="str">
        <f>IFERROR(LEFT(death_rates[[#This Row],[Male Death Rate]], FIND("[", death_rates[[#This Row],[Male Death Rate]]) - 1), 0)</f>
        <v>6</v>
      </c>
      <c r="L43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438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438" t="s">
        <v>830</v>
      </c>
      <c r="O438" t="s">
        <v>2677</v>
      </c>
      <c r="P438" t="str">
        <f>IFERROR(LEFT(death_rates[[#This Row],[Female Death Rate]], FIND("[", death_rates[[#This Row],[Female Death Rate]]) - 1), 0)</f>
        <v>4</v>
      </c>
      <c r="Q43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438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439" spans="1:18" x14ac:dyDescent="0.35">
      <c r="A439" t="s">
        <v>783</v>
      </c>
      <c r="B439" t="s">
        <v>299</v>
      </c>
      <c r="C439">
        <v>2016</v>
      </c>
      <c r="D439" t="s">
        <v>784</v>
      </c>
      <c r="E439" t="str">
        <f>SUBSTITUTE(death_rates[[#This Row],[both_sexes_death_rate]], "â€“", "-")</f>
        <v>7[ 5-8]</v>
      </c>
      <c r="F439" t="str">
        <f>IFERROR(LEFT(death_rates[[#This Row],[Total Death Rate]], FIND("[", death_rates[[#This Row],[Total Death Rate]]) - 1), 0)</f>
        <v>7</v>
      </c>
      <c r="G43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439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439" t="s">
        <v>1041</v>
      </c>
      <c r="J439" t="str">
        <f>SUBSTITUTE(death_rates[[#This Row],[male_death_rate]], "â€“", "-")</f>
        <v>5[ 2-7]</v>
      </c>
      <c r="K439" t="str">
        <f>IFERROR(LEFT(death_rates[[#This Row],[Male Death Rate]], FIND("[", death_rates[[#This Row],[Male Death Rate]]) - 1), 0)</f>
        <v>5</v>
      </c>
      <c r="L43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39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439" t="s">
        <v>987</v>
      </c>
      <c r="O439" t="s">
        <v>2833</v>
      </c>
      <c r="P439" t="str">
        <f>IFERROR(LEFT(death_rates[[#This Row],[Female Death Rate]], FIND("[", death_rates[[#This Row],[Female Death Rate]]) - 1), 0)</f>
        <v>8</v>
      </c>
      <c r="Q43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43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440" spans="1:18" x14ac:dyDescent="0.35">
      <c r="A440" t="s">
        <v>764</v>
      </c>
      <c r="B440" t="s">
        <v>303</v>
      </c>
      <c r="C440">
        <v>2016</v>
      </c>
      <c r="D440" t="s">
        <v>1468</v>
      </c>
      <c r="E440" t="str">
        <f>SUBSTITUTE(death_rates[[#This Row],[both_sexes_death_rate]], "â€“", "-")</f>
        <v>83[ 64-102]</v>
      </c>
      <c r="F440" t="str">
        <f>IFERROR(LEFT(death_rates[[#This Row],[Total Death Rate]], FIND("[", death_rates[[#This Row],[Total Death Rate]]) - 1), 0)</f>
        <v>83</v>
      </c>
      <c r="G44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64</v>
      </c>
      <c r="H440" t="str">
        <f>IFERROR(MID(death_rates[[#This Row],[Total Death Rate]], FIND("-", death_rates[[#This Row],[Total Death Rate]]) + 1, FIND("]",death_rates[[#This Row],[Total Death Rate]]) - FIND("-", death_rates[[#This Row],[Total Death Rate]]) - 1), 0)</f>
        <v>102</v>
      </c>
      <c r="I440" t="s">
        <v>1469</v>
      </c>
      <c r="J440" t="str">
        <f>SUBSTITUTE(death_rates[[#This Row],[male_death_rate]], "â€“", "-")</f>
        <v>87[ 71-103]</v>
      </c>
      <c r="K440" t="str">
        <f>IFERROR(LEFT(death_rates[[#This Row],[Male Death Rate]], FIND("[", death_rates[[#This Row],[Male Death Rate]]) - 1), 0)</f>
        <v>87</v>
      </c>
      <c r="L44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71</v>
      </c>
      <c r="M440" t="str">
        <f>IFERROR(MID(death_rates[[#This Row],[Male Death Rate]], FIND("-", death_rates[[#This Row],[Male Death Rate]]) + 1, FIND("]",death_rates[[#This Row],[Male Death Rate]]) - FIND("-", death_rates[[#This Row],[Male Death Rate]]) - 1), 0)</f>
        <v>103</v>
      </c>
      <c r="N440" t="s">
        <v>1470</v>
      </c>
      <c r="O440" t="s">
        <v>2950</v>
      </c>
      <c r="P440" t="str">
        <f>IFERROR(LEFT(death_rates[[#This Row],[Female Death Rate]], FIND("[", death_rates[[#This Row],[Female Death Rate]]) - 1), 0)</f>
        <v>79</v>
      </c>
      <c r="Q44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58</v>
      </c>
      <c r="R44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102</v>
      </c>
    </row>
    <row r="441" spans="1:18" x14ac:dyDescent="0.35">
      <c r="A441" t="s">
        <v>767</v>
      </c>
      <c r="B441" t="s">
        <v>303</v>
      </c>
      <c r="C441">
        <v>2016</v>
      </c>
      <c r="D441" t="s">
        <v>844</v>
      </c>
      <c r="E441" t="str">
        <f>SUBSTITUTE(death_rates[[#This Row],[both_sexes_death_rate]], "â€“", "-")</f>
        <v>2[ 1-3]</v>
      </c>
      <c r="F441" t="str">
        <f>IFERROR(LEFT(death_rates[[#This Row],[Total Death Rate]], FIND("[", death_rates[[#This Row],[Total Death Rate]]) - 1), 0)</f>
        <v>2</v>
      </c>
      <c r="G44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41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441" t="s">
        <v>844</v>
      </c>
      <c r="J441" t="str">
        <f>SUBSTITUTE(death_rates[[#This Row],[male_death_rate]], "â€“", "-")</f>
        <v>2[ 1-3]</v>
      </c>
      <c r="K441" t="str">
        <f>IFERROR(LEFT(death_rates[[#This Row],[Male Death Rate]], FIND("[", death_rates[[#This Row],[Male Death Rate]]) - 1), 0)</f>
        <v>2</v>
      </c>
      <c r="L44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41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441" t="s">
        <v>844</v>
      </c>
      <c r="O441" t="s">
        <v>2682</v>
      </c>
      <c r="P441" t="str">
        <f>IFERROR(LEFT(death_rates[[#This Row],[Female Death Rate]], FIND("[", death_rates[[#This Row],[Female Death Rate]]) - 1), 0)</f>
        <v>2</v>
      </c>
      <c r="Q44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4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442" spans="1:18" x14ac:dyDescent="0.35">
      <c r="A442" t="s">
        <v>771</v>
      </c>
      <c r="B442" t="s">
        <v>303</v>
      </c>
      <c r="C442">
        <v>2016</v>
      </c>
      <c r="D442" t="s">
        <v>801</v>
      </c>
      <c r="E442" t="str">
        <f>SUBSTITUTE(death_rates[[#This Row],[both_sexes_death_rate]], "â€“", "-")</f>
        <v>9[ 4-14]</v>
      </c>
      <c r="F442" t="str">
        <f>IFERROR(LEFT(death_rates[[#This Row],[Total Death Rate]], FIND("[", death_rates[[#This Row],[Total Death Rate]]) - 1), 0)</f>
        <v>9</v>
      </c>
      <c r="G44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442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442" t="s">
        <v>1471</v>
      </c>
      <c r="J442" t="str">
        <f>SUBSTITUTE(death_rates[[#This Row],[male_death_rate]], "â€“", "-")</f>
        <v>11[ 6-18]</v>
      </c>
      <c r="K442" t="str">
        <f>IFERROR(LEFT(death_rates[[#This Row],[Male Death Rate]], FIND("[", death_rates[[#This Row],[Male Death Rate]]) - 1), 0)</f>
        <v>11</v>
      </c>
      <c r="L44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442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442" t="s">
        <v>955</v>
      </c>
      <c r="O442" t="s">
        <v>2873</v>
      </c>
      <c r="P442" t="str">
        <f>IFERROR(LEFT(death_rates[[#This Row],[Female Death Rate]], FIND("[", death_rates[[#This Row],[Female Death Rate]]) - 1), 0)</f>
        <v>6</v>
      </c>
      <c r="Q44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44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443" spans="1:18" x14ac:dyDescent="0.35">
      <c r="A443" t="s">
        <v>775</v>
      </c>
      <c r="B443" t="s">
        <v>303</v>
      </c>
      <c r="C443">
        <v>2016</v>
      </c>
      <c r="D443" t="s">
        <v>1472</v>
      </c>
      <c r="E443" t="str">
        <f>SUBSTITUTE(death_rates[[#This Row],[both_sexes_death_rate]], "â€“", "-")</f>
        <v>52[ 36-68]</v>
      </c>
      <c r="F443" t="str">
        <f>IFERROR(LEFT(death_rates[[#This Row],[Total Death Rate]], FIND("[", death_rates[[#This Row],[Total Death Rate]]) - 1), 0)</f>
        <v>52</v>
      </c>
      <c r="G44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36</v>
      </c>
      <c r="H443" t="str">
        <f>IFERROR(MID(death_rates[[#This Row],[Total Death Rate]], FIND("-", death_rates[[#This Row],[Total Death Rate]]) + 1, FIND("]",death_rates[[#This Row],[Total Death Rate]]) - FIND("-", death_rates[[#This Row],[Total Death Rate]]) - 1), 0)</f>
        <v>68</v>
      </c>
      <c r="I443" t="s">
        <v>1473</v>
      </c>
      <c r="J443" t="str">
        <f>SUBSTITUTE(death_rates[[#This Row],[male_death_rate]], "â€“", "-")</f>
        <v>52[ 39-65]</v>
      </c>
      <c r="K443" t="str">
        <f>IFERROR(LEFT(death_rates[[#This Row],[Male Death Rate]], FIND("[", death_rates[[#This Row],[Male Death Rate]]) - 1), 0)</f>
        <v>52</v>
      </c>
      <c r="L44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39</v>
      </c>
      <c r="M443" t="str">
        <f>IFERROR(MID(death_rates[[#This Row],[Male Death Rate]], FIND("-", death_rates[[#This Row],[Male Death Rate]]) + 1, FIND("]",death_rates[[#This Row],[Male Death Rate]]) - FIND("-", death_rates[[#This Row],[Male Death Rate]]) - 1), 0)</f>
        <v>65</v>
      </c>
      <c r="N443" t="s">
        <v>1474</v>
      </c>
      <c r="O443" t="s">
        <v>2951</v>
      </c>
      <c r="P443" t="str">
        <f>IFERROR(LEFT(death_rates[[#This Row],[Female Death Rate]], FIND("[", death_rates[[#This Row],[Female Death Rate]]) - 1), 0)</f>
        <v>52</v>
      </c>
      <c r="Q44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33</v>
      </c>
      <c r="R443" t="str">
        <f>IFERROR(MID(death_rates[[#This Row],[Female Death Rate]], FIND("-", death_rates[[#This Row],[Female Death Rate]]) + 1, FIND("]",death_rates[[#This Row],[Female Death Rate]]) - FIND("-", death_rates[[#This Row],[Female Death Rate]]) - 1), 0)</f>
        <v>72</v>
      </c>
    </row>
    <row r="444" spans="1:18" x14ac:dyDescent="0.35">
      <c r="A444" t="s">
        <v>779</v>
      </c>
      <c r="B444" t="s">
        <v>303</v>
      </c>
      <c r="C444">
        <v>2016</v>
      </c>
      <c r="D444" t="s">
        <v>1475</v>
      </c>
      <c r="E444" t="str">
        <f>SUBSTITUTE(death_rates[[#This Row],[both_sexes_death_rate]], "â€“", "-")</f>
        <v>11[ 7-19]</v>
      </c>
      <c r="F444" t="str">
        <f>IFERROR(LEFT(death_rates[[#This Row],[Total Death Rate]], FIND("[", death_rates[[#This Row],[Total Death Rate]]) - 1), 0)</f>
        <v>11</v>
      </c>
      <c r="G44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444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444" t="s">
        <v>1476</v>
      </c>
      <c r="J444" t="str">
        <f>SUBSTITUTE(death_rates[[#This Row],[male_death_rate]], "â€“", "-")</f>
        <v>11[ 7-16]</v>
      </c>
      <c r="K444" t="str">
        <f>IFERROR(LEFT(death_rates[[#This Row],[Male Death Rate]], FIND("[", death_rates[[#This Row],[Male Death Rate]]) - 1), 0)</f>
        <v>11</v>
      </c>
      <c r="L44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444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444" t="s">
        <v>1477</v>
      </c>
      <c r="O444" t="s">
        <v>2952</v>
      </c>
      <c r="P444" t="str">
        <f>IFERROR(LEFT(death_rates[[#This Row],[Female Death Rate]], FIND("[", death_rates[[#This Row],[Female Death Rate]]) - 1), 0)</f>
        <v>11</v>
      </c>
      <c r="Q44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44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445" spans="1:18" x14ac:dyDescent="0.35">
      <c r="A445" t="s">
        <v>783</v>
      </c>
      <c r="B445" t="s">
        <v>303</v>
      </c>
      <c r="C445">
        <v>2016</v>
      </c>
      <c r="D445" t="s">
        <v>1478</v>
      </c>
      <c r="E445" t="str">
        <f>SUBSTITUTE(death_rates[[#This Row],[both_sexes_death_rate]], "â€“", "-")</f>
        <v>10[ 4-16]</v>
      </c>
      <c r="F445" t="str">
        <f>IFERROR(LEFT(death_rates[[#This Row],[Total Death Rate]], FIND("[", death_rates[[#This Row],[Total Death Rate]]) - 1), 0)</f>
        <v>10</v>
      </c>
      <c r="G44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445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445" t="s">
        <v>850</v>
      </c>
      <c r="J445" t="str">
        <f>SUBSTITUTE(death_rates[[#This Row],[male_death_rate]], "â€“", "-")</f>
        <v>11[ 5-19]</v>
      </c>
      <c r="K445" t="str">
        <f>IFERROR(LEFT(death_rates[[#This Row],[Male Death Rate]], FIND("[", death_rates[[#This Row],[Male Death Rate]]) - 1), 0)</f>
        <v>11</v>
      </c>
      <c r="L44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445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445" t="s">
        <v>1204</v>
      </c>
      <c r="O445" t="s">
        <v>2837</v>
      </c>
      <c r="P445" t="str">
        <f>IFERROR(LEFT(death_rates[[#This Row],[Female Death Rate]], FIND("[", death_rates[[#This Row],[Female Death Rate]]) - 1), 0)</f>
        <v>8</v>
      </c>
      <c r="Q44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44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446" spans="1:18" x14ac:dyDescent="0.35">
      <c r="A446" t="s">
        <v>764</v>
      </c>
      <c r="B446" t="s">
        <v>307</v>
      </c>
      <c r="C446">
        <v>2016</v>
      </c>
      <c r="D446" t="s">
        <v>1479</v>
      </c>
      <c r="E446" t="str">
        <f>SUBSTITUTE(death_rates[[#This Row],[both_sexes_death_rate]], "â€“", "-")</f>
        <v>17[ 11-25]</v>
      </c>
      <c r="F446" t="str">
        <f>IFERROR(LEFT(death_rates[[#This Row],[Total Death Rate]], FIND("[", death_rates[[#This Row],[Total Death Rate]]) - 1), 0)</f>
        <v>17</v>
      </c>
      <c r="G44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446" t="str">
        <f>IFERROR(MID(death_rates[[#This Row],[Total Death Rate]], FIND("-", death_rates[[#This Row],[Total Death Rate]]) + 1, FIND("]",death_rates[[#This Row],[Total Death Rate]]) - FIND("-", death_rates[[#This Row],[Total Death Rate]]) - 1), 0)</f>
        <v>25</v>
      </c>
      <c r="I446" t="s">
        <v>1480</v>
      </c>
      <c r="J446" t="str">
        <f>SUBSTITUTE(death_rates[[#This Row],[male_death_rate]], "â€“", "-")</f>
        <v>18[ 12-25]</v>
      </c>
      <c r="K446" t="str">
        <f>IFERROR(LEFT(death_rates[[#This Row],[Male Death Rate]], FIND("[", death_rates[[#This Row],[Male Death Rate]]) - 1), 0)</f>
        <v>18</v>
      </c>
      <c r="L44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446" t="str">
        <f>IFERROR(MID(death_rates[[#This Row],[Male Death Rate]], FIND("-", death_rates[[#This Row],[Male Death Rate]]) + 1, FIND("]",death_rates[[#This Row],[Male Death Rate]]) - FIND("-", death_rates[[#This Row],[Male Death Rate]]) - 1), 0)</f>
        <v>25</v>
      </c>
      <c r="N446" t="s">
        <v>1481</v>
      </c>
      <c r="O446" t="s">
        <v>2953</v>
      </c>
      <c r="P446" t="str">
        <f>IFERROR(LEFT(death_rates[[#This Row],[Female Death Rate]], FIND("[", death_rates[[#This Row],[Female Death Rate]]) - 1), 0)</f>
        <v>16</v>
      </c>
      <c r="Q44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44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</v>
      </c>
    </row>
    <row r="447" spans="1:18" x14ac:dyDescent="0.35">
      <c r="A447" t="s">
        <v>767</v>
      </c>
      <c r="B447" t="s">
        <v>307</v>
      </c>
      <c r="C447">
        <v>2016</v>
      </c>
      <c r="D447" t="s">
        <v>875</v>
      </c>
      <c r="E447" t="str">
        <f>SUBSTITUTE(death_rates[[#This Row],[both_sexes_death_rate]], "â€“", "-")</f>
        <v>1[ 0-3]</v>
      </c>
      <c r="F447" t="str">
        <f>IFERROR(LEFT(death_rates[[#This Row],[Total Death Rate]], FIND("[", death_rates[[#This Row],[Total Death Rate]]) - 1), 0)</f>
        <v>1</v>
      </c>
      <c r="G44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447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447" t="s">
        <v>811</v>
      </c>
      <c r="J447" t="str">
        <f>SUBSTITUTE(death_rates[[#This Row],[male_death_rate]], "â€“", "-")</f>
        <v>1[ 0-2]</v>
      </c>
      <c r="K447" t="str">
        <f>IFERROR(LEFT(death_rates[[#This Row],[Male Death Rate]], FIND("[", death_rates[[#This Row],[Male Death Rate]]) - 1), 0)</f>
        <v>1</v>
      </c>
      <c r="L44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447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447" t="s">
        <v>875</v>
      </c>
      <c r="O447" t="s">
        <v>2696</v>
      </c>
      <c r="P447" t="str">
        <f>IFERROR(LEFT(death_rates[[#This Row],[Female Death Rate]], FIND("[", death_rates[[#This Row],[Female Death Rate]]) - 1), 0)</f>
        <v>1</v>
      </c>
      <c r="Q44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44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448" spans="1:18" x14ac:dyDescent="0.35">
      <c r="A448" t="s">
        <v>771</v>
      </c>
      <c r="B448" t="s">
        <v>307</v>
      </c>
      <c r="C448">
        <v>2016</v>
      </c>
      <c r="D448" t="s">
        <v>875</v>
      </c>
      <c r="E448" t="str">
        <f>SUBSTITUTE(death_rates[[#This Row],[both_sexes_death_rate]], "â€“", "-")</f>
        <v>1[ 0-3]</v>
      </c>
      <c r="F448" t="str">
        <f>IFERROR(LEFT(death_rates[[#This Row],[Total Death Rate]], FIND("[", death_rates[[#This Row],[Total Death Rate]]) - 1), 0)</f>
        <v>1</v>
      </c>
      <c r="G44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448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448" t="s">
        <v>811</v>
      </c>
      <c r="J448" t="str">
        <f>SUBSTITUTE(death_rates[[#This Row],[male_death_rate]], "â€“", "-")</f>
        <v>1[ 0-2]</v>
      </c>
      <c r="K448" t="str">
        <f>IFERROR(LEFT(death_rates[[#This Row],[Male Death Rate]], FIND("[", death_rates[[#This Row],[Male Death Rate]]) - 1), 0)</f>
        <v>1</v>
      </c>
      <c r="L44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448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448" t="s">
        <v>875</v>
      </c>
      <c r="O448" t="s">
        <v>2696</v>
      </c>
      <c r="P448" t="str">
        <f>IFERROR(LEFT(death_rates[[#This Row],[Female Death Rate]], FIND("[", death_rates[[#This Row],[Female Death Rate]]) - 1), 0)</f>
        <v>1</v>
      </c>
      <c r="Q44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44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449" spans="1:18" x14ac:dyDescent="0.35">
      <c r="A449" t="s">
        <v>775</v>
      </c>
      <c r="B449" t="s">
        <v>307</v>
      </c>
      <c r="C449">
        <v>2016</v>
      </c>
      <c r="D449" t="s">
        <v>1335</v>
      </c>
      <c r="E449" t="str">
        <f>SUBSTITUTE(death_rates[[#This Row],[both_sexes_death_rate]], "â€“", "-")</f>
        <v>10[ 5-15]</v>
      </c>
      <c r="F449" t="str">
        <f>IFERROR(LEFT(death_rates[[#This Row],[Total Death Rate]], FIND("[", death_rates[[#This Row],[Total Death Rate]]) - 1), 0)</f>
        <v>10</v>
      </c>
      <c r="G44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449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449" t="s">
        <v>1424</v>
      </c>
      <c r="J449" t="str">
        <f>SUBSTITUTE(death_rates[[#This Row],[male_death_rate]], "â€“", "-")</f>
        <v>12[ 7-17]</v>
      </c>
      <c r="K449" t="str">
        <f>IFERROR(LEFT(death_rates[[#This Row],[Male Death Rate]], FIND("[", death_rates[[#This Row],[Male Death Rate]]) - 1), 0)</f>
        <v>12</v>
      </c>
      <c r="L44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449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449" t="s">
        <v>1350</v>
      </c>
      <c r="O449" t="s">
        <v>2954</v>
      </c>
      <c r="P449" t="str">
        <f>IFERROR(LEFT(death_rates[[#This Row],[Female Death Rate]], FIND("[", death_rates[[#This Row],[Female Death Rate]]) - 1), 0)</f>
        <v>8</v>
      </c>
      <c r="Q44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44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450" spans="1:18" x14ac:dyDescent="0.35">
      <c r="A450" t="s">
        <v>779</v>
      </c>
      <c r="B450" t="s">
        <v>307</v>
      </c>
      <c r="C450">
        <v>2016</v>
      </c>
      <c r="D450" t="s">
        <v>1115</v>
      </c>
      <c r="E450" t="str">
        <f>SUBSTITUTE(death_rates[[#This Row],[both_sexes_death_rate]], "â€“", "-")</f>
        <v>2[ 1-7]</v>
      </c>
      <c r="F450" t="str">
        <f>IFERROR(LEFT(death_rates[[#This Row],[Total Death Rate]], FIND("[", death_rates[[#This Row],[Total Death Rate]]) - 1), 0)</f>
        <v>2</v>
      </c>
      <c r="G45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50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450" t="s">
        <v>879</v>
      </c>
      <c r="J450" t="str">
        <f>SUBSTITUTE(death_rates[[#This Row],[male_death_rate]], "â€“", "-")</f>
        <v>2[ 1-6]</v>
      </c>
      <c r="K450" t="str">
        <f>IFERROR(LEFT(death_rates[[#This Row],[Male Death Rate]], FIND("[", death_rates[[#This Row],[Male Death Rate]]) - 1), 0)</f>
        <v>2</v>
      </c>
      <c r="L45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50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450" t="s">
        <v>1482</v>
      </c>
      <c r="O450" t="s">
        <v>2955</v>
      </c>
      <c r="P450" t="str">
        <f>IFERROR(LEFT(death_rates[[#This Row],[Female Death Rate]], FIND("[", death_rates[[#This Row],[Female Death Rate]]) - 1), 0)</f>
        <v>3</v>
      </c>
      <c r="Q45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50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451" spans="1:18" x14ac:dyDescent="0.35">
      <c r="A451" t="s">
        <v>783</v>
      </c>
      <c r="B451" t="s">
        <v>307</v>
      </c>
      <c r="C451">
        <v>2016</v>
      </c>
      <c r="D451" t="s">
        <v>881</v>
      </c>
      <c r="E451" t="str">
        <f>SUBSTITUTE(death_rates[[#This Row],[both_sexes_death_rate]], "â€“", "-")</f>
        <v>3[ 1-6]</v>
      </c>
      <c r="F451" t="str">
        <f>IFERROR(LEFT(death_rates[[#This Row],[Total Death Rate]], FIND("[", death_rates[[#This Row],[Total Death Rate]]) - 1), 0)</f>
        <v>3</v>
      </c>
      <c r="G45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51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451" t="s">
        <v>1116</v>
      </c>
      <c r="J451" t="str">
        <f>SUBSTITUTE(death_rates[[#This Row],[male_death_rate]], "â€“", "-")</f>
        <v>2[ 0-5]</v>
      </c>
      <c r="K451" t="str">
        <f>IFERROR(LEFT(death_rates[[#This Row],[Male Death Rate]], FIND("[", death_rates[[#This Row],[Male Death Rate]]) - 1), 0)</f>
        <v>2</v>
      </c>
      <c r="L45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451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451" t="s">
        <v>881</v>
      </c>
      <c r="O451" t="s">
        <v>2699</v>
      </c>
      <c r="P451" t="str">
        <f>IFERROR(LEFT(death_rates[[#This Row],[Female Death Rate]], FIND("[", death_rates[[#This Row],[Female Death Rate]]) - 1), 0)</f>
        <v>3</v>
      </c>
      <c r="Q45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5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452" spans="1:18" x14ac:dyDescent="0.35">
      <c r="A452" t="s">
        <v>764</v>
      </c>
      <c r="B452" t="s">
        <v>311</v>
      </c>
      <c r="C452">
        <v>2016</v>
      </c>
      <c r="D452" t="s">
        <v>1483</v>
      </c>
      <c r="E452" t="str">
        <f>SUBSTITUTE(death_rates[[#This Row],[both_sexes_death_rate]], "â€“", "-")</f>
        <v>141[ 121-158]</v>
      </c>
      <c r="F452" t="str">
        <f>IFERROR(LEFT(death_rates[[#This Row],[Total Death Rate]], FIND("[", death_rates[[#This Row],[Total Death Rate]]) - 1), 0)</f>
        <v>141</v>
      </c>
      <c r="G45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121</v>
      </c>
      <c r="H452" t="str">
        <f>IFERROR(MID(death_rates[[#This Row],[Total Death Rate]], FIND("-", death_rates[[#This Row],[Total Death Rate]]) + 1, FIND("]",death_rates[[#This Row],[Total Death Rate]]) - FIND("-", death_rates[[#This Row],[Total Death Rate]]) - 1), 0)</f>
        <v>158</v>
      </c>
      <c r="I452" t="s">
        <v>1484</v>
      </c>
      <c r="J452" t="str">
        <f>SUBSTITUTE(death_rates[[#This Row],[male_death_rate]], "â€“", "-")</f>
        <v>147[ 125-167]</v>
      </c>
      <c r="K452" t="str">
        <f>IFERROR(LEFT(death_rates[[#This Row],[Male Death Rate]], FIND("[", death_rates[[#This Row],[Male Death Rate]]) - 1), 0)</f>
        <v>147</v>
      </c>
      <c r="L45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125</v>
      </c>
      <c r="M452" t="str">
        <f>IFERROR(MID(death_rates[[#This Row],[Male Death Rate]], FIND("-", death_rates[[#This Row],[Male Death Rate]]) + 1, FIND("]",death_rates[[#This Row],[Male Death Rate]]) - FIND("-", death_rates[[#This Row],[Male Death Rate]]) - 1), 0)</f>
        <v>167</v>
      </c>
      <c r="N452" t="s">
        <v>1485</v>
      </c>
      <c r="O452" t="s">
        <v>2956</v>
      </c>
      <c r="P452" t="str">
        <f>IFERROR(LEFT(death_rates[[#This Row],[Female Death Rate]], FIND("[", death_rates[[#This Row],[Female Death Rate]]) - 1), 0)</f>
        <v>134</v>
      </c>
      <c r="Q45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115</v>
      </c>
      <c r="R45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151</v>
      </c>
    </row>
    <row r="453" spans="1:18" x14ac:dyDescent="0.35">
      <c r="A453" t="s">
        <v>767</v>
      </c>
      <c r="B453" t="s">
        <v>311</v>
      </c>
      <c r="C453">
        <v>2016</v>
      </c>
      <c r="D453" t="s">
        <v>1486</v>
      </c>
      <c r="E453" t="str">
        <f>SUBSTITUTE(death_rates[[#This Row],[both_sexes_death_rate]], "â€“", "-")</f>
        <v>30[ 24-35]</v>
      </c>
      <c r="F453" t="str">
        <f>IFERROR(LEFT(death_rates[[#This Row],[Total Death Rate]], FIND("[", death_rates[[#This Row],[Total Death Rate]]) - 1), 0)</f>
        <v>30</v>
      </c>
      <c r="G45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453" t="str">
        <f>IFERROR(MID(death_rates[[#This Row],[Total Death Rate]], FIND("-", death_rates[[#This Row],[Total Death Rate]]) + 1, FIND("]",death_rates[[#This Row],[Total Death Rate]]) - FIND("-", death_rates[[#This Row],[Total Death Rate]]) - 1), 0)</f>
        <v>35</v>
      </c>
      <c r="I453" t="s">
        <v>1487</v>
      </c>
      <c r="J453" t="str">
        <f>SUBSTITUTE(death_rates[[#This Row],[male_death_rate]], "â€“", "-")</f>
        <v>25[ 20-30]</v>
      </c>
      <c r="K453" t="str">
        <f>IFERROR(LEFT(death_rates[[#This Row],[Male Death Rate]], FIND("[", death_rates[[#This Row],[Male Death Rate]]) - 1), 0)</f>
        <v>25</v>
      </c>
      <c r="L45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20</v>
      </c>
      <c r="M453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453" t="s">
        <v>1488</v>
      </c>
      <c r="O453" t="s">
        <v>2957</v>
      </c>
      <c r="P453" t="str">
        <f>IFERROR(LEFT(death_rates[[#This Row],[Female Death Rate]], FIND("[", death_rates[[#This Row],[Female Death Rate]]) - 1), 0)</f>
        <v>35</v>
      </c>
      <c r="Q45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453" t="str">
        <f>IFERROR(MID(death_rates[[#This Row],[Female Death Rate]], FIND("-", death_rates[[#This Row],[Female Death Rate]]) + 1, FIND("]",death_rates[[#This Row],[Female Death Rate]]) - FIND("-", death_rates[[#This Row],[Female Death Rate]]) - 1), 0)</f>
        <v>41</v>
      </c>
    </row>
    <row r="454" spans="1:18" x14ac:dyDescent="0.35">
      <c r="A454" t="s">
        <v>771</v>
      </c>
      <c r="B454" t="s">
        <v>311</v>
      </c>
      <c r="C454">
        <v>2016</v>
      </c>
      <c r="D454" t="s">
        <v>830</v>
      </c>
      <c r="E454" t="str">
        <f>SUBSTITUTE(death_rates[[#This Row],[both_sexes_death_rate]], "â€“", "-")</f>
        <v>4[ 3-5]</v>
      </c>
      <c r="F454" t="str">
        <f>IFERROR(LEFT(death_rates[[#This Row],[Total Death Rate]], FIND("[", death_rates[[#This Row],[Total Death Rate]]) - 1), 0)</f>
        <v>4</v>
      </c>
      <c r="G45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454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454" t="s">
        <v>926</v>
      </c>
      <c r="J454" t="str">
        <f>SUBSTITUTE(death_rates[[#This Row],[male_death_rate]], "â€“", "-")</f>
        <v>5[ 4-6]</v>
      </c>
      <c r="K454" t="str">
        <f>IFERROR(LEFT(death_rates[[#This Row],[Male Death Rate]], FIND("[", death_rates[[#This Row],[Male Death Rate]]) - 1), 0)</f>
        <v>5</v>
      </c>
      <c r="L45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454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454" t="s">
        <v>773</v>
      </c>
      <c r="O454" t="s">
        <v>2720</v>
      </c>
      <c r="P454" t="str">
        <f>IFERROR(LEFT(death_rates[[#This Row],[Female Death Rate]], FIND("[", death_rates[[#This Row],[Female Death Rate]]) - 1), 0)</f>
        <v>2</v>
      </c>
      <c r="Q45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5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455" spans="1:18" x14ac:dyDescent="0.35">
      <c r="A455" t="s">
        <v>775</v>
      </c>
      <c r="B455" t="s">
        <v>311</v>
      </c>
      <c r="C455">
        <v>2016</v>
      </c>
      <c r="D455" t="s">
        <v>1489</v>
      </c>
      <c r="E455" t="str">
        <f>SUBSTITUTE(death_rates[[#This Row],[both_sexes_death_rate]], "â€“", "-")</f>
        <v>49[ 41-57]</v>
      </c>
      <c r="F455" t="str">
        <f>IFERROR(LEFT(death_rates[[#This Row],[Total Death Rate]], FIND("[", death_rates[[#This Row],[Total Death Rate]]) - 1), 0)</f>
        <v>49</v>
      </c>
      <c r="G45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41</v>
      </c>
      <c r="H455" t="str">
        <f>IFERROR(MID(death_rates[[#This Row],[Total Death Rate]], FIND("-", death_rates[[#This Row],[Total Death Rate]]) + 1, FIND("]",death_rates[[#This Row],[Total Death Rate]]) - FIND("-", death_rates[[#This Row],[Total Death Rate]]) - 1), 0)</f>
        <v>57</v>
      </c>
      <c r="I455" t="s">
        <v>1490</v>
      </c>
      <c r="J455" t="str">
        <f>SUBSTITUTE(death_rates[[#This Row],[male_death_rate]], "â€“", "-")</f>
        <v>60[ 51-70]</v>
      </c>
      <c r="K455" t="str">
        <f>IFERROR(LEFT(death_rates[[#This Row],[Male Death Rate]], FIND("[", death_rates[[#This Row],[Male Death Rate]]) - 1), 0)</f>
        <v>60</v>
      </c>
      <c r="L45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51</v>
      </c>
      <c r="M455" t="str">
        <f>IFERROR(MID(death_rates[[#This Row],[Male Death Rate]], FIND("-", death_rates[[#This Row],[Male Death Rate]]) + 1, FIND("]",death_rates[[#This Row],[Male Death Rate]]) - FIND("-", death_rates[[#This Row],[Male Death Rate]]) - 1), 0)</f>
        <v>70</v>
      </c>
      <c r="N455" t="s">
        <v>1491</v>
      </c>
      <c r="O455" t="s">
        <v>2958</v>
      </c>
      <c r="P455" t="str">
        <f>IFERROR(LEFT(death_rates[[#This Row],[Female Death Rate]], FIND("[", death_rates[[#This Row],[Female Death Rate]]) - 1), 0)</f>
        <v>38</v>
      </c>
      <c r="Q45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31</v>
      </c>
      <c r="R45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44</v>
      </c>
    </row>
    <row r="456" spans="1:18" x14ac:dyDescent="0.35">
      <c r="A456" t="s">
        <v>779</v>
      </c>
      <c r="B456" t="s">
        <v>311</v>
      </c>
      <c r="C456">
        <v>2016</v>
      </c>
      <c r="D456" t="s">
        <v>1492</v>
      </c>
      <c r="E456" t="str">
        <f>SUBSTITUTE(death_rates[[#This Row],[both_sexes_death_rate]], "â€“", "-")</f>
        <v>19[ 16-23]</v>
      </c>
      <c r="F456" t="str">
        <f>IFERROR(LEFT(death_rates[[#This Row],[Total Death Rate]], FIND("[", death_rates[[#This Row],[Total Death Rate]]) - 1), 0)</f>
        <v>19</v>
      </c>
      <c r="G45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456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456" t="s">
        <v>1492</v>
      </c>
      <c r="J456" t="str">
        <f>SUBSTITUTE(death_rates[[#This Row],[male_death_rate]], "â€“", "-")</f>
        <v>19[ 16-23]</v>
      </c>
      <c r="K456" t="str">
        <f>IFERROR(LEFT(death_rates[[#This Row],[Male Death Rate]], FIND("[", death_rates[[#This Row],[Male Death Rate]]) - 1), 0)</f>
        <v>19</v>
      </c>
      <c r="L45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456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456" t="s">
        <v>908</v>
      </c>
      <c r="O456" t="s">
        <v>2711</v>
      </c>
      <c r="P456" t="str">
        <f>IFERROR(LEFT(death_rates[[#This Row],[Female Death Rate]], FIND("[", death_rates[[#This Row],[Female Death Rate]]) - 1), 0)</f>
        <v>19</v>
      </c>
      <c r="Q45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45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457" spans="1:18" x14ac:dyDescent="0.35">
      <c r="A457" t="s">
        <v>783</v>
      </c>
      <c r="B457" t="s">
        <v>311</v>
      </c>
      <c r="C457">
        <v>2016</v>
      </c>
      <c r="D457" t="s">
        <v>995</v>
      </c>
      <c r="E457" t="str">
        <f>SUBSTITUTE(death_rates[[#This Row],[both_sexes_death_rate]], "â€“", "-")</f>
        <v>37[ 28-45]</v>
      </c>
      <c r="F457" t="str">
        <f>IFERROR(LEFT(death_rates[[#This Row],[Total Death Rate]], FIND("[", death_rates[[#This Row],[Total Death Rate]]) - 1), 0)</f>
        <v>37</v>
      </c>
      <c r="G45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457" t="str">
        <f>IFERROR(MID(death_rates[[#This Row],[Total Death Rate]], FIND("-", death_rates[[#This Row],[Total Death Rate]]) + 1, FIND("]",death_rates[[#This Row],[Total Death Rate]]) - FIND("-", death_rates[[#This Row],[Total Death Rate]]) - 1), 0)</f>
        <v>45</v>
      </c>
      <c r="I457" t="s">
        <v>1493</v>
      </c>
      <c r="J457" t="str">
        <f>SUBSTITUTE(death_rates[[#This Row],[male_death_rate]], "â€“", "-")</f>
        <v>36[ 23-46]</v>
      </c>
      <c r="K457" t="str">
        <f>IFERROR(LEFT(death_rates[[#This Row],[Male Death Rate]], FIND("[", death_rates[[#This Row],[Male Death Rate]]) - 1), 0)</f>
        <v>36</v>
      </c>
      <c r="L45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23</v>
      </c>
      <c r="M457" t="str">
        <f>IFERROR(MID(death_rates[[#This Row],[Male Death Rate]], FIND("-", death_rates[[#This Row],[Male Death Rate]]) + 1, FIND("]",death_rates[[#This Row],[Male Death Rate]]) - FIND("-", death_rates[[#This Row],[Male Death Rate]]) - 1), 0)</f>
        <v>46</v>
      </c>
      <c r="N457" t="s">
        <v>1494</v>
      </c>
      <c r="O457" t="s">
        <v>2959</v>
      </c>
      <c r="P457" t="str">
        <f>IFERROR(LEFT(death_rates[[#This Row],[Female Death Rate]], FIND("[", death_rates[[#This Row],[Female Death Rate]]) - 1), 0)</f>
        <v>38</v>
      </c>
      <c r="Q45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31</v>
      </c>
      <c r="R45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45</v>
      </c>
    </row>
    <row r="458" spans="1:18" x14ac:dyDescent="0.35">
      <c r="A458" t="s">
        <v>764</v>
      </c>
      <c r="B458" t="s">
        <v>315</v>
      </c>
      <c r="C458">
        <v>2016</v>
      </c>
      <c r="D458" t="s">
        <v>1495</v>
      </c>
      <c r="E458" t="str">
        <f>SUBSTITUTE(death_rates[[#This Row],[both_sexes_death_rate]], "â€“", "-")</f>
        <v>81[ 65-97]</v>
      </c>
      <c r="F458" t="str">
        <f>IFERROR(LEFT(death_rates[[#This Row],[Total Death Rate]], FIND("[", death_rates[[#This Row],[Total Death Rate]]) - 1), 0)</f>
        <v>81</v>
      </c>
      <c r="G45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65</v>
      </c>
      <c r="H458" t="str">
        <f>IFERROR(MID(death_rates[[#This Row],[Total Death Rate]], FIND("-", death_rates[[#This Row],[Total Death Rate]]) + 1, FIND("]",death_rates[[#This Row],[Total Death Rate]]) - FIND("-", death_rates[[#This Row],[Total Death Rate]]) - 1), 0)</f>
        <v>97</v>
      </c>
      <c r="I458" t="s">
        <v>1496</v>
      </c>
      <c r="J458" t="str">
        <f>SUBSTITUTE(death_rates[[#This Row],[male_death_rate]], "â€“", "-")</f>
        <v>90[ 71-108]</v>
      </c>
      <c r="K458" t="str">
        <f>IFERROR(LEFT(death_rates[[#This Row],[Male Death Rate]], FIND("[", death_rates[[#This Row],[Male Death Rate]]) - 1), 0)</f>
        <v>90</v>
      </c>
      <c r="L45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71</v>
      </c>
      <c r="M458" t="str">
        <f>IFERROR(MID(death_rates[[#This Row],[Male Death Rate]], FIND("-", death_rates[[#This Row],[Male Death Rate]]) + 1, FIND("]",death_rates[[#This Row],[Male Death Rate]]) - FIND("-", death_rates[[#This Row],[Male Death Rate]]) - 1), 0)</f>
        <v>108</v>
      </c>
      <c r="N458" t="s">
        <v>1497</v>
      </c>
      <c r="O458" t="s">
        <v>2960</v>
      </c>
      <c r="P458" t="str">
        <f>IFERROR(LEFT(death_rates[[#This Row],[Female Death Rate]], FIND("[", death_rates[[#This Row],[Female Death Rate]]) - 1), 0)</f>
        <v>72</v>
      </c>
      <c r="Q45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57</v>
      </c>
      <c r="R458" t="str">
        <f>IFERROR(MID(death_rates[[#This Row],[Female Death Rate]], FIND("-", death_rates[[#This Row],[Female Death Rate]]) + 1, FIND("]",death_rates[[#This Row],[Female Death Rate]]) - FIND("-", death_rates[[#This Row],[Female Death Rate]]) - 1), 0)</f>
        <v>86</v>
      </c>
    </row>
    <row r="459" spans="1:18" x14ac:dyDescent="0.35">
      <c r="A459" t="s">
        <v>767</v>
      </c>
      <c r="B459" t="s">
        <v>315</v>
      </c>
      <c r="C459">
        <v>2016</v>
      </c>
      <c r="D459" t="s">
        <v>987</v>
      </c>
      <c r="E459" t="str">
        <f>SUBSTITUTE(death_rates[[#This Row],[both_sexes_death_rate]], "â€“", "-")</f>
        <v>8[ 6-10]</v>
      </c>
      <c r="F459" t="str">
        <f>IFERROR(LEFT(death_rates[[#This Row],[Total Death Rate]], FIND("[", death_rates[[#This Row],[Total Death Rate]]) - 1), 0)</f>
        <v>8</v>
      </c>
      <c r="G45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459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459" t="s">
        <v>1042</v>
      </c>
      <c r="J459" t="str">
        <f>SUBSTITUTE(death_rates[[#This Row],[male_death_rate]], "â€“", "-")</f>
        <v>9[ 6-11]</v>
      </c>
      <c r="K459" t="str">
        <f>IFERROR(LEFT(death_rates[[#This Row],[Male Death Rate]], FIND("[", death_rates[[#This Row],[Male Death Rate]]) - 1), 0)</f>
        <v>9</v>
      </c>
      <c r="L45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459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459" t="s">
        <v>987</v>
      </c>
      <c r="O459" t="s">
        <v>2833</v>
      </c>
      <c r="P459" t="str">
        <f>IFERROR(LEFT(death_rates[[#This Row],[Female Death Rate]], FIND("[", death_rates[[#This Row],[Female Death Rate]]) - 1), 0)</f>
        <v>8</v>
      </c>
      <c r="Q45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45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460" spans="1:18" x14ac:dyDescent="0.35">
      <c r="A460" t="s">
        <v>771</v>
      </c>
      <c r="B460" t="s">
        <v>315</v>
      </c>
      <c r="C460">
        <v>2016</v>
      </c>
      <c r="D460" t="s">
        <v>1016</v>
      </c>
      <c r="E460" t="str">
        <f>SUBSTITUTE(death_rates[[#This Row],[both_sexes_death_rate]], "â€“", "-")</f>
        <v>5[ 3-6]</v>
      </c>
      <c r="F460" t="str">
        <f>IFERROR(LEFT(death_rates[[#This Row],[Total Death Rate]], FIND("[", death_rates[[#This Row],[Total Death Rate]]) - 1), 0)</f>
        <v>5</v>
      </c>
      <c r="G46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460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460" t="s">
        <v>841</v>
      </c>
      <c r="J460" t="str">
        <f>SUBSTITUTE(death_rates[[#This Row],[male_death_rate]], "â€“", "-")</f>
        <v>6[ 4-9]</v>
      </c>
      <c r="K460" t="str">
        <f>IFERROR(LEFT(death_rates[[#This Row],[Male Death Rate]], FIND("[", death_rates[[#This Row],[Male Death Rate]]) - 1), 0)</f>
        <v>6</v>
      </c>
      <c r="L46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460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460" t="s">
        <v>861</v>
      </c>
      <c r="O460" t="s">
        <v>2690</v>
      </c>
      <c r="P460" t="str">
        <f>IFERROR(LEFT(death_rates[[#This Row],[Female Death Rate]], FIND("[", death_rates[[#This Row],[Female Death Rate]]) - 1), 0)</f>
        <v>3</v>
      </c>
      <c r="Q46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60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461" spans="1:18" x14ac:dyDescent="0.35">
      <c r="A461" t="s">
        <v>775</v>
      </c>
      <c r="B461" t="s">
        <v>315</v>
      </c>
      <c r="C461">
        <v>2016</v>
      </c>
      <c r="D461" t="s">
        <v>1329</v>
      </c>
      <c r="E461" t="str">
        <f>SUBSTITUTE(death_rates[[#This Row],[both_sexes_death_rate]], "â€“", "-")</f>
        <v>35[ 28-43]</v>
      </c>
      <c r="F461" t="str">
        <f>IFERROR(LEFT(death_rates[[#This Row],[Total Death Rate]], FIND("[", death_rates[[#This Row],[Total Death Rate]]) - 1), 0)</f>
        <v>35</v>
      </c>
      <c r="G46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461" t="str">
        <f>IFERROR(MID(death_rates[[#This Row],[Total Death Rate]], FIND("-", death_rates[[#This Row],[Total Death Rate]]) + 1, FIND("]",death_rates[[#This Row],[Total Death Rate]]) - FIND("-", death_rates[[#This Row],[Total Death Rate]]) - 1), 0)</f>
        <v>43</v>
      </c>
      <c r="I461" t="s">
        <v>1498</v>
      </c>
      <c r="J461" t="str">
        <f>SUBSTITUTE(death_rates[[#This Row],[male_death_rate]], "â€“", "-")</f>
        <v>35[ 27-42]</v>
      </c>
      <c r="K461" t="str">
        <f>IFERROR(LEFT(death_rates[[#This Row],[Male Death Rate]], FIND("[", death_rates[[#This Row],[Male Death Rate]]) - 1), 0)</f>
        <v>35</v>
      </c>
      <c r="L46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27</v>
      </c>
      <c r="M461" t="str">
        <f>IFERROR(MID(death_rates[[#This Row],[Male Death Rate]], FIND("-", death_rates[[#This Row],[Male Death Rate]]) + 1, FIND("]",death_rates[[#This Row],[Male Death Rate]]) - FIND("-", death_rates[[#This Row],[Male Death Rate]]) - 1), 0)</f>
        <v>42</v>
      </c>
      <c r="N461" t="s">
        <v>1499</v>
      </c>
      <c r="O461" t="s">
        <v>2961</v>
      </c>
      <c r="P461" t="str">
        <f>IFERROR(LEFT(death_rates[[#This Row],[Female Death Rate]], FIND("[", death_rates[[#This Row],[Female Death Rate]]) - 1), 0)</f>
        <v>36</v>
      </c>
      <c r="Q46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461" t="str">
        <f>IFERROR(MID(death_rates[[#This Row],[Female Death Rate]], FIND("-", death_rates[[#This Row],[Female Death Rate]]) + 1, FIND("]",death_rates[[#This Row],[Female Death Rate]]) - FIND("-", death_rates[[#This Row],[Female Death Rate]]) - 1), 0)</f>
        <v>43</v>
      </c>
    </row>
    <row r="462" spans="1:18" x14ac:dyDescent="0.35">
      <c r="A462" t="s">
        <v>779</v>
      </c>
      <c r="B462" t="s">
        <v>315</v>
      </c>
      <c r="C462">
        <v>2016</v>
      </c>
      <c r="D462" t="s">
        <v>1500</v>
      </c>
      <c r="E462" t="str">
        <f>SUBSTITUTE(death_rates[[#This Row],[both_sexes_death_rate]], "â€“", "-")</f>
        <v>23[ 18-30]</v>
      </c>
      <c r="F462" t="str">
        <f>IFERROR(LEFT(death_rates[[#This Row],[Total Death Rate]], FIND("[", death_rates[[#This Row],[Total Death Rate]]) - 1), 0)</f>
        <v>23</v>
      </c>
      <c r="G46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462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462" t="s">
        <v>1501</v>
      </c>
      <c r="J462" t="str">
        <f>SUBSTITUTE(death_rates[[#This Row],[male_death_rate]], "â€“", "-")</f>
        <v>28[ 21-35]</v>
      </c>
      <c r="K462" t="str">
        <f>IFERROR(LEFT(death_rates[[#This Row],[Male Death Rate]], FIND("[", death_rates[[#This Row],[Male Death Rate]]) - 1), 0)</f>
        <v>28</v>
      </c>
      <c r="L46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462" t="str">
        <f>IFERROR(MID(death_rates[[#This Row],[Male Death Rate]], FIND("-", death_rates[[#This Row],[Male Death Rate]]) + 1, FIND("]",death_rates[[#This Row],[Male Death Rate]]) - FIND("-", death_rates[[#This Row],[Male Death Rate]]) - 1), 0)</f>
        <v>35</v>
      </c>
      <c r="N462" t="s">
        <v>1502</v>
      </c>
      <c r="O462" t="s">
        <v>2962</v>
      </c>
      <c r="P462" t="str">
        <f>IFERROR(LEFT(death_rates[[#This Row],[Female Death Rate]], FIND("[", death_rates[[#This Row],[Female Death Rate]]) - 1), 0)</f>
        <v>18</v>
      </c>
      <c r="Q46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46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</v>
      </c>
    </row>
    <row r="463" spans="1:18" x14ac:dyDescent="0.35">
      <c r="A463" t="s">
        <v>783</v>
      </c>
      <c r="B463" t="s">
        <v>315</v>
      </c>
      <c r="C463">
        <v>2016</v>
      </c>
      <c r="D463" t="s">
        <v>903</v>
      </c>
      <c r="E463" t="str">
        <f>SUBSTITUTE(death_rates[[#This Row],[both_sexes_death_rate]], "â€“", "-")</f>
        <v>9[ 6-12]</v>
      </c>
      <c r="F463" t="str">
        <f>IFERROR(LEFT(death_rates[[#This Row],[Total Death Rate]], FIND("[", death_rates[[#This Row],[Total Death Rate]]) - 1), 0)</f>
        <v>9</v>
      </c>
      <c r="G46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463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463" t="s">
        <v>1503</v>
      </c>
      <c r="J463" t="str">
        <f>SUBSTITUTE(death_rates[[#This Row],[male_death_rate]], "â€“", "-")</f>
        <v>12[ 6-17]</v>
      </c>
      <c r="K463" t="str">
        <f>IFERROR(LEFT(death_rates[[#This Row],[Male Death Rate]], FIND("[", death_rates[[#This Row],[Male Death Rate]]) - 1), 0)</f>
        <v>12</v>
      </c>
      <c r="L46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463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463" t="s">
        <v>977</v>
      </c>
      <c r="O463" t="s">
        <v>2874</v>
      </c>
      <c r="P463" t="str">
        <f>IFERROR(LEFT(death_rates[[#This Row],[Female Death Rate]], FIND("[", death_rates[[#This Row],[Female Death Rate]]) - 1), 0)</f>
        <v>7</v>
      </c>
      <c r="Q46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463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464" spans="1:18" x14ac:dyDescent="0.35">
      <c r="A464" t="s">
        <v>764</v>
      </c>
      <c r="B464" t="s">
        <v>319</v>
      </c>
      <c r="C464">
        <v>2016</v>
      </c>
      <c r="D464" t="s">
        <v>1504</v>
      </c>
      <c r="E464" t="str">
        <f>SUBSTITUTE(death_rates[[#This Row],[both_sexes_death_rate]], "â€“", "-")</f>
        <v>35[ 30-41]</v>
      </c>
      <c r="F464" t="str">
        <f>IFERROR(LEFT(death_rates[[#This Row],[Total Death Rate]], FIND("[", death_rates[[#This Row],[Total Death Rate]]) - 1), 0)</f>
        <v>35</v>
      </c>
      <c r="G46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30</v>
      </c>
      <c r="H464" t="str">
        <f>IFERROR(MID(death_rates[[#This Row],[Total Death Rate]], FIND("-", death_rates[[#This Row],[Total Death Rate]]) + 1, FIND("]",death_rates[[#This Row],[Total Death Rate]]) - FIND("-", death_rates[[#This Row],[Total Death Rate]]) - 1), 0)</f>
        <v>41</v>
      </c>
      <c r="I464" t="s">
        <v>1505</v>
      </c>
      <c r="J464" t="str">
        <f>SUBSTITUTE(death_rates[[#This Row],[male_death_rate]], "â€“", "-")</f>
        <v>40[ 34-47]</v>
      </c>
      <c r="K464" t="str">
        <f>IFERROR(LEFT(death_rates[[#This Row],[Male Death Rate]], FIND("[", death_rates[[#This Row],[Male Death Rate]]) - 1), 0)</f>
        <v>40</v>
      </c>
      <c r="L46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34</v>
      </c>
      <c r="M464" t="str">
        <f>IFERROR(MID(death_rates[[#This Row],[Male Death Rate]], FIND("-", death_rates[[#This Row],[Male Death Rate]]) + 1, FIND("]",death_rates[[#This Row],[Male Death Rate]]) - FIND("-", death_rates[[#This Row],[Male Death Rate]]) - 1), 0)</f>
        <v>47</v>
      </c>
      <c r="N464" t="s">
        <v>1506</v>
      </c>
      <c r="O464" t="s">
        <v>2963</v>
      </c>
      <c r="P464" t="str">
        <f>IFERROR(LEFT(death_rates[[#This Row],[Female Death Rate]], FIND("[", death_rates[[#This Row],[Female Death Rate]]) - 1), 0)</f>
        <v>30</v>
      </c>
      <c r="Q46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25</v>
      </c>
      <c r="R46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35</v>
      </c>
    </row>
    <row r="465" spans="1:18" x14ac:dyDescent="0.35">
      <c r="A465" t="s">
        <v>767</v>
      </c>
      <c r="B465" t="s">
        <v>319</v>
      </c>
      <c r="C465">
        <v>2016</v>
      </c>
      <c r="D465" t="s">
        <v>830</v>
      </c>
      <c r="E465" t="str">
        <f>SUBSTITUTE(death_rates[[#This Row],[both_sexes_death_rate]], "â€“", "-")</f>
        <v>4[ 3-5]</v>
      </c>
      <c r="F465" t="str">
        <f>IFERROR(LEFT(death_rates[[#This Row],[Total Death Rate]], FIND("[", death_rates[[#This Row],[Total Death Rate]]) - 1), 0)</f>
        <v>4</v>
      </c>
      <c r="G46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465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465" t="s">
        <v>830</v>
      </c>
      <c r="J465" t="str">
        <f>SUBSTITUTE(death_rates[[#This Row],[male_death_rate]], "â€“", "-")</f>
        <v>4[ 3-5]</v>
      </c>
      <c r="K465" t="str">
        <f>IFERROR(LEFT(death_rates[[#This Row],[Male Death Rate]], FIND("[", death_rates[[#This Row],[Male Death Rate]]) - 1), 0)</f>
        <v>4</v>
      </c>
      <c r="L46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465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465" t="s">
        <v>861</v>
      </c>
      <c r="O465" t="s">
        <v>2690</v>
      </c>
      <c r="P465" t="str">
        <f>IFERROR(LEFT(death_rates[[#This Row],[Female Death Rate]], FIND("[", death_rates[[#This Row],[Female Death Rate]]) - 1), 0)</f>
        <v>3</v>
      </c>
      <c r="Q46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6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466" spans="1:18" x14ac:dyDescent="0.35">
      <c r="A466" t="s">
        <v>771</v>
      </c>
      <c r="B466" t="s">
        <v>319</v>
      </c>
      <c r="C466">
        <v>2016</v>
      </c>
      <c r="D466" t="s">
        <v>851</v>
      </c>
      <c r="E466" t="str">
        <f>SUBSTITUTE(death_rates[[#This Row],[both_sexes_death_rate]], "â€“", "-")</f>
        <v>1[ 1-2]</v>
      </c>
      <c r="F466" t="str">
        <f>IFERROR(LEFT(death_rates[[#This Row],[Total Death Rate]], FIND("[", death_rates[[#This Row],[Total Death Rate]]) - 1), 0)</f>
        <v>1</v>
      </c>
      <c r="G46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66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466" t="s">
        <v>772</v>
      </c>
      <c r="J466" t="str">
        <f>SUBSTITUTE(death_rates[[#This Row],[male_death_rate]], "â€“", "-")</f>
        <v>2[ 1-2]</v>
      </c>
      <c r="K466" t="str">
        <f>IFERROR(LEFT(death_rates[[#This Row],[Male Death Rate]], FIND("[", death_rates[[#This Row],[Male Death Rate]]) - 1), 0)</f>
        <v>2</v>
      </c>
      <c r="L46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66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466" t="s">
        <v>836</v>
      </c>
      <c r="O466" t="s">
        <v>2707</v>
      </c>
      <c r="P466" t="str">
        <f>IFERROR(LEFT(death_rates[[#This Row],[Female Death Rate]], FIND("[", death_rates[[#This Row],[Female Death Rate]]) - 1), 0)</f>
        <v>1</v>
      </c>
      <c r="Q46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46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467" spans="1:18" x14ac:dyDescent="0.35">
      <c r="A467" t="s">
        <v>775</v>
      </c>
      <c r="B467" t="s">
        <v>319</v>
      </c>
      <c r="C467">
        <v>2016</v>
      </c>
      <c r="D467" t="s">
        <v>1008</v>
      </c>
      <c r="E467" t="str">
        <f>SUBSTITUTE(death_rates[[#This Row],[both_sexes_death_rate]], "â€“", "-")</f>
        <v>21[ 17-26]</v>
      </c>
      <c r="F467" t="str">
        <f>IFERROR(LEFT(death_rates[[#This Row],[Total Death Rate]], FIND("[", death_rates[[#This Row],[Total Death Rate]]) - 1), 0)</f>
        <v>21</v>
      </c>
      <c r="G46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467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467" t="s">
        <v>1280</v>
      </c>
      <c r="J467" t="str">
        <f>SUBSTITUTE(death_rates[[#This Row],[male_death_rate]], "â€“", "-")</f>
        <v>24[ 19-30]</v>
      </c>
      <c r="K467" t="str">
        <f>IFERROR(LEFT(death_rates[[#This Row],[Male Death Rate]], FIND("[", death_rates[[#This Row],[Male Death Rate]]) - 1), 0)</f>
        <v>24</v>
      </c>
      <c r="L46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467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467" t="s">
        <v>940</v>
      </c>
      <c r="O467" t="s">
        <v>2964</v>
      </c>
      <c r="P467" t="str">
        <f>IFERROR(LEFT(death_rates[[#This Row],[Female Death Rate]], FIND("[", death_rates[[#This Row],[Female Death Rate]]) - 1), 0)</f>
        <v>18</v>
      </c>
      <c r="Q46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46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468" spans="1:18" x14ac:dyDescent="0.35">
      <c r="A468" t="s">
        <v>779</v>
      </c>
      <c r="B468" t="s">
        <v>319</v>
      </c>
      <c r="C468">
        <v>2016</v>
      </c>
      <c r="D468" t="s">
        <v>1093</v>
      </c>
      <c r="E468" t="str">
        <f>SUBSTITUTE(death_rates[[#This Row],[both_sexes_death_rate]], "â€“", "-")</f>
        <v>6[ 4-7]</v>
      </c>
      <c r="F468" t="str">
        <f>IFERROR(LEFT(death_rates[[#This Row],[Total Death Rate]], FIND("[", death_rates[[#This Row],[Total Death Rate]]) - 1), 0)</f>
        <v>6</v>
      </c>
      <c r="G46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468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468" t="s">
        <v>842</v>
      </c>
      <c r="J468" t="str">
        <f>SUBSTITUTE(death_rates[[#This Row],[male_death_rate]], "â€“", "-")</f>
        <v>6[ 4-8]</v>
      </c>
      <c r="K468" t="str">
        <f>IFERROR(LEFT(death_rates[[#This Row],[Male Death Rate]], FIND("[", death_rates[[#This Row],[Male Death Rate]]) - 1), 0)</f>
        <v>6</v>
      </c>
      <c r="L46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468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468" t="s">
        <v>912</v>
      </c>
      <c r="O468" t="s">
        <v>2738</v>
      </c>
      <c r="P468" t="str">
        <f>IFERROR(LEFT(death_rates[[#This Row],[Female Death Rate]], FIND("[", death_rates[[#This Row],[Female Death Rate]]) - 1), 0)</f>
        <v>5</v>
      </c>
      <c r="Q46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468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469" spans="1:18" x14ac:dyDescent="0.35">
      <c r="A469" t="s">
        <v>783</v>
      </c>
      <c r="B469" t="s">
        <v>319</v>
      </c>
      <c r="C469">
        <v>2016</v>
      </c>
      <c r="D469" t="s">
        <v>817</v>
      </c>
      <c r="E469" t="str">
        <f>SUBSTITUTE(death_rates[[#This Row],[both_sexes_death_rate]], "â€“", "-")</f>
        <v>3[ 2-5]</v>
      </c>
      <c r="F469" t="str">
        <f>IFERROR(LEFT(death_rates[[#This Row],[Total Death Rate]], FIND("[", death_rates[[#This Row],[Total Death Rate]]) - 1), 0)</f>
        <v>3</v>
      </c>
      <c r="G46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469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469" t="s">
        <v>887</v>
      </c>
      <c r="J469" t="str">
        <f>SUBSTITUTE(death_rates[[#This Row],[male_death_rate]], "â€“", "-")</f>
        <v>4[ 2-6]</v>
      </c>
      <c r="K469" t="str">
        <f>IFERROR(LEFT(death_rates[[#This Row],[Male Death Rate]], FIND("[", death_rates[[#This Row],[Male Death Rate]]) - 1), 0)</f>
        <v>4</v>
      </c>
      <c r="L46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69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469" t="s">
        <v>861</v>
      </c>
      <c r="O469" t="s">
        <v>2690</v>
      </c>
      <c r="P469" t="str">
        <f>IFERROR(LEFT(death_rates[[#This Row],[Female Death Rate]], FIND("[", death_rates[[#This Row],[Female Death Rate]]) - 1), 0)</f>
        <v>3</v>
      </c>
      <c r="Q46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69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470" spans="1:18" x14ac:dyDescent="0.35">
      <c r="A470" t="s">
        <v>764</v>
      </c>
      <c r="B470" t="s">
        <v>323</v>
      </c>
      <c r="C470">
        <v>2016</v>
      </c>
      <c r="D470" t="s">
        <v>1507</v>
      </c>
      <c r="E470" t="str">
        <f>SUBSTITUTE(death_rates[[#This Row],[both_sexes_death_rate]], "â€“", "-")</f>
        <v>35[ 31-41]</v>
      </c>
      <c r="F470" t="str">
        <f>IFERROR(LEFT(death_rates[[#This Row],[Total Death Rate]], FIND("[", death_rates[[#This Row],[Total Death Rate]]) - 1), 0)</f>
        <v>35</v>
      </c>
      <c r="G47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31</v>
      </c>
      <c r="H470" t="str">
        <f>IFERROR(MID(death_rates[[#This Row],[Total Death Rate]], FIND("-", death_rates[[#This Row],[Total Death Rate]]) + 1, FIND("]",death_rates[[#This Row],[Total Death Rate]]) - FIND("-", death_rates[[#This Row],[Total Death Rate]]) - 1), 0)</f>
        <v>41</v>
      </c>
      <c r="I470" t="s">
        <v>1508</v>
      </c>
      <c r="J470" t="str">
        <f>SUBSTITUTE(death_rates[[#This Row],[male_death_rate]], "â€“", "-")</f>
        <v>39[ 34-45]</v>
      </c>
      <c r="K470" t="str">
        <f>IFERROR(LEFT(death_rates[[#This Row],[Male Death Rate]], FIND("[", death_rates[[#This Row],[Male Death Rate]]) - 1), 0)</f>
        <v>39</v>
      </c>
      <c r="L47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34</v>
      </c>
      <c r="M470" t="str">
        <f>IFERROR(MID(death_rates[[#This Row],[Male Death Rate]], FIND("-", death_rates[[#This Row],[Male Death Rate]]) + 1, FIND("]",death_rates[[#This Row],[Male Death Rate]]) - FIND("-", death_rates[[#This Row],[Male Death Rate]]) - 1), 0)</f>
        <v>45</v>
      </c>
      <c r="N470" t="s">
        <v>1509</v>
      </c>
      <c r="O470" t="s">
        <v>2965</v>
      </c>
      <c r="P470" t="str">
        <f>IFERROR(LEFT(death_rates[[#This Row],[Female Death Rate]], FIND("[", death_rates[[#This Row],[Female Death Rate]]) - 1), 0)</f>
        <v>32</v>
      </c>
      <c r="Q47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470" t="str">
        <f>IFERROR(MID(death_rates[[#This Row],[Female Death Rate]], FIND("-", death_rates[[#This Row],[Female Death Rate]]) + 1, FIND("]",death_rates[[#This Row],[Female Death Rate]]) - FIND("-", death_rates[[#This Row],[Female Death Rate]]) - 1), 0)</f>
        <v>37</v>
      </c>
    </row>
    <row r="471" spans="1:18" x14ac:dyDescent="0.35">
      <c r="A471" t="s">
        <v>767</v>
      </c>
      <c r="B471" t="s">
        <v>323</v>
      </c>
      <c r="C471">
        <v>2016</v>
      </c>
      <c r="D471" t="s">
        <v>1510</v>
      </c>
      <c r="E471" t="str">
        <f>SUBSTITUTE(death_rates[[#This Row],[both_sexes_death_rate]], "â€“", "-")</f>
        <v>7[ 6-9]</v>
      </c>
      <c r="F471" t="str">
        <f>IFERROR(LEFT(death_rates[[#This Row],[Total Death Rate]], FIND("[", death_rates[[#This Row],[Total Death Rate]]) - 1), 0)</f>
        <v>7</v>
      </c>
      <c r="G47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471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471" t="s">
        <v>911</v>
      </c>
      <c r="J471" t="str">
        <f>SUBSTITUTE(death_rates[[#This Row],[male_death_rate]], "â€“", "-")</f>
        <v>9[ 7-12]</v>
      </c>
      <c r="K471" t="str">
        <f>IFERROR(LEFT(death_rates[[#This Row],[Male Death Rate]], FIND("[", death_rates[[#This Row],[Male Death Rate]]) - 1), 0)</f>
        <v>9</v>
      </c>
      <c r="L47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471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471" t="s">
        <v>912</v>
      </c>
      <c r="O471" t="s">
        <v>2738</v>
      </c>
      <c r="P471" t="str">
        <f>IFERROR(LEFT(death_rates[[#This Row],[Female Death Rate]], FIND("[", death_rates[[#This Row],[Female Death Rate]]) - 1), 0)</f>
        <v>5</v>
      </c>
      <c r="Q47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471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472" spans="1:18" x14ac:dyDescent="0.35">
      <c r="A472" t="s">
        <v>771</v>
      </c>
      <c r="B472" t="s">
        <v>323</v>
      </c>
      <c r="C472">
        <v>2016</v>
      </c>
      <c r="D472" t="s">
        <v>772</v>
      </c>
      <c r="E472" t="str">
        <f>SUBSTITUTE(death_rates[[#This Row],[both_sexes_death_rate]], "â€“", "-")</f>
        <v>2[ 1-2]</v>
      </c>
      <c r="F472" t="str">
        <f>IFERROR(LEFT(death_rates[[#This Row],[Total Death Rate]], FIND("[", death_rates[[#This Row],[Total Death Rate]]) - 1), 0)</f>
        <v>2</v>
      </c>
      <c r="G47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72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472" t="s">
        <v>861</v>
      </c>
      <c r="J472" t="str">
        <f>SUBSTITUTE(death_rates[[#This Row],[male_death_rate]], "â€“", "-")</f>
        <v>3[ 2-4]</v>
      </c>
      <c r="K472" t="str">
        <f>IFERROR(LEFT(death_rates[[#This Row],[Male Death Rate]], FIND("[", death_rates[[#This Row],[Male Death Rate]]) - 1), 0)</f>
        <v>3</v>
      </c>
      <c r="L47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72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472" t="s">
        <v>774</v>
      </c>
      <c r="O472" t="s">
        <v>2656</v>
      </c>
      <c r="P472" t="str">
        <f>IFERROR(LEFT(death_rates[[#This Row],[Female Death Rate]], FIND("[", death_rates[[#This Row],[Female Death Rate]]) - 1), 0)</f>
        <v>1</v>
      </c>
      <c r="Q47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7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473" spans="1:18" x14ac:dyDescent="0.35">
      <c r="A473" t="s">
        <v>775</v>
      </c>
      <c r="B473" t="s">
        <v>323</v>
      </c>
      <c r="C473">
        <v>2016</v>
      </c>
      <c r="D473" t="s">
        <v>1492</v>
      </c>
      <c r="E473" t="str">
        <f>SUBSTITUTE(death_rates[[#This Row],[both_sexes_death_rate]], "â€“", "-")</f>
        <v>19[ 16-23]</v>
      </c>
      <c r="F473" t="str">
        <f>IFERROR(LEFT(death_rates[[#This Row],[Total Death Rate]], FIND("[", death_rates[[#This Row],[Total Death Rate]]) - 1), 0)</f>
        <v>19</v>
      </c>
      <c r="G47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473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473" t="s">
        <v>986</v>
      </c>
      <c r="J473" t="str">
        <f>SUBSTITUTE(death_rates[[#This Row],[male_death_rate]], "â€“", "-")</f>
        <v>20[ 17-23]</v>
      </c>
      <c r="K473" t="str">
        <f>IFERROR(LEFT(death_rates[[#This Row],[Male Death Rate]], FIND("[", death_rates[[#This Row],[Male Death Rate]]) - 1), 0)</f>
        <v>20</v>
      </c>
      <c r="L47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473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473" t="s">
        <v>1033</v>
      </c>
      <c r="O473" t="s">
        <v>2760</v>
      </c>
      <c r="P473" t="str">
        <f>IFERROR(LEFT(death_rates[[#This Row],[Female Death Rate]], FIND("[", death_rates[[#This Row],[Female Death Rate]]) - 1), 0)</f>
        <v>18</v>
      </c>
      <c r="Q47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47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22</v>
      </c>
    </row>
    <row r="474" spans="1:18" x14ac:dyDescent="0.35">
      <c r="A474" t="s">
        <v>779</v>
      </c>
      <c r="B474" t="s">
        <v>323</v>
      </c>
      <c r="C474">
        <v>2016</v>
      </c>
      <c r="D474" t="s">
        <v>1076</v>
      </c>
      <c r="E474" t="str">
        <f>SUBSTITUTE(death_rates[[#This Row],[both_sexes_death_rate]], "â€“", "-")</f>
        <v>6[ 5-7]</v>
      </c>
      <c r="F474" t="str">
        <f>IFERROR(LEFT(death_rates[[#This Row],[Total Death Rate]], FIND("[", death_rates[[#This Row],[Total Death Rate]]) - 1), 0)</f>
        <v>6</v>
      </c>
      <c r="G47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474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474" t="s">
        <v>926</v>
      </c>
      <c r="J474" t="str">
        <f>SUBSTITUTE(death_rates[[#This Row],[male_death_rate]], "â€“", "-")</f>
        <v>5[ 4-6]</v>
      </c>
      <c r="K474" t="str">
        <f>IFERROR(LEFT(death_rates[[#This Row],[Male Death Rate]], FIND("[", death_rates[[#This Row],[Male Death Rate]]) - 1), 0)</f>
        <v>5</v>
      </c>
      <c r="L47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474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474" t="s">
        <v>828</v>
      </c>
      <c r="O474" t="s">
        <v>2930</v>
      </c>
      <c r="P474" t="str">
        <f>IFERROR(LEFT(death_rates[[#This Row],[Female Death Rate]], FIND("[", death_rates[[#This Row],[Female Death Rate]]) - 1), 0)</f>
        <v>6</v>
      </c>
      <c r="Q47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474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475" spans="1:18" x14ac:dyDescent="0.35">
      <c r="A475" t="s">
        <v>783</v>
      </c>
      <c r="B475" t="s">
        <v>323</v>
      </c>
      <c r="C475">
        <v>2016</v>
      </c>
      <c r="D475" t="s">
        <v>772</v>
      </c>
      <c r="E475" t="str">
        <f>SUBSTITUTE(death_rates[[#This Row],[both_sexes_death_rate]], "â€“", "-")</f>
        <v>2[ 1-2]</v>
      </c>
      <c r="F475" t="str">
        <f>IFERROR(LEFT(death_rates[[#This Row],[Total Death Rate]], FIND("[", death_rates[[#This Row],[Total Death Rate]]) - 1), 0)</f>
        <v>2</v>
      </c>
      <c r="G47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75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475" t="s">
        <v>772</v>
      </c>
      <c r="J475" t="str">
        <f>SUBSTITUTE(death_rates[[#This Row],[male_death_rate]], "â€“", "-")</f>
        <v>2[ 1-2]</v>
      </c>
      <c r="K475" t="str">
        <f>IFERROR(LEFT(death_rates[[#This Row],[Male Death Rate]], FIND("[", death_rates[[#This Row],[Male Death Rate]]) - 1), 0)</f>
        <v>2</v>
      </c>
      <c r="L47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75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475" t="s">
        <v>772</v>
      </c>
      <c r="O475" t="s">
        <v>2717</v>
      </c>
      <c r="P475" t="str">
        <f>IFERROR(LEFT(death_rates[[#This Row],[Female Death Rate]], FIND("[", death_rates[[#This Row],[Female Death Rate]]) - 1), 0)</f>
        <v>2</v>
      </c>
      <c r="Q47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7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476" spans="1:18" x14ac:dyDescent="0.35">
      <c r="A476" t="s">
        <v>764</v>
      </c>
      <c r="B476" t="s">
        <v>327</v>
      </c>
      <c r="C476">
        <v>2016</v>
      </c>
      <c r="D476" t="s">
        <v>1511</v>
      </c>
      <c r="E476" t="str">
        <f>SUBSTITUTE(death_rates[[#This Row],[both_sexes_death_rate]], "â€“", "-")</f>
        <v>20[ 14-27]</v>
      </c>
      <c r="F476" t="str">
        <f>IFERROR(LEFT(death_rates[[#This Row],[Total Death Rate]], FIND("[", death_rates[[#This Row],[Total Death Rate]]) - 1), 0)</f>
        <v>20</v>
      </c>
      <c r="G47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476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476" t="s">
        <v>1296</v>
      </c>
      <c r="J476" t="str">
        <f>SUBSTITUTE(death_rates[[#This Row],[male_death_rate]], "â€“", "-")</f>
        <v>22[ 16-28]</v>
      </c>
      <c r="K476" t="str">
        <f>IFERROR(LEFT(death_rates[[#This Row],[Male Death Rate]], FIND("[", death_rates[[#This Row],[Male Death Rate]]) - 1), 0)</f>
        <v>22</v>
      </c>
      <c r="L47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476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476" t="s">
        <v>1512</v>
      </c>
      <c r="O476" t="s">
        <v>2966</v>
      </c>
      <c r="P476" t="str">
        <f>IFERROR(LEFT(death_rates[[#This Row],[Female Death Rate]], FIND("[", death_rates[[#This Row],[Female Death Rate]]) - 1), 0)</f>
        <v>19</v>
      </c>
      <c r="Q47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47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27</v>
      </c>
    </row>
    <row r="477" spans="1:18" x14ac:dyDescent="0.35">
      <c r="A477" t="s">
        <v>767</v>
      </c>
      <c r="B477" t="s">
        <v>327</v>
      </c>
      <c r="C477">
        <v>2016</v>
      </c>
      <c r="D477" t="s">
        <v>1113</v>
      </c>
      <c r="E477" t="str">
        <f>SUBSTITUTE(death_rates[[#This Row],[both_sexes_death_rate]], "â€“", "-")</f>
        <v>2[ 0-4]</v>
      </c>
      <c r="F477" t="str">
        <f>IFERROR(LEFT(death_rates[[#This Row],[Total Death Rate]], FIND("[", death_rates[[#This Row],[Total Death Rate]]) - 1), 0)</f>
        <v>2</v>
      </c>
      <c r="G47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477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477" t="s">
        <v>1113</v>
      </c>
      <c r="J477" t="str">
        <f>SUBSTITUTE(death_rates[[#This Row],[male_death_rate]], "â€“", "-")</f>
        <v>2[ 0-4]</v>
      </c>
      <c r="K477" t="str">
        <f>IFERROR(LEFT(death_rates[[#This Row],[Male Death Rate]], FIND("[", death_rates[[#This Row],[Male Death Rate]]) - 1), 0)</f>
        <v>2</v>
      </c>
      <c r="L47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477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477" t="s">
        <v>1116</v>
      </c>
      <c r="O477" t="s">
        <v>2797</v>
      </c>
      <c r="P477" t="str">
        <f>IFERROR(LEFT(death_rates[[#This Row],[Female Death Rate]], FIND("[", death_rates[[#This Row],[Female Death Rate]]) - 1), 0)</f>
        <v>2</v>
      </c>
      <c r="Q47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477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478" spans="1:18" x14ac:dyDescent="0.35">
      <c r="A478" t="s">
        <v>771</v>
      </c>
      <c r="B478" t="s">
        <v>327</v>
      </c>
      <c r="C478">
        <v>2016</v>
      </c>
      <c r="D478" t="s">
        <v>844</v>
      </c>
      <c r="E478" t="str">
        <f>SUBSTITUTE(death_rates[[#This Row],[both_sexes_death_rate]], "â€“", "-")</f>
        <v>2[ 1-3]</v>
      </c>
      <c r="F478" t="str">
        <f>IFERROR(LEFT(death_rates[[#This Row],[Total Death Rate]], FIND("[", death_rates[[#This Row],[Total Death Rate]]) - 1), 0)</f>
        <v>2</v>
      </c>
      <c r="G47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78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478" t="s">
        <v>809</v>
      </c>
      <c r="J478" t="str">
        <f>SUBSTITUTE(death_rates[[#This Row],[male_death_rate]], "â€“", "-")</f>
        <v>2[ 1-4]</v>
      </c>
      <c r="K478" t="str">
        <f>IFERROR(LEFT(death_rates[[#This Row],[Male Death Rate]], FIND("[", death_rates[[#This Row],[Male Death Rate]]) - 1), 0)</f>
        <v>2</v>
      </c>
      <c r="L47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78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478" t="s">
        <v>844</v>
      </c>
      <c r="O478" t="s">
        <v>2682</v>
      </c>
      <c r="P478" t="str">
        <f>IFERROR(LEFT(death_rates[[#This Row],[Female Death Rate]], FIND("[", death_rates[[#This Row],[Female Death Rate]]) - 1), 0)</f>
        <v>2</v>
      </c>
      <c r="Q47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7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479" spans="1:18" x14ac:dyDescent="0.35">
      <c r="A479" t="s">
        <v>775</v>
      </c>
      <c r="B479" t="s">
        <v>327</v>
      </c>
      <c r="C479">
        <v>2016</v>
      </c>
      <c r="D479" t="s">
        <v>904</v>
      </c>
      <c r="E479" t="str">
        <f>SUBSTITUTE(death_rates[[#This Row],[both_sexes_death_rate]], "â€“", "-")</f>
        <v>10[ 6-14]</v>
      </c>
      <c r="F479" t="str">
        <f>IFERROR(LEFT(death_rates[[#This Row],[Total Death Rate]], FIND("[", death_rates[[#This Row],[Total Death Rate]]) - 1), 0)</f>
        <v>10</v>
      </c>
      <c r="G47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479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479" t="s">
        <v>1513</v>
      </c>
      <c r="J479" t="str">
        <f>SUBSTITUTE(death_rates[[#This Row],[male_death_rate]], "â€“", "-")</f>
        <v>12[ 8-16]</v>
      </c>
      <c r="K479" t="str">
        <f>IFERROR(LEFT(death_rates[[#This Row],[Male Death Rate]], FIND("[", death_rates[[#This Row],[Male Death Rate]]) - 1), 0)</f>
        <v>12</v>
      </c>
      <c r="L47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479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479" t="s">
        <v>871</v>
      </c>
      <c r="O479" t="s">
        <v>2694</v>
      </c>
      <c r="P479" t="str">
        <f>IFERROR(LEFT(death_rates[[#This Row],[Female Death Rate]], FIND("[", death_rates[[#This Row],[Female Death Rate]]) - 1), 0)</f>
        <v>8</v>
      </c>
      <c r="Q47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47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480" spans="1:18" x14ac:dyDescent="0.35">
      <c r="A480" t="s">
        <v>779</v>
      </c>
      <c r="B480" t="s">
        <v>327</v>
      </c>
      <c r="C480">
        <v>2016</v>
      </c>
      <c r="D480" t="s">
        <v>882</v>
      </c>
      <c r="E480" t="str">
        <f>SUBSTITUTE(death_rates[[#This Row],[both_sexes_death_rate]], "â€“", "-")</f>
        <v>3[ 1-7]</v>
      </c>
      <c r="F480" t="str">
        <f>IFERROR(LEFT(death_rates[[#This Row],[Total Death Rate]], FIND("[", death_rates[[#This Row],[Total Death Rate]]) - 1), 0)</f>
        <v>3</v>
      </c>
      <c r="G48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80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480" t="s">
        <v>1114</v>
      </c>
      <c r="J480" t="str">
        <f>SUBSTITUTE(death_rates[[#This Row],[male_death_rate]], "â€“", "-")</f>
        <v>2[ 1-5]</v>
      </c>
      <c r="K480" t="str">
        <f>IFERROR(LEFT(death_rates[[#This Row],[Male Death Rate]], FIND("[", death_rates[[#This Row],[Male Death Rate]]) - 1), 0)</f>
        <v>2</v>
      </c>
      <c r="L48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80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480" t="s">
        <v>1482</v>
      </c>
      <c r="O480" t="s">
        <v>2955</v>
      </c>
      <c r="P480" t="str">
        <f>IFERROR(LEFT(death_rates[[#This Row],[Female Death Rate]], FIND("[", death_rates[[#This Row],[Female Death Rate]]) - 1), 0)</f>
        <v>3</v>
      </c>
      <c r="Q48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80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481" spans="1:18" x14ac:dyDescent="0.35">
      <c r="A481" t="s">
        <v>783</v>
      </c>
      <c r="B481" t="s">
        <v>327</v>
      </c>
      <c r="C481">
        <v>2016</v>
      </c>
      <c r="D481" t="s">
        <v>1262</v>
      </c>
      <c r="E481" t="str">
        <f>SUBSTITUTE(death_rates[[#This Row],[both_sexes_death_rate]], "â€“", "-")</f>
        <v>4[ 1-8]</v>
      </c>
      <c r="F481" t="str">
        <f>IFERROR(LEFT(death_rates[[#This Row],[Total Death Rate]], FIND("[", death_rates[[#This Row],[Total Death Rate]]) - 1), 0)</f>
        <v>4</v>
      </c>
      <c r="G48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81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481" t="s">
        <v>1262</v>
      </c>
      <c r="J481" t="str">
        <f>SUBSTITUTE(death_rates[[#This Row],[male_death_rate]], "â€“", "-")</f>
        <v>4[ 1-8]</v>
      </c>
      <c r="K481" t="str">
        <f>IFERROR(LEFT(death_rates[[#This Row],[Male Death Rate]], FIND("[", death_rates[[#This Row],[Male Death Rate]]) - 1), 0)</f>
        <v>4</v>
      </c>
      <c r="L48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481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481" t="s">
        <v>1262</v>
      </c>
      <c r="O481" t="s">
        <v>2861</v>
      </c>
      <c r="P481" t="str">
        <f>IFERROR(LEFT(death_rates[[#This Row],[Female Death Rate]], FIND("[", death_rates[[#This Row],[Female Death Rate]]) - 1), 0)</f>
        <v>4</v>
      </c>
      <c r="Q48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81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482" spans="1:18" x14ac:dyDescent="0.35">
      <c r="A482" t="s">
        <v>764</v>
      </c>
      <c r="B482" t="s">
        <v>331</v>
      </c>
      <c r="C482">
        <v>2016</v>
      </c>
      <c r="D482" t="s">
        <v>1514</v>
      </c>
      <c r="E482" t="str">
        <f>SUBSTITUTE(death_rates[[#This Row],[both_sexes_death_rate]], "â€“", "-")</f>
        <v>23[ 19-29]</v>
      </c>
      <c r="F482" t="str">
        <f>IFERROR(LEFT(death_rates[[#This Row],[Total Death Rate]], FIND("[", death_rates[[#This Row],[Total Death Rate]]) - 1), 0)</f>
        <v>23</v>
      </c>
      <c r="G48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482" t="str">
        <f>IFERROR(MID(death_rates[[#This Row],[Total Death Rate]], FIND("-", death_rates[[#This Row],[Total Death Rate]]) + 1, FIND("]",death_rates[[#This Row],[Total Death Rate]]) - FIND("-", death_rates[[#This Row],[Total Death Rate]]) - 1), 0)</f>
        <v>29</v>
      </c>
      <c r="I482" t="s">
        <v>1515</v>
      </c>
      <c r="J482" t="str">
        <f>SUBSTITUTE(death_rates[[#This Row],[male_death_rate]], "â€“", "-")</f>
        <v>26[ 21-32]</v>
      </c>
      <c r="K482" t="str">
        <f>IFERROR(LEFT(death_rates[[#This Row],[Male Death Rate]], FIND("[", death_rates[[#This Row],[Male Death Rate]]) - 1), 0)</f>
        <v>26</v>
      </c>
      <c r="L48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482" t="str">
        <f>IFERROR(MID(death_rates[[#This Row],[Male Death Rate]], FIND("-", death_rates[[#This Row],[Male Death Rate]]) + 1, FIND("]",death_rates[[#This Row],[Male Death Rate]]) - FIND("-", death_rates[[#This Row],[Male Death Rate]]) - 1), 0)</f>
        <v>32</v>
      </c>
      <c r="N482" t="s">
        <v>1224</v>
      </c>
      <c r="O482" t="s">
        <v>2967</v>
      </c>
      <c r="P482" t="str">
        <f>IFERROR(LEFT(death_rates[[#This Row],[Female Death Rate]], FIND("[", death_rates[[#This Row],[Female Death Rate]]) - 1), 0)</f>
        <v>21</v>
      </c>
      <c r="Q48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48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26</v>
      </c>
    </row>
    <row r="483" spans="1:18" x14ac:dyDescent="0.35">
      <c r="A483" t="s">
        <v>767</v>
      </c>
      <c r="B483" t="s">
        <v>331</v>
      </c>
      <c r="C483">
        <v>2016</v>
      </c>
      <c r="D483" t="s">
        <v>802</v>
      </c>
      <c r="E483" t="str">
        <f>SUBSTITUTE(death_rates[[#This Row],[both_sexes_death_rate]], "â€“", "-")</f>
        <v>5[ 3-8]</v>
      </c>
      <c r="F483" t="str">
        <f>IFERROR(LEFT(death_rates[[#This Row],[Total Death Rate]], FIND("[", death_rates[[#This Row],[Total Death Rate]]) - 1), 0)</f>
        <v>5</v>
      </c>
      <c r="G48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483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483" t="s">
        <v>802</v>
      </c>
      <c r="J483" t="str">
        <f>SUBSTITUTE(death_rates[[#This Row],[male_death_rate]], "â€“", "-")</f>
        <v>5[ 3-8]</v>
      </c>
      <c r="K483" t="str">
        <f>IFERROR(LEFT(death_rates[[#This Row],[Male Death Rate]], FIND("[", death_rates[[#This Row],[Male Death Rate]]) - 1), 0)</f>
        <v>5</v>
      </c>
      <c r="L48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483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483" t="s">
        <v>802</v>
      </c>
      <c r="O483" t="s">
        <v>2665</v>
      </c>
      <c r="P483" t="str">
        <f>IFERROR(LEFT(death_rates[[#This Row],[Female Death Rate]], FIND("[", death_rates[[#This Row],[Female Death Rate]]) - 1), 0)</f>
        <v>5</v>
      </c>
      <c r="Q48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483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484" spans="1:18" x14ac:dyDescent="0.35">
      <c r="A484" t="s">
        <v>771</v>
      </c>
      <c r="B484" t="s">
        <v>331</v>
      </c>
      <c r="C484">
        <v>2016</v>
      </c>
      <c r="D484" t="s">
        <v>817</v>
      </c>
      <c r="E484" t="str">
        <f>SUBSTITUTE(death_rates[[#This Row],[both_sexes_death_rate]], "â€“", "-")</f>
        <v>3[ 2-5]</v>
      </c>
      <c r="F484" t="str">
        <f>IFERROR(LEFT(death_rates[[#This Row],[Total Death Rate]], FIND("[", death_rates[[#This Row],[Total Death Rate]]) - 1), 0)</f>
        <v>3</v>
      </c>
      <c r="G48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484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484" t="s">
        <v>887</v>
      </c>
      <c r="J484" t="str">
        <f>SUBSTITUTE(death_rates[[#This Row],[male_death_rate]], "â€“", "-")</f>
        <v>4[ 2-6]</v>
      </c>
      <c r="K484" t="str">
        <f>IFERROR(LEFT(death_rates[[#This Row],[Male Death Rate]], FIND("[", death_rates[[#This Row],[Male Death Rate]]) - 1), 0)</f>
        <v>4</v>
      </c>
      <c r="L48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84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484" t="s">
        <v>844</v>
      </c>
      <c r="O484" t="s">
        <v>2682</v>
      </c>
      <c r="P484" t="str">
        <f>IFERROR(LEFT(death_rates[[#This Row],[Female Death Rate]], FIND("[", death_rates[[#This Row],[Female Death Rate]]) - 1), 0)</f>
        <v>2</v>
      </c>
      <c r="Q48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8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485" spans="1:18" x14ac:dyDescent="0.35">
      <c r="A485" t="s">
        <v>775</v>
      </c>
      <c r="B485" t="s">
        <v>331</v>
      </c>
      <c r="C485">
        <v>2016</v>
      </c>
      <c r="D485" t="s">
        <v>972</v>
      </c>
      <c r="E485" t="str">
        <f>SUBSTITUTE(death_rates[[#This Row],[both_sexes_death_rate]], "â€“", "-")</f>
        <v>8[ 6-11]</v>
      </c>
      <c r="F485" t="str">
        <f>IFERROR(LEFT(death_rates[[#This Row],[Total Death Rate]], FIND("[", death_rates[[#This Row],[Total Death Rate]]) - 1), 0)</f>
        <v>8</v>
      </c>
      <c r="G48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485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485" t="s">
        <v>911</v>
      </c>
      <c r="J485" t="str">
        <f>SUBSTITUTE(death_rates[[#This Row],[male_death_rate]], "â€“", "-")</f>
        <v>9[ 7-12]</v>
      </c>
      <c r="K485" t="str">
        <f>IFERROR(LEFT(death_rates[[#This Row],[Male Death Rate]], FIND("[", death_rates[[#This Row],[Male Death Rate]]) - 1), 0)</f>
        <v>9</v>
      </c>
      <c r="L48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485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485" t="s">
        <v>1012</v>
      </c>
      <c r="O485" t="s">
        <v>2968</v>
      </c>
      <c r="P485" t="str">
        <f>IFERROR(LEFT(death_rates[[#This Row],[Female Death Rate]], FIND("[", death_rates[[#This Row],[Female Death Rate]]) - 1), 0)</f>
        <v>7</v>
      </c>
      <c r="Q48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48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486" spans="1:18" x14ac:dyDescent="0.35">
      <c r="A486" t="s">
        <v>779</v>
      </c>
      <c r="B486" t="s">
        <v>331</v>
      </c>
      <c r="C486">
        <v>2016</v>
      </c>
      <c r="D486" t="s">
        <v>905</v>
      </c>
      <c r="E486" t="str">
        <f>SUBSTITUTE(death_rates[[#This Row],[both_sexes_death_rate]], "â€“", "-")</f>
        <v>3[ 2-6]</v>
      </c>
      <c r="F486" t="str">
        <f>IFERROR(LEFT(death_rates[[#This Row],[Total Death Rate]], FIND("[", death_rates[[#This Row],[Total Death Rate]]) - 1), 0)</f>
        <v>3</v>
      </c>
      <c r="G48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486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486" t="s">
        <v>817</v>
      </c>
      <c r="J486" t="str">
        <f>SUBSTITUTE(death_rates[[#This Row],[male_death_rate]], "â€“", "-")</f>
        <v>3[ 2-5]</v>
      </c>
      <c r="K486" t="str">
        <f>IFERROR(LEFT(death_rates[[#This Row],[Male Death Rate]], FIND("[", death_rates[[#This Row],[Male Death Rate]]) - 1), 0)</f>
        <v>3</v>
      </c>
      <c r="L48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86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486" t="s">
        <v>905</v>
      </c>
      <c r="O486" t="s">
        <v>2710</v>
      </c>
      <c r="P486" t="str">
        <f>IFERROR(LEFT(death_rates[[#This Row],[Female Death Rate]], FIND("[", death_rates[[#This Row],[Female Death Rate]]) - 1), 0)</f>
        <v>3</v>
      </c>
      <c r="Q48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86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487" spans="1:18" x14ac:dyDescent="0.35">
      <c r="A487" t="s">
        <v>783</v>
      </c>
      <c r="B487" t="s">
        <v>331</v>
      </c>
      <c r="C487">
        <v>2016</v>
      </c>
      <c r="D487" t="s">
        <v>887</v>
      </c>
      <c r="E487" t="str">
        <f>SUBSTITUTE(death_rates[[#This Row],[both_sexes_death_rate]], "â€“", "-")</f>
        <v>4[ 2-6]</v>
      </c>
      <c r="F487" t="str">
        <f>IFERROR(LEFT(death_rates[[#This Row],[Total Death Rate]], FIND("[", death_rates[[#This Row],[Total Death Rate]]) - 1), 0)</f>
        <v>4</v>
      </c>
      <c r="G48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487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487" t="s">
        <v>818</v>
      </c>
      <c r="J487" t="str">
        <f>SUBSTITUTE(death_rates[[#This Row],[male_death_rate]], "â€“", "-")</f>
        <v>4[ 2-7]</v>
      </c>
      <c r="K487" t="str">
        <f>IFERROR(LEFT(death_rates[[#This Row],[Male Death Rate]], FIND("[", death_rates[[#This Row],[Male Death Rate]]) - 1), 0)</f>
        <v>4</v>
      </c>
      <c r="L48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87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487" t="s">
        <v>887</v>
      </c>
      <c r="O487" t="s">
        <v>2712</v>
      </c>
      <c r="P487" t="str">
        <f>IFERROR(LEFT(death_rates[[#This Row],[Female Death Rate]], FIND("[", death_rates[[#This Row],[Female Death Rate]]) - 1), 0)</f>
        <v>4</v>
      </c>
      <c r="Q48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87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488" spans="1:18" x14ac:dyDescent="0.35">
      <c r="A488" t="s">
        <v>764</v>
      </c>
      <c r="B488" t="s">
        <v>335</v>
      </c>
      <c r="C488">
        <v>2016</v>
      </c>
      <c r="D488" t="s">
        <v>1516</v>
      </c>
      <c r="E488" t="str">
        <f>SUBSTITUTE(death_rates[[#This Row],[both_sexes_death_rate]], "â€“", "-")</f>
        <v>49[ 37-64]</v>
      </c>
      <c r="F488" t="str">
        <f>IFERROR(LEFT(death_rates[[#This Row],[Total Death Rate]], FIND("[", death_rates[[#This Row],[Total Death Rate]]) - 1), 0)</f>
        <v>49</v>
      </c>
      <c r="G48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37</v>
      </c>
      <c r="H488" t="str">
        <f>IFERROR(MID(death_rates[[#This Row],[Total Death Rate]], FIND("-", death_rates[[#This Row],[Total Death Rate]]) + 1, FIND("]",death_rates[[#This Row],[Total Death Rate]]) - FIND("-", death_rates[[#This Row],[Total Death Rate]]) - 1), 0)</f>
        <v>64</v>
      </c>
      <c r="I488" t="s">
        <v>1517</v>
      </c>
      <c r="J488" t="str">
        <f>SUBSTITUTE(death_rates[[#This Row],[male_death_rate]], "â€“", "-")</f>
        <v>51[ 40-63]</v>
      </c>
      <c r="K488" t="str">
        <f>IFERROR(LEFT(death_rates[[#This Row],[Male Death Rate]], FIND("[", death_rates[[#This Row],[Male Death Rate]]) - 1), 0)</f>
        <v>51</v>
      </c>
      <c r="L48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40</v>
      </c>
      <c r="M488" t="str">
        <f>IFERROR(MID(death_rates[[#This Row],[Male Death Rate]], FIND("-", death_rates[[#This Row],[Male Death Rate]]) + 1, FIND("]",death_rates[[#This Row],[Male Death Rate]]) - FIND("-", death_rates[[#This Row],[Male Death Rate]]) - 1), 0)</f>
        <v>63</v>
      </c>
      <c r="N488" t="s">
        <v>1518</v>
      </c>
      <c r="O488" t="s">
        <v>2969</v>
      </c>
      <c r="P488" t="str">
        <f>IFERROR(LEFT(death_rates[[#This Row],[Female Death Rate]], FIND("[", death_rates[[#This Row],[Female Death Rate]]) - 1), 0)</f>
        <v>47</v>
      </c>
      <c r="Q48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34</v>
      </c>
      <c r="R488" t="str">
        <f>IFERROR(MID(death_rates[[#This Row],[Female Death Rate]], FIND("-", death_rates[[#This Row],[Female Death Rate]]) + 1, FIND("]",death_rates[[#This Row],[Female Death Rate]]) - FIND("-", death_rates[[#This Row],[Female Death Rate]]) - 1), 0)</f>
        <v>65</v>
      </c>
    </row>
    <row r="489" spans="1:18" x14ac:dyDescent="0.35">
      <c r="A489" t="s">
        <v>767</v>
      </c>
      <c r="B489" t="s">
        <v>335</v>
      </c>
      <c r="C489">
        <v>2016</v>
      </c>
      <c r="D489" t="s">
        <v>887</v>
      </c>
      <c r="E489" t="str">
        <f>SUBSTITUTE(death_rates[[#This Row],[both_sexes_death_rate]], "â€“", "-")</f>
        <v>4[ 2-6]</v>
      </c>
      <c r="F489" t="str">
        <f>IFERROR(LEFT(death_rates[[#This Row],[Total Death Rate]], FIND("[", death_rates[[#This Row],[Total Death Rate]]) - 1), 0)</f>
        <v>4</v>
      </c>
      <c r="G48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489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489" t="s">
        <v>817</v>
      </c>
      <c r="J489" t="str">
        <f>SUBSTITUTE(death_rates[[#This Row],[male_death_rate]], "â€“", "-")</f>
        <v>3[ 2-5]</v>
      </c>
      <c r="K489" t="str">
        <f>IFERROR(LEFT(death_rates[[#This Row],[Male Death Rate]], FIND("[", death_rates[[#This Row],[Male Death Rate]]) - 1), 0)</f>
        <v>3</v>
      </c>
      <c r="L48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89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489" t="s">
        <v>887</v>
      </c>
      <c r="O489" t="s">
        <v>2712</v>
      </c>
      <c r="P489" t="str">
        <f>IFERROR(LEFT(death_rates[[#This Row],[Female Death Rate]], FIND("[", death_rates[[#This Row],[Female Death Rate]]) - 1), 0)</f>
        <v>4</v>
      </c>
      <c r="Q48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8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490" spans="1:18" x14ac:dyDescent="0.35">
      <c r="A490" t="s">
        <v>771</v>
      </c>
      <c r="B490" t="s">
        <v>335</v>
      </c>
      <c r="C490">
        <v>2016</v>
      </c>
      <c r="D490" t="s">
        <v>834</v>
      </c>
      <c r="E490" t="str">
        <f>SUBSTITUTE(death_rates[[#This Row],[both_sexes_death_rate]], "â€“", "-")</f>
        <v>6[ 3-9]</v>
      </c>
      <c r="F490" t="str">
        <f>IFERROR(LEFT(death_rates[[#This Row],[Total Death Rate]], FIND("[", death_rates[[#This Row],[Total Death Rate]]) - 1), 0)</f>
        <v>6</v>
      </c>
      <c r="G49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490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490" t="s">
        <v>794</v>
      </c>
      <c r="J490" t="str">
        <f>SUBSTITUTE(death_rates[[#This Row],[male_death_rate]], "â€“", "-")</f>
        <v>8[ 4-13]</v>
      </c>
      <c r="K490" t="str">
        <f>IFERROR(LEFT(death_rates[[#This Row],[Male Death Rate]], FIND("[", death_rates[[#This Row],[Male Death Rate]]) - 1), 0)</f>
        <v>8</v>
      </c>
      <c r="L49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490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490" t="s">
        <v>817</v>
      </c>
      <c r="O490" t="s">
        <v>2691</v>
      </c>
      <c r="P490" t="str">
        <f>IFERROR(LEFT(death_rates[[#This Row],[Female Death Rate]], FIND("[", death_rates[[#This Row],[Female Death Rate]]) - 1), 0)</f>
        <v>3</v>
      </c>
      <c r="Q49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90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491" spans="1:18" x14ac:dyDescent="0.35">
      <c r="A491" t="s">
        <v>775</v>
      </c>
      <c r="B491" t="s">
        <v>335</v>
      </c>
      <c r="C491">
        <v>2016</v>
      </c>
      <c r="D491" t="s">
        <v>1519</v>
      </c>
      <c r="E491" t="str">
        <f>SUBSTITUTE(death_rates[[#This Row],[both_sexes_death_rate]], "â€“", "-")</f>
        <v>22[ 14-30]</v>
      </c>
      <c r="F491" t="str">
        <f>IFERROR(LEFT(death_rates[[#This Row],[Total Death Rate]], FIND("[", death_rates[[#This Row],[Total Death Rate]]) - 1), 0)</f>
        <v>22</v>
      </c>
      <c r="G49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491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491" t="s">
        <v>1520</v>
      </c>
      <c r="J491" t="str">
        <f>SUBSTITUTE(death_rates[[#This Row],[male_death_rate]], "â€“", "-")</f>
        <v>22[ 15-29]</v>
      </c>
      <c r="K491" t="str">
        <f>IFERROR(LEFT(death_rates[[#This Row],[Male Death Rate]], FIND("[", death_rates[[#This Row],[Male Death Rate]]) - 1), 0)</f>
        <v>22</v>
      </c>
      <c r="L49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491" t="str">
        <f>IFERROR(MID(death_rates[[#This Row],[Male Death Rate]], FIND("-", death_rates[[#This Row],[Male Death Rate]]) + 1, FIND("]",death_rates[[#This Row],[Male Death Rate]]) - FIND("-", death_rates[[#This Row],[Male Death Rate]]) - 1), 0)</f>
        <v>29</v>
      </c>
      <c r="N491" t="s">
        <v>1521</v>
      </c>
      <c r="O491" t="s">
        <v>2970</v>
      </c>
      <c r="P491" t="str">
        <f>IFERROR(LEFT(death_rates[[#This Row],[Female Death Rate]], FIND("[", death_rates[[#This Row],[Female Death Rate]]) - 1), 0)</f>
        <v>22</v>
      </c>
      <c r="Q49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49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32</v>
      </c>
    </row>
    <row r="492" spans="1:18" x14ac:dyDescent="0.35">
      <c r="A492" t="s">
        <v>779</v>
      </c>
      <c r="B492" t="s">
        <v>335</v>
      </c>
      <c r="C492">
        <v>2016</v>
      </c>
      <c r="D492" t="s">
        <v>1522</v>
      </c>
      <c r="E492" t="str">
        <f>SUBSTITUTE(death_rates[[#This Row],[both_sexes_death_rate]], "â€“", "-")</f>
        <v>10[ 4-21]</v>
      </c>
      <c r="F492" t="str">
        <f>IFERROR(LEFT(death_rates[[#This Row],[Total Death Rate]], FIND("[", death_rates[[#This Row],[Total Death Rate]]) - 1), 0)</f>
        <v>10</v>
      </c>
      <c r="G49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492" t="str">
        <f>IFERROR(MID(death_rates[[#This Row],[Total Death Rate]], FIND("-", death_rates[[#This Row],[Total Death Rate]]) + 1, FIND("]",death_rates[[#This Row],[Total Death Rate]]) - FIND("-", death_rates[[#This Row],[Total Death Rate]]) - 1), 0)</f>
        <v>21</v>
      </c>
      <c r="I492" t="s">
        <v>1523</v>
      </c>
      <c r="J492" t="str">
        <f>SUBSTITUTE(death_rates[[#This Row],[male_death_rate]], "â€“", "-")</f>
        <v>8[ 4-16]</v>
      </c>
      <c r="K492" t="str">
        <f>IFERROR(LEFT(death_rates[[#This Row],[Male Death Rate]], FIND("[", death_rates[[#This Row],[Male Death Rate]]) - 1), 0)</f>
        <v>8</v>
      </c>
      <c r="L49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492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492" t="s">
        <v>1524</v>
      </c>
      <c r="O492" t="s">
        <v>2971</v>
      </c>
      <c r="P492" t="str">
        <f>IFERROR(LEFT(death_rates[[#This Row],[Female Death Rate]], FIND("[", death_rates[[#This Row],[Female Death Rate]]) - 1), 0)</f>
        <v>11</v>
      </c>
      <c r="Q49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49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26</v>
      </c>
    </row>
    <row r="493" spans="1:18" x14ac:dyDescent="0.35">
      <c r="A493" t="s">
        <v>783</v>
      </c>
      <c r="B493" t="s">
        <v>335</v>
      </c>
      <c r="C493">
        <v>2016</v>
      </c>
      <c r="D493" t="s">
        <v>1204</v>
      </c>
      <c r="E493" t="str">
        <f>SUBSTITUTE(death_rates[[#This Row],[both_sexes_death_rate]], "â€“", "-")</f>
        <v>8[ 4-14]</v>
      </c>
      <c r="F493" t="str">
        <f>IFERROR(LEFT(death_rates[[#This Row],[Total Death Rate]], FIND("[", death_rates[[#This Row],[Total Death Rate]]) - 1), 0)</f>
        <v>8</v>
      </c>
      <c r="G49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493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493" t="s">
        <v>1525</v>
      </c>
      <c r="J493" t="str">
        <f>SUBSTITUTE(death_rates[[#This Row],[male_death_rate]], "â€“", "-")</f>
        <v>9[ 4-16]</v>
      </c>
      <c r="K493" t="str">
        <f>IFERROR(LEFT(death_rates[[#This Row],[Male Death Rate]], FIND("[", death_rates[[#This Row],[Male Death Rate]]) - 1), 0)</f>
        <v>9</v>
      </c>
      <c r="L49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493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493" t="s">
        <v>856</v>
      </c>
      <c r="O493" t="s">
        <v>2732</v>
      </c>
      <c r="P493" t="str">
        <f>IFERROR(LEFT(death_rates[[#This Row],[Female Death Rate]], FIND("[", death_rates[[#This Row],[Female Death Rate]]) - 1), 0)</f>
        <v>7</v>
      </c>
      <c r="Q49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49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494" spans="1:18" x14ac:dyDescent="0.35">
      <c r="A494" t="s">
        <v>764</v>
      </c>
      <c r="B494" t="s">
        <v>339</v>
      </c>
      <c r="C494">
        <v>2016</v>
      </c>
      <c r="D494" t="s">
        <v>1526</v>
      </c>
      <c r="E494" t="str">
        <f>SUBSTITUTE(death_rates[[#This Row],[both_sexes_death_rate]], "â€“", "-")</f>
        <v>32[ 23-42]</v>
      </c>
      <c r="F494" t="str">
        <f>IFERROR(LEFT(death_rates[[#This Row],[Total Death Rate]], FIND("[", death_rates[[#This Row],[Total Death Rate]]) - 1), 0)</f>
        <v>32</v>
      </c>
      <c r="G49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23</v>
      </c>
      <c r="H494" t="str">
        <f>IFERROR(MID(death_rates[[#This Row],[Total Death Rate]], FIND("-", death_rates[[#This Row],[Total Death Rate]]) + 1, FIND("]",death_rates[[#This Row],[Total Death Rate]]) - FIND("-", death_rates[[#This Row],[Total Death Rate]]) - 1), 0)</f>
        <v>42</v>
      </c>
      <c r="I494" t="s">
        <v>1527</v>
      </c>
      <c r="J494" t="str">
        <f>SUBSTITUTE(death_rates[[#This Row],[male_death_rate]], "â€“", "-")</f>
        <v>34[ 25-45]</v>
      </c>
      <c r="K494" t="str">
        <f>IFERROR(LEFT(death_rates[[#This Row],[Male Death Rate]], FIND("[", death_rates[[#This Row],[Male Death Rate]]) - 1), 0)</f>
        <v>34</v>
      </c>
      <c r="L49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25</v>
      </c>
      <c r="M494" t="str">
        <f>IFERROR(MID(death_rates[[#This Row],[Male Death Rate]], FIND("-", death_rates[[#This Row],[Male Death Rate]]) + 1, FIND("]",death_rates[[#This Row],[Male Death Rate]]) - FIND("-", death_rates[[#This Row],[Male Death Rate]]) - 1), 0)</f>
        <v>45</v>
      </c>
      <c r="N494" t="s">
        <v>1528</v>
      </c>
      <c r="O494" t="s">
        <v>2972</v>
      </c>
      <c r="P494" t="str">
        <f>IFERROR(LEFT(death_rates[[#This Row],[Female Death Rate]], FIND("[", death_rates[[#This Row],[Female Death Rate]]) - 1), 0)</f>
        <v>30</v>
      </c>
      <c r="Q49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494" t="str">
        <f>IFERROR(MID(death_rates[[#This Row],[Female Death Rate]], FIND("-", death_rates[[#This Row],[Female Death Rate]]) + 1, FIND("]",death_rates[[#This Row],[Female Death Rate]]) - FIND("-", death_rates[[#This Row],[Female Death Rate]]) - 1), 0)</f>
        <v>41</v>
      </c>
    </row>
    <row r="495" spans="1:18" x14ac:dyDescent="0.35">
      <c r="A495" t="s">
        <v>767</v>
      </c>
      <c r="B495" t="s">
        <v>339</v>
      </c>
      <c r="C495">
        <v>2016</v>
      </c>
      <c r="D495" t="s">
        <v>887</v>
      </c>
      <c r="E495" t="str">
        <f>SUBSTITUTE(death_rates[[#This Row],[both_sexes_death_rate]], "â€“", "-")</f>
        <v>4[ 2-6]</v>
      </c>
      <c r="F495" t="str">
        <f>IFERROR(LEFT(death_rates[[#This Row],[Total Death Rate]], FIND("[", death_rates[[#This Row],[Total Death Rate]]) - 1), 0)</f>
        <v>4</v>
      </c>
      <c r="G49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495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495" t="s">
        <v>887</v>
      </c>
      <c r="J495" t="str">
        <f>SUBSTITUTE(death_rates[[#This Row],[male_death_rate]], "â€“", "-")</f>
        <v>4[ 2-6]</v>
      </c>
      <c r="K495" t="str">
        <f>IFERROR(LEFT(death_rates[[#This Row],[Male Death Rate]], FIND("[", death_rates[[#This Row],[Male Death Rate]]) - 1), 0)</f>
        <v>4</v>
      </c>
      <c r="L49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95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495" t="s">
        <v>887</v>
      </c>
      <c r="O495" t="s">
        <v>2712</v>
      </c>
      <c r="P495" t="str">
        <f>IFERROR(LEFT(death_rates[[#This Row],[Female Death Rate]], FIND("[", death_rates[[#This Row],[Female Death Rate]]) - 1), 0)</f>
        <v>4</v>
      </c>
      <c r="Q49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495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496" spans="1:18" x14ac:dyDescent="0.35">
      <c r="A496" t="s">
        <v>771</v>
      </c>
      <c r="B496" t="s">
        <v>339</v>
      </c>
      <c r="C496">
        <v>2016</v>
      </c>
      <c r="D496" t="s">
        <v>888</v>
      </c>
      <c r="E496" t="str">
        <f>SUBSTITUTE(death_rates[[#This Row],[both_sexes_death_rate]], "â€“", "-")</f>
        <v>3[ 1-4]</v>
      </c>
      <c r="F496" t="str">
        <f>IFERROR(LEFT(death_rates[[#This Row],[Total Death Rate]], FIND("[", death_rates[[#This Row],[Total Death Rate]]) - 1), 0)</f>
        <v>3</v>
      </c>
      <c r="G49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496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496" t="s">
        <v>818</v>
      </c>
      <c r="J496" t="str">
        <f>SUBSTITUTE(death_rates[[#This Row],[male_death_rate]], "â€“", "-")</f>
        <v>4[ 2-7]</v>
      </c>
      <c r="K496" t="str">
        <f>IFERROR(LEFT(death_rates[[#This Row],[Male Death Rate]], FIND("[", death_rates[[#This Row],[Male Death Rate]]) - 1), 0)</f>
        <v>4</v>
      </c>
      <c r="L49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96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496" t="s">
        <v>851</v>
      </c>
      <c r="O496" t="s">
        <v>2685</v>
      </c>
      <c r="P496" t="str">
        <f>IFERROR(LEFT(death_rates[[#This Row],[Female Death Rate]], FIND("[", death_rates[[#This Row],[Female Death Rate]]) - 1), 0)</f>
        <v>1</v>
      </c>
      <c r="Q49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9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497" spans="1:18" x14ac:dyDescent="0.35">
      <c r="A497" t="s">
        <v>775</v>
      </c>
      <c r="B497" t="s">
        <v>339</v>
      </c>
      <c r="C497">
        <v>2016</v>
      </c>
      <c r="D497" t="s">
        <v>1264</v>
      </c>
      <c r="E497" t="str">
        <f>SUBSTITUTE(death_rates[[#This Row],[both_sexes_death_rate]], "â€“", "-")</f>
        <v>11[ 8-15]</v>
      </c>
      <c r="F497" t="str">
        <f>IFERROR(LEFT(death_rates[[#This Row],[Total Death Rate]], FIND("[", death_rates[[#This Row],[Total Death Rate]]) - 1), 0)</f>
        <v>11</v>
      </c>
      <c r="G49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497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497" t="s">
        <v>1264</v>
      </c>
      <c r="J497" t="str">
        <f>SUBSTITUTE(death_rates[[#This Row],[male_death_rate]], "â€“", "-")</f>
        <v>11[ 8-15]</v>
      </c>
      <c r="K497" t="str">
        <f>IFERROR(LEFT(death_rates[[#This Row],[Male Death Rate]], FIND("[", death_rates[[#This Row],[Male Death Rate]]) - 1), 0)</f>
        <v>11</v>
      </c>
      <c r="L49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497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497" t="s">
        <v>1295</v>
      </c>
      <c r="O497" t="s">
        <v>2973</v>
      </c>
      <c r="P497" t="str">
        <f>IFERROR(LEFT(death_rates[[#This Row],[Female Death Rate]], FIND("[", death_rates[[#This Row],[Female Death Rate]]) - 1), 0)</f>
        <v>11</v>
      </c>
      <c r="Q49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49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498" spans="1:18" x14ac:dyDescent="0.35">
      <c r="A498" t="s">
        <v>779</v>
      </c>
      <c r="B498" t="s">
        <v>339</v>
      </c>
      <c r="C498">
        <v>2016</v>
      </c>
      <c r="D498" t="s">
        <v>1529</v>
      </c>
      <c r="E498" t="str">
        <f>SUBSTITUTE(death_rates[[#This Row],[both_sexes_death_rate]], "â€“", "-")</f>
        <v>10[ 6-16]</v>
      </c>
      <c r="F498" t="str">
        <f>IFERROR(LEFT(death_rates[[#This Row],[Total Death Rate]], FIND("[", death_rates[[#This Row],[Total Death Rate]]) - 1), 0)</f>
        <v>10</v>
      </c>
      <c r="G49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498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498" t="s">
        <v>1530</v>
      </c>
      <c r="J498" t="str">
        <f>SUBSTITUTE(death_rates[[#This Row],[male_death_rate]], "â€“", "-")</f>
        <v>9[ 6-14]</v>
      </c>
      <c r="K498" t="str">
        <f>IFERROR(LEFT(death_rates[[#This Row],[Male Death Rate]], FIND("[", death_rates[[#This Row],[Male Death Rate]]) - 1), 0)</f>
        <v>9</v>
      </c>
      <c r="L49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498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498" t="s">
        <v>1475</v>
      </c>
      <c r="O498" t="s">
        <v>2974</v>
      </c>
      <c r="P498" t="str">
        <f>IFERROR(LEFT(death_rates[[#This Row],[Female Death Rate]], FIND("[", death_rates[[#This Row],[Female Death Rate]]) - 1), 0)</f>
        <v>11</v>
      </c>
      <c r="Q49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49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499" spans="1:18" x14ac:dyDescent="0.35">
      <c r="A499" t="s">
        <v>783</v>
      </c>
      <c r="B499" t="s">
        <v>339</v>
      </c>
      <c r="C499">
        <v>2016</v>
      </c>
      <c r="D499" t="s">
        <v>887</v>
      </c>
      <c r="E499" t="str">
        <f>SUBSTITUTE(death_rates[[#This Row],[both_sexes_death_rate]], "â€“", "-")</f>
        <v>4[ 2-6]</v>
      </c>
      <c r="F499" t="str">
        <f>IFERROR(LEFT(death_rates[[#This Row],[Total Death Rate]], FIND("[", death_rates[[#This Row],[Total Death Rate]]) - 1), 0)</f>
        <v>4</v>
      </c>
      <c r="G49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499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499" t="s">
        <v>896</v>
      </c>
      <c r="J499" t="str">
        <f>SUBSTITUTE(death_rates[[#This Row],[male_death_rate]], "â€“", "-")</f>
        <v>5[ 2-9]</v>
      </c>
      <c r="K499" t="str">
        <f>IFERROR(LEFT(death_rates[[#This Row],[Male Death Rate]], FIND("[", death_rates[[#This Row],[Male Death Rate]]) - 1), 0)</f>
        <v>5</v>
      </c>
      <c r="L49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499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499" t="s">
        <v>844</v>
      </c>
      <c r="O499" t="s">
        <v>2682</v>
      </c>
      <c r="P499" t="str">
        <f>IFERROR(LEFT(death_rates[[#This Row],[Female Death Rate]], FIND("[", death_rates[[#This Row],[Female Death Rate]]) - 1), 0)</f>
        <v>2</v>
      </c>
      <c r="Q49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49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500" spans="1:18" x14ac:dyDescent="0.35">
      <c r="A500" t="s">
        <v>764</v>
      </c>
      <c r="B500" t="s">
        <v>343</v>
      </c>
      <c r="C500">
        <v>2016</v>
      </c>
      <c r="D500" t="s">
        <v>1531</v>
      </c>
      <c r="E500" t="str">
        <f>SUBSTITUTE(death_rates[[#This Row],[both_sexes_death_rate]], "â€“", "-")</f>
        <v>43[ 31-59]</v>
      </c>
      <c r="F500" t="str">
        <f>IFERROR(LEFT(death_rates[[#This Row],[Total Death Rate]], FIND("[", death_rates[[#This Row],[Total Death Rate]]) - 1), 0)</f>
        <v>43</v>
      </c>
      <c r="G50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31</v>
      </c>
      <c r="H500" t="str">
        <f>IFERROR(MID(death_rates[[#This Row],[Total Death Rate]], FIND("-", death_rates[[#This Row],[Total Death Rate]]) + 1, FIND("]",death_rates[[#This Row],[Total Death Rate]]) - FIND("-", death_rates[[#This Row],[Total Death Rate]]) - 1), 0)</f>
        <v>59</v>
      </c>
      <c r="I500" t="s">
        <v>1532</v>
      </c>
      <c r="J500" t="str">
        <f>SUBSTITUTE(death_rates[[#This Row],[male_death_rate]], "â€“", "-")</f>
        <v>47[ 35-63]</v>
      </c>
      <c r="K500" t="str">
        <f>IFERROR(LEFT(death_rates[[#This Row],[Male Death Rate]], FIND("[", death_rates[[#This Row],[Male Death Rate]]) - 1), 0)</f>
        <v>47</v>
      </c>
      <c r="L50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35</v>
      </c>
      <c r="M500" t="str">
        <f>IFERROR(MID(death_rates[[#This Row],[Male Death Rate]], FIND("-", death_rates[[#This Row],[Male Death Rate]]) + 1, FIND("]",death_rates[[#This Row],[Male Death Rate]]) - FIND("-", death_rates[[#This Row],[Male Death Rate]]) - 1), 0)</f>
        <v>63</v>
      </c>
      <c r="N500" t="s">
        <v>1533</v>
      </c>
      <c r="O500" t="s">
        <v>2975</v>
      </c>
      <c r="P500" t="str">
        <f>IFERROR(LEFT(death_rates[[#This Row],[Female Death Rate]], FIND("[", death_rates[[#This Row],[Female Death Rate]]) - 1), 0)</f>
        <v>39</v>
      </c>
      <c r="Q50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500" t="str">
        <f>IFERROR(MID(death_rates[[#This Row],[Female Death Rate]], FIND("-", death_rates[[#This Row],[Female Death Rate]]) + 1, FIND("]",death_rates[[#This Row],[Female Death Rate]]) - FIND("-", death_rates[[#This Row],[Female Death Rate]]) - 1), 0)</f>
        <v>55</v>
      </c>
    </row>
    <row r="501" spans="1:18" x14ac:dyDescent="0.35">
      <c r="A501" t="s">
        <v>767</v>
      </c>
      <c r="B501" t="s">
        <v>343</v>
      </c>
      <c r="C501">
        <v>2016</v>
      </c>
      <c r="D501" t="s">
        <v>1534</v>
      </c>
      <c r="E501" t="str">
        <f>SUBSTITUTE(death_rates[[#This Row],[both_sexes_death_rate]], "â€“", "-")</f>
        <v>12[ 4-23]</v>
      </c>
      <c r="F501" t="str">
        <f>IFERROR(LEFT(death_rates[[#This Row],[Total Death Rate]], FIND("[", death_rates[[#This Row],[Total Death Rate]]) - 1), 0)</f>
        <v>12</v>
      </c>
      <c r="G50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501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501" t="s">
        <v>1535</v>
      </c>
      <c r="J501" t="str">
        <f>SUBSTITUTE(death_rates[[#This Row],[male_death_rate]], "â€“", "-")</f>
        <v>13[ 4-24]</v>
      </c>
      <c r="K501" t="str">
        <f>IFERROR(LEFT(death_rates[[#This Row],[Male Death Rate]], FIND("[", death_rates[[#This Row],[Male Death Rate]]) - 1), 0)</f>
        <v>13</v>
      </c>
      <c r="L50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501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501" t="s">
        <v>1536</v>
      </c>
      <c r="O501" t="s">
        <v>2976</v>
      </c>
      <c r="P501" t="str">
        <f>IFERROR(LEFT(death_rates[[#This Row],[Female Death Rate]], FIND("[", death_rates[[#This Row],[Female Death Rate]]) - 1), 0)</f>
        <v>11</v>
      </c>
      <c r="Q50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50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22</v>
      </c>
    </row>
    <row r="502" spans="1:18" x14ac:dyDescent="0.35">
      <c r="A502" t="s">
        <v>771</v>
      </c>
      <c r="B502" t="s">
        <v>343</v>
      </c>
      <c r="C502">
        <v>2016</v>
      </c>
      <c r="D502" t="s">
        <v>818</v>
      </c>
      <c r="E502" t="str">
        <f>SUBSTITUTE(death_rates[[#This Row],[both_sexes_death_rate]], "â€“", "-")</f>
        <v>4[ 2-7]</v>
      </c>
      <c r="F502" t="str">
        <f>IFERROR(LEFT(death_rates[[#This Row],[Total Death Rate]], FIND("[", death_rates[[#This Row],[Total Death Rate]]) - 1), 0)</f>
        <v>4</v>
      </c>
      <c r="G50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02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502" t="s">
        <v>955</v>
      </c>
      <c r="J502" t="str">
        <f>SUBSTITUTE(death_rates[[#This Row],[male_death_rate]], "â€“", "-")</f>
        <v>6[ 3-10]</v>
      </c>
      <c r="K502" t="str">
        <f>IFERROR(LEFT(death_rates[[#This Row],[Male Death Rate]], FIND("[", death_rates[[#This Row],[Male Death Rate]]) - 1), 0)</f>
        <v>6</v>
      </c>
      <c r="L50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502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502" t="s">
        <v>809</v>
      </c>
      <c r="O502" t="s">
        <v>2671</v>
      </c>
      <c r="P502" t="str">
        <f>IFERROR(LEFT(death_rates[[#This Row],[Female Death Rate]], FIND("[", death_rates[[#This Row],[Female Death Rate]]) - 1), 0)</f>
        <v>2</v>
      </c>
      <c r="Q50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0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503" spans="1:18" x14ac:dyDescent="0.35">
      <c r="A503" t="s">
        <v>775</v>
      </c>
      <c r="B503" t="s">
        <v>343</v>
      </c>
      <c r="C503">
        <v>2016</v>
      </c>
      <c r="D503" t="s">
        <v>854</v>
      </c>
      <c r="E503" t="str">
        <f>SUBSTITUTE(death_rates[[#This Row],[both_sexes_death_rate]], "â€“", "-")</f>
        <v>12[ 8-17]</v>
      </c>
      <c r="F503" t="str">
        <f>IFERROR(LEFT(death_rates[[#This Row],[Total Death Rate]], FIND("[", death_rates[[#This Row],[Total Death Rate]]) - 1), 0)</f>
        <v>12</v>
      </c>
      <c r="G50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503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503" t="s">
        <v>852</v>
      </c>
      <c r="J503" t="str">
        <f>SUBSTITUTE(death_rates[[#This Row],[male_death_rate]], "â€“", "-")</f>
        <v>13[ 9-17]</v>
      </c>
      <c r="K503" t="str">
        <f>IFERROR(LEFT(death_rates[[#This Row],[Male Death Rate]], FIND("[", death_rates[[#This Row],[Male Death Rate]]) - 1), 0)</f>
        <v>13</v>
      </c>
      <c r="L50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503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503" t="s">
        <v>1537</v>
      </c>
      <c r="O503" t="s">
        <v>2977</v>
      </c>
      <c r="P503" t="str">
        <f>IFERROR(LEFT(death_rates[[#This Row],[Female Death Rate]], FIND("[", death_rates[[#This Row],[Female Death Rate]]) - 1), 0)</f>
        <v>12</v>
      </c>
      <c r="Q50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50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504" spans="1:18" x14ac:dyDescent="0.35">
      <c r="A504" t="s">
        <v>779</v>
      </c>
      <c r="B504" t="s">
        <v>343</v>
      </c>
      <c r="C504">
        <v>2016</v>
      </c>
      <c r="D504" t="s">
        <v>1538</v>
      </c>
      <c r="E504" t="str">
        <f>SUBSTITUTE(death_rates[[#This Row],[both_sexes_death_rate]], "â€“", "-")</f>
        <v>8[ 4-18]</v>
      </c>
      <c r="F504" t="str">
        <f>IFERROR(LEFT(death_rates[[#This Row],[Total Death Rate]], FIND("[", death_rates[[#This Row],[Total Death Rate]]) - 1), 0)</f>
        <v>8</v>
      </c>
      <c r="G50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504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504" t="s">
        <v>1230</v>
      </c>
      <c r="J504" t="str">
        <f>SUBSTITUTE(death_rates[[#This Row],[male_death_rate]], "â€“", "-")</f>
        <v>8[ 4-15]</v>
      </c>
      <c r="K504" t="str">
        <f>IFERROR(LEFT(death_rates[[#This Row],[Male Death Rate]], FIND("[", death_rates[[#This Row],[Male Death Rate]]) - 1), 0)</f>
        <v>8</v>
      </c>
      <c r="L50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504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504" t="s">
        <v>1539</v>
      </c>
      <c r="O504" t="s">
        <v>2978</v>
      </c>
      <c r="P504" t="str">
        <f>IFERROR(LEFT(death_rates[[#This Row],[Female Death Rate]], FIND("[", death_rates[[#This Row],[Female Death Rate]]) - 1), 0)</f>
        <v>8</v>
      </c>
      <c r="Q50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50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505" spans="1:18" x14ac:dyDescent="0.35">
      <c r="A505" t="s">
        <v>783</v>
      </c>
      <c r="B505" t="s">
        <v>343</v>
      </c>
      <c r="C505">
        <v>2016</v>
      </c>
      <c r="D505" t="s">
        <v>895</v>
      </c>
      <c r="E505" t="str">
        <f>SUBSTITUTE(death_rates[[#This Row],[both_sexes_death_rate]], "â€“", "-")</f>
        <v>6[ 2-11]</v>
      </c>
      <c r="F505" t="str">
        <f>IFERROR(LEFT(death_rates[[#This Row],[Total Death Rate]], FIND("[", death_rates[[#This Row],[Total Death Rate]]) - 1), 0)</f>
        <v>6</v>
      </c>
      <c r="G50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05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505" t="s">
        <v>966</v>
      </c>
      <c r="J505" t="str">
        <f>SUBSTITUTE(death_rates[[#This Row],[male_death_rate]], "â€“", "-")</f>
        <v>8[ 3-14]</v>
      </c>
      <c r="K505" t="str">
        <f>IFERROR(LEFT(death_rates[[#This Row],[Male Death Rate]], FIND("[", death_rates[[#This Row],[Male Death Rate]]) - 1), 0)</f>
        <v>8</v>
      </c>
      <c r="L50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505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505" t="s">
        <v>896</v>
      </c>
      <c r="O505" t="s">
        <v>2704</v>
      </c>
      <c r="P505" t="str">
        <f>IFERROR(LEFT(death_rates[[#This Row],[Female Death Rate]], FIND("[", death_rates[[#This Row],[Female Death Rate]]) - 1), 0)</f>
        <v>5</v>
      </c>
      <c r="Q50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505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506" spans="1:18" x14ac:dyDescent="0.35">
      <c r="A506" t="s">
        <v>764</v>
      </c>
      <c r="B506" t="s">
        <v>347</v>
      </c>
      <c r="C506">
        <v>2016</v>
      </c>
      <c r="D506" t="s">
        <v>1540</v>
      </c>
      <c r="E506" t="str">
        <f>SUBSTITUTE(death_rates[[#This Row],[both_sexes_death_rate]], "â€“", "-")</f>
        <v>26[ 23-31]</v>
      </c>
      <c r="F506" t="str">
        <f>IFERROR(LEFT(death_rates[[#This Row],[Total Death Rate]], FIND("[", death_rates[[#This Row],[Total Death Rate]]) - 1), 0)</f>
        <v>26</v>
      </c>
      <c r="G50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23</v>
      </c>
      <c r="H506" t="str">
        <f>IFERROR(MID(death_rates[[#This Row],[Total Death Rate]], FIND("-", death_rates[[#This Row],[Total Death Rate]]) + 1, FIND("]",death_rates[[#This Row],[Total Death Rate]]) - FIND("-", death_rates[[#This Row],[Total Death Rate]]) - 1), 0)</f>
        <v>31</v>
      </c>
      <c r="I506" t="s">
        <v>1509</v>
      </c>
      <c r="J506" t="str">
        <f>SUBSTITUTE(death_rates[[#This Row],[male_death_rate]], "â€“", "-")</f>
        <v>32[ 28-37]</v>
      </c>
      <c r="K506" t="str">
        <f>IFERROR(LEFT(death_rates[[#This Row],[Male Death Rate]], FIND("[", death_rates[[#This Row],[Male Death Rate]]) - 1), 0)</f>
        <v>32</v>
      </c>
      <c r="L50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28</v>
      </c>
      <c r="M506" t="str">
        <f>IFERROR(MID(death_rates[[#This Row],[Male Death Rate]], FIND("-", death_rates[[#This Row],[Male Death Rate]]) + 1, FIND("]",death_rates[[#This Row],[Male Death Rate]]) - FIND("-", death_rates[[#This Row],[Male Death Rate]]) - 1), 0)</f>
        <v>37</v>
      </c>
      <c r="N506" t="s">
        <v>1541</v>
      </c>
      <c r="O506" t="s">
        <v>2979</v>
      </c>
      <c r="P506" t="str">
        <f>IFERROR(LEFT(death_rates[[#This Row],[Female Death Rate]], FIND("[", death_rates[[#This Row],[Female Death Rate]]) - 1), 0)</f>
        <v>21</v>
      </c>
      <c r="Q50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50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</v>
      </c>
    </row>
    <row r="507" spans="1:18" x14ac:dyDescent="0.35">
      <c r="A507" t="s">
        <v>767</v>
      </c>
      <c r="B507" t="s">
        <v>347</v>
      </c>
      <c r="C507">
        <v>2016</v>
      </c>
      <c r="D507" t="s">
        <v>817</v>
      </c>
      <c r="E507" t="str">
        <f>SUBSTITUTE(death_rates[[#This Row],[both_sexes_death_rate]], "â€“", "-")</f>
        <v>3[ 2-5]</v>
      </c>
      <c r="F507" t="str">
        <f>IFERROR(LEFT(death_rates[[#This Row],[Total Death Rate]], FIND("[", death_rates[[#This Row],[Total Death Rate]]) - 1), 0)</f>
        <v>3</v>
      </c>
      <c r="G50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07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507" t="s">
        <v>830</v>
      </c>
      <c r="J507" t="str">
        <f>SUBSTITUTE(death_rates[[#This Row],[male_death_rate]], "â€“", "-")</f>
        <v>4[ 3-5]</v>
      </c>
      <c r="K507" t="str">
        <f>IFERROR(LEFT(death_rates[[#This Row],[Male Death Rate]], FIND("[", death_rates[[#This Row],[Male Death Rate]]) - 1), 0)</f>
        <v>4</v>
      </c>
      <c r="L50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507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507" t="s">
        <v>861</v>
      </c>
      <c r="O507" t="s">
        <v>2690</v>
      </c>
      <c r="P507" t="str">
        <f>IFERROR(LEFT(death_rates[[#This Row],[Female Death Rate]], FIND("[", death_rates[[#This Row],[Female Death Rate]]) - 1), 0)</f>
        <v>3</v>
      </c>
      <c r="Q50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50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508" spans="1:18" x14ac:dyDescent="0.35">
      <c r="A508" t="s">
        <v>771</v>
      </c>
      <c r="B508" t="s">
        <v>347</v>
      </c>
      <c r="C508">
        <v>2016</v>
      </c>
      <c r="D508" t="s">
        <v>851</v>
      </c>
      <c r="E508" t="str">
        <f>SUBSTITUTE(death_rates[[#This Row],[both_sexes_death_rate]], "â€“", "-")</f>
        <v>1[ 1-2]</v>
      </c>
      <c r="F508" t="str">
        <f>IFERROR(LEFT(death_rates[[#This Row],[Total Death Rate]], FIND("[", death_rates[[#This Row],[Total Death Rate]]) - 1), 0)</f>
        <v>1</v>
      </c>
      <c r="G50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08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508" t="s">
        <v>844</v>
      </c>
      <c r="J508" t="str">
        <f>SUBSTITUTE(death_rates[[#This Row],[male_death_rate]], "â€“", "-")</f>
        <v>2[ 1-3]</v>
      </c>
      <c r="K508" t="str">
        <f>IFERROR(LEFT(death_rates[[#This Row],[Male Death Rate]], FIND("[", death_rates[[#This Row],[Male Death Rate]]) - 1), 0)</f>
        <v>2</v>
      </c>
      <c r="L50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08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508" t="s">
        <v>824</v>
      </c>
      <c r="O508" t="s">
        <v>2674</v>
      </c>
      <c r="P508" t="str">
        <f>IFERROR(LEFT(death_rates[[#This Row],[Female Death Rate]], FIND("[", death_rates[[#This Row],[Female Death Rate]]) - 1), 0)</f>
        <v>0</v>
      </c>
      <c r="Q50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508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509" spans="1:18" x14ac:dyDescent="0.35">
      <c r="A509" t="s">
        <v>775</v>
      </c>
      <c r="B509" t="s">
        <v>347</v>
      </c>
      <c r="C509">
        <v>2016</v>
      </c>
      <c r="D509" t="s">
        <v>1331</v>
      </c>
      <c r="E509" t="str">
        <f>SUBSTITUTE(death_rates[[#This Row],[both_sexes_death_rate]], "â€“", "-")</f>
        <v>15[ 12-18]</v>
      </c>
      <c r="F509" t="str">
        <f>IFERROR(LEFT(death_rates[[#This Row],[Total Death Rate]], FIND("[", death_rates[[#This Row],[Total Death Rate]]) - 1), 0)</f>
        <v>15</v>
      </c>
      <c r="G50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509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509" t="s">
        <v>1492</v>
      </c>
      <c r="J509" t="str">
        <f>SUBSTITUTE(death_rates[[#This Row],[male_death_rate]], "â€“", "-")</f>
        <v>19[ 16-23]</v>
      </c>
      <c r="K509" t="str">
        <f>IFERROR(LEFT(death_rates[[#This Row],[Male Death Rate]], FIND("[", death_rates[[#This Row],[Male Death Rate]]) - 1), 0)</f>
        <v>19</v>
      </c>
      <c r="L50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509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509" t="s">
        <v>976</v>
      </c>
      <c r="O509" t="s">
        <v>2737</v>
      </c>
      <c r="P509" t="str">
        <f>IFERROR(LEFT(death_rates[[#This Row],[Female Death Rate]], FIND("[", death_rates[[#This Row],[Female Death Rate]]) - 1), 0)</f>
        <v>11</v>
      </c>
      <c r="Q50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50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510" spans="1:18" x14ac:dyDescent="0.35">
      <c r="A510" t="s">
        <v>779</v>
      </c>
      <c r="B510" t="s">
        <v>347</v>
      </c>
      <c r="C510">
        <v>2016</v>
      </c>
      <c r="D510" t="s">
        <v>926</v>
      </c>
      <c r="E510" t="str">
        <f>SUBSTITUTE(death_rates[[#This Row],[both_sexes_death_rate]], "â€“", "-")</f>
        <v>5[ 4-6]</v>
      </c>
      <c r="F510" t="str">
        <f>IFERROR(LEFT(death_rates[[#This Row],[Total Death Rate]], FIND("[", death_rates[[#This Row],[Total Death Rate]]) - 1), 0)</f>
        <v>5</v>
      </c>
      <c r="G51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510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510" t="s">
        <v>926</v>
      </c>
      <c r="J510" t="str">
        <f>SUBSTITUTE(death_rates[[#This Row],[male_death_rate]], "â€“", "-")</f>
        <v>5[ 4-6]</v>
      </c>
      <c r="K510" t="str">
        <f>IFERROR(LEFT(death_rates[[#This Row],[Male Death Rate]], FIND("[", death_rates[[#This Row],[Male Death Rate]]) - 1), 0)</f>
        <v>5</v>
      </c>
      <c r="L51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510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510" t="s">
        <v>926</v>
      </c>
      <c r="O510" t="s">
        <v>2777</v>
      </c>
      <c r="P510" t="str">
        <f>IFERROR(LEFT(death_rates[[#This Row],[Female Death Rate]], FIND("[", death_rates[[#This Row],[Female Death Rate]]) - 1), 0)</f>
        <v>5</v>
      </c>
      <c r="Q51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510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511" spans="1:18" x14ac:dyDescent="0.35">
      <c r="A511" t="s">
        <v>783</v>
      </c>
      <c r="B511" t="s">
        <v>347</v>
      </c>
      <c r="C511">
        <v>2016</v>
      </c>
      <c r="D511" t="s">
        <v>844</v>
      </c>
      <c r="E511" t="str">
        <f>SUBSTITUTE(death_rates[[#This Row],[both_sexes_death_rate]], "â€“", "-")</f>
        <v>2[ 1-3]</v>
      </c>
      <c r="F511" t="str">
        <f>IFERROR(LEFT(death_rates[[#This Row],[Total Death Rate]], FIND("[", death_rates[[#This Row],[Total Death Rate]]) - 1), 0)</f>
        <v>2</v>
      </c>
      <c r="G51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11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511" t="s">
        <v>809</v>
      </c>
      <c r="J511" t="str">
        <f>SUBSTITUTE(death_rates[[#This Row],[male_death_rate]], "â€“", "-")</f>
        <v>2[ 1-4]</v>
      </c>
      <c r="K511" t="str">
        <f>IFERROR(LEFT(death_rates[[#This Row],[Male Death Rate]], FIND("[", death_rates[[#This Row],[Male Death Rate]]) - 1), 0)</f>
        <v>2</v>
      </c>
      <c r="L51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11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511" t="s">
        <v>774</v>
      </c>
      <c r="O511" t="s">
        <v>2656</v>
      </c>
      <c r="P511" t="str">
        <f>IFERROR(LEFT(death_rates[[#This Row],[Female Death Rate]], FIND("[", death_rates[[#This Row],[Female Death Rate]]) - 1), 0)</f>
        <v>1</v>
      </c>
      <c r="Q51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1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512" spans="1:18" x14ac:dyDescent="0.35">
      <c r="A512" t="s">
        <v>764</v>
      </c>
      <c r="B512" t="s">
        <v>351</v>
      </c>
      <c r="C512">
        <v>2016</v>
      </c>
      <c r="D512" t="s">
        <v>1542</v>
      </c>
      <c r="E512" t="str">
        <f>SUBSTITUTE(death_rates[[#This Row],[both_sexes_death_rate]], "â€“", "-")</f>
        <v>57[ 42-83]</v>
      </c>
      <c r="F512" t="str">
        <f>IFERROR(LEFT(death_rates[[#This Row],[Total Death Rate]], FIND("[", death_rates[[#This Row],[Total Death Rate]]) - 1), 0)</f>
        <v>57</v>
      </c>
      <c r="G51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42</v>
      </c>
      <c r="H512" t="str">
        <f>IFERROR(MID(death_rates[[#This Row],[Total Death Rate]], FIND("-", death_rates[[#This Row],[Total Death Rate]]) + 1, FIND("]",death_rates[[#This Row],[Total Death Rate]]) - FIND("-", death_rates[[#This Row],[Total Death Rate]]) - 1), 0)</f>
        <v>83</v>
      </c>
      <c r="I512" t="s">
        <v>1543</v>
      </c>
      <c r="J512" t="str">
        <f>SUBSTITUTE(death_rates[[#This Row],[male_death_rate]], "â€“", "-")</f>
        <v>63[ 48-91]</v>
      </c>
      <c r="K512" t="str">
        <f>IFERROR(LEFT(death_rates[[#This Row],[Male Death Rate]], FIND("[", death_rates[[#This Row],[Male Death Rate]]) - 1), 0)</f>
        <v>63</v>
      </c>
      <c r="L51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48</v>
      </c>
      <c r="M512" t="str">
        <f>IFERROR(MID(death_rates[[#This Row],[Male Death Rate]], FIND("-", death_rates[[#This Row],[Male Death Rate]]) + 1, FIND("]",death_rates[[#This Row],[Male Death Rate]]) - FIND("-", death_rates[[#This Row],[Male Death Rate]]) - 1), 0)</f>
        <v>91</v>
      </c>
      <c r="N512" t="s">
        <v>1544</v>
      </c>
      <c r="O512" t="s">
        <v>2980</v>
      </c>
      <c r="P512" t="str">
        <f>IFERROR(LEFT(death_rates[[#This Row],[Female Death Rate]], FIND("[", death_rates[[#This Row],[Female Death Rate]]) - 1), 0)</f>
        <v>51</v>
      </c>
      <c r="Q51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36</v>
      </c>
      <c r="R512" t="str">
        <f>IFERROR(MID(death_rates[[#This Row],[Female Death Rate]], FIND("-", death_rates[[#This Row],[Female Death Rate]]) + 1, FIND("]",death_rates[[#This Row],[Female Death Rate]]) - FIND("-", death_rates[[#This Row],[Female Death Rate]]) - 1), 0)</f>
        <v>75</v>
      </c>
    </row>
    <row r="513" spans="1:18" x14ac:dyDescent="0.35">
      <c r="A513" t="s">
        <v>767</v>
      </c>
      <c r="B513" t="s">
        <v>351</v>
      </c>
      <c r="C513">
        <v>2016</v>
      </c>
      <c r="D513" t="s">
        <v>810</v>
      </c>
      <c r="E513" t="str">
        <f>SUBSTITUTE(death_rates[[#This Row],[both_sexes_death_rate]], "â€“", "-")</f>
        <v>3[ 1-5]</v>
      </c>
      <c r="F513" t="str">
        <f>IFERROR(LEFT(death_rates[[#This Row],[Total Death Rate]], FIND("[", death_rates[[#This Row],[Total Death Rate]]) - 1), 0)</f>
        <v>3</v>
      </c>
      <c r="G51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13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513" t="s">
        <v>881</v>
      </c>
      <c r="J513" t="str">
        <f>SUBSTITUTE(death_rates[[#This Row],[male_death_rate]], "â€“", "-")</f>
        <v>3[ 1-6]</v>
      </c>
      <c r="K513" t="str">
        <f>IFERROR(LEFT(death_rates[[#This Row],[Male Death Rate]], FIND("[", death_rates[[#This Row],[Male Death Rate]]) - 1), 0)</f>
        <v>3</v>
      </c>
      <c r="L51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13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513" t="s">
        <v>844</v>
      </c>
      <c r="O513" t="s">
        <v>2682</v>
      </c>
      <c r="P513" t="str">
        <f>IFERROR(LEFT(death_rates[[#This Row],[Female Death Rate]], FIND("[", death_rates[[#This Row],[Female Death Rate]]) - 1), 0)</f>
        <v>2</v>
      </c>
      <c r="Q51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1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514" spans="1:18" x14ac:dyDescent="0.35">
      <c r="A514" t="s">
        <v>771</v>
      </c>
      <c r="B514" t="s">
        <v>351</v>
      </c>
      <c r="C514">
        <v>2016</v>
      </c>
      <c r="D514" t="s">
        <v>1114</v>
      </c>
      <c r="E514" t="str">
        <f>SUBSTITUTE(death_rates[[#This Row],[both_sexes_death_rate]], "â€“", "-")</f>
        <v>2[ 1-5]</v>
      </c>
      <c r="F514" t="str">
        <f>IFERROR(LEFT(death_rates[[#This Row],[Total Death Rate]], FIND("[", death_rates[[#This Row],[Total Death Rate]]) - 1), 0)</f>
        <v>2</v>
      </c>
      <c r="G51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14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514" t="s">
        <v>893</v>
      </c>
      <c r="J514" t="str">
        <f>SUBSTITUTE(death_rates[[#This Row],[male_death_rate]], "â€“", "-")</f>
        <v>4[ 2-8]</v>
      </c>
      <c r="K514" t="str">
        <f>IFERROR(LEFT(death_rates[[#This Row],[Male Death Rate]], FIND("[", death_rates[[#This Row],[Male Death Rate]]) - 1), 0)</f>
        <v>4</v>
      </c>
      <c r="L51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14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514" t="s">
        <v>875</v>
      </c>
      <c r="O514" t="s">
        <v>2696</v>
      </c>
      <c r="P514" t="str">
        <f>IFERROR(LEFT(death_rates[[#This Row],[Female Death Rate]], FIND("[", death_rates[[#This Row],[Female Death Rate]]) - 1), 0)</f>
        <v>1</v>
      </c>
      <c r="Q51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51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515" spans="1:18" x14ac:dyDescent="0.35">
      <c r="A515" t="s">
        <v>775</v>
      </c>
      <c r="B515" t="s">
        <v>351</v>
      </c>
      <c r="C515">
        <v>2016</v>
      </c>
      <c r="D515" t="s">
        <v>1545</v>
      </c>
      <c r="E515" t="str">
        <f>SUBSTITUTE(death_rates[[#This Row],[both_sexes_death_rate]], "â€“", "-")</f>
        <v>35[ 24-50]</v>
      </c>
      <c r="F515" t="str">
        <f>IFERROR(LEFT(death_rates[[#This Row],[Total Death Rate]], FIND("[", death_rates[[#This Row],[Total Death Rate]]) - 1), 0)</f>
        <v>35</v>
      </c>
      <c r="G51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515" t="str">
        <f>IFERROR(MID(death_rates[[#This Row],[Total Death Rate]], FIND("-", death_rates[[#This Row],[Total Death Rate]]) + 1, FIND("]",death_rates[[#This Row],[Total Death Rate]]) - FIND("-", death_rates[[#This Row],[Total Death Rate]]) - 1), 0)</f>
        <v>50</v>
      </c>
      <c r="I515" t="s">
        <v>1546</v>
      </c>
      <c r="J515" t="str">
        <f>SUBSTITUTE(death_rates[[#This Row],[male_death_rate]], "â€“", "-")</f>
        <v>38[ 28-53]</v>
      </c>
      <c r="K515" t="str">
        <f>IFERROR(LEFT(death_rates[[#This Row],[Male Death Rate]], FIND("[", death_rates[[#This Row],[Male Death Rate]]) - 1), 0)</f>
        <v>38</v>
      </c>
      <c r="L51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28</v>
      </c>
      <c r="M515" t="str">
        <f>IFERROR(MID(death_rates[[#This Row],[Male Death Rate]], FIND("-", death_rates[[#This Row],[Male Death Rate]]) + 1, FIND("]",death_rates[[#This Row],[Male Death Rate]]) - FIND("-", death_rates[[#This Row],[Male Death Rate]]) - 1), 0)</f>
        <v>53</v>
      </c>
      <c r="N515" t="s">
        <v>1547</v>
      </c>
      <c r="O515" t="s">
        <v>2981</v>
      </c>
      <c r="P515" t="str">
        <f>IFERROR(LEFT(death_rates[[#This Row],[Female Death Rate]], FIND("[", death_rates[[#This Row],[Female Death Rate]]) - 1), 0)</f>
        <v>33</v>
      </c>
      <c r="Q51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51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47</v>
      </c>
    </row>
    <row r="516" spans="1:18" x14ac:dyDescent="0.35">
      <c r="A516" t="s">
        <v>779</v>
      </c>
      <c r="B516" t="s">
        <v>351</v>
      </c>
      <c r="C516">
        <v>2016</v>
      </c>
      <c r="D516" t="s">
        <v>1548</v>
      </c>
      <c r="E516" t="str">
        <f>SUBSTITUTE(death_rates[[#This Row],[both_sexes_death_rate]], "â€“", "-")</f>
        <v>11[ 7-17]</v>
      </c>
      <c r="F516" t="str">
        <f>IFERROR(LEFT(death_rates[[#This Row],[Total Death Rate]], FIND("[", death_rates[[#This Row],[Total Death Rate]]) - 1), 0)</f>
        <v>11</v>
      </c>
      <c r="G51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516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516" t="s">
        <v>1086</v>
      </c>
      <c r="J516" t="str">
        <f>SUBSTITUTE(death_rates[[#This Row],[male_death_rate]], "â€“", "-")</f>
        <v>11[ 8-16]</v>
      </c>
      <c r="K516" t="str">
        <f>IFERROR(LEFT(death_rates[[#This Row],[Male Death Rate]], FIND("[", death_rates[[#This Row],[Male Death Rate]]) - 1), 0)</f>
        <v>11</v>
      </c>
      <c r="L51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516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516" t="s">
        <v>1475</v>
      </c>
      <c r="O516" t="s">
        <v>2974</v>
      </c>
      <c r="P516" t="str">
        <f>IFERROR(LEFT(death_rates[[#This Row],[Female Death Rate]], FIND("[", death_rates[[#This Row],[Female Death Rate]]) - 1), 0)</f>
        <v>11</v>
      </c>
      <c r="Q51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51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517" spans="1:18" x14ac:dyDescent="0.35">
      <c r="A517" t="s">
        <v>783</v>
      </c>
      <c r="B517" t="s">
        <v>351</v>
      </c>
      <c r="C517">
        <v>2016</v>
      </c>
      <c r="D517" t="s">
        <v>896</v>
      </c>
      <c r="E517" t="str">
        <f>SUBSTITUTE(death_rates[[#This Row],[both_sexes_death_rate]], "â€“", "-")</f>
        <v>5[ 2-9]</v>
      </c>
      <c r="F517" t="str">
        <f>IFERROR(LEFT(death_rates[[#This Row],[Total Death Rate]], FIND("[", death_rates[[#This Row],[Total Death Rate]]) - 1), 0)</f>
        <v>5</v>
      </c>
      <c r="G51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17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517" t="s">
        <v>1046</v>
      </c>
      <c r="J517" t="str">
        <f>SUBSTITUTE(death_rates[[#This Row],[male_death_rate]], "â€“", "-")</f>
        <v>6[ 3-11]</v>
      </c>
      <c r="K517" t="str">
        <f>IFERROR(LEFT(death_rates[[#This Row],[Male Death Rate]], FIND("[", death_rates[[#This Row],[Male Death Rate]]) - 1), 0)</f>
        <v>6</v>
      </c>
      <c r="L51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517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517" t="s">
        <v>893</v>
      </c>
      <c r="O517" t="s">
        <v>2768</v>
      </c>
      <c r="P517" t="str">
        <f>IFERROR(LEFT(death_rates[[#This Row],[Female Death Rate]], FIND("[", death_rates[[#This Row],[Female Death Rate]]) - 1), 0)</f>
        <v>4</v>
      </c>
      <c r="Q51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517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518" spans="1:18" x14ac:dyDescent="0.35">
      <c r="A518" t="s">
        <v>764</v>
      </c>
      <c r="B518" t="s">
        <v>355</v>
      </c>
      <c r="C518">
        <v>2016</v>
      </c>
      <c r="D518" t="s">
        <v>1549</v>
      </c>
      <c r="E518" t="str">
        <f>SUBSTITUTE(death_rates[[#This Row],[both_sexes_death_rate]], "â€“", "-")</f>
        <v>40[ 35-44]</v>
      </c>
      <c r="F518" t="str">
        <f>IFERROR(LEFT(death_rates[[#This Row],[Total Death Rate]], FIND("[", death_rates[[#This Row],[Total Death Rate]]) - 1), 0)</f>
        <v>40</v>
      </c>
      <c r="G51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35</v>
      </c>
      <c r="H518" t="str">
        <f>IFERROR(MID(death_rates[[#This Row],[Total Death Rate]], FIND("-", death_rates[[#This Row],[Total Death Rate]]) + 1, FIND("]",death_rates[[#This Row],[Total Death Rate]]) - FIND("-", death_rates[[#This Row],[Total Death Rate]]) - 1), 0)</f>
        <v>44</v>
      </c>
      <c r="I518" t="s">
        <v>1550</v>
      </c>
      <c r="J518" t="str">
        <f>SUBSTITUTE(death_rates[[#This Row],[male_death_rate]], "â€“", "-")</f>
        <v>40[ 35-45]</v>
      </c>
      <c r="K518" t="str">
        <f>IFERROR(LEFT(death_rates[[#This Row],[Male Death Rate]], FIND("[", death_rates[[#This Row],[Male Death Rate]]) - 1), 0)</f>
        <v>40</v>
      </c>
      <c r="L51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35</v>
      </c>
      <c r="M518" t="str">
        <f>IFERROR(MID(death_rates[[#This Row],[Male Death Rate]], FIND("-", death_rates[[#This Row],[Male Death Rate]]) + 1, FIND("]",death_rates[[#This Row],[Male Death Rate]]) - FIND("-", death_rates[[#This Row],[Male Death Rate]]) - 1), 0)</f>
        <v>45</v>
      </c>
      <c r="N518" t="s">
        <v>1551</v>
      </c>
      <c r="O518" t="s">
        <v>2982</v>
      </c>
      <c r="P518" t="str">
        <f>IFERROR(LEFT(death_rates[[#This Row],[Female Death Rate]], FIND("[", death_rates[[#This Row],[Female Death Rate]]) - 1), 0)</f>
        <v>39</v>
      </c>
      <c r="Q51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35</v>
      </c>
      <c r="R518" t="str">
        <f>IFERROR(MID(death_rates[[#This Row],[Female Death Rate]], FIND("-", death_rates[[#This Row],[Female Death Rate]]) + 1, FIND("]",death_rates[[#This Row],[Female Death Rate]]) - FIND("-", death_rates[[#This Row],[Female Death Rate]]) - 1), 0)</f>
        <v>43</v>
      </c>
    </row>
    <row r="519" spans="1:18" x14ac:dyDescent="0.35">
      <c r="A519" t="s">
        <v>767</v>
      </c>
      <c r="B519" t="s">
        <v>355</v>
      </c>
      <c r="C519">
        <v>2016</v>
      </c>
      <c r="D519" t="s">
        <v>1097</v>
      </c>
      <c r="E519" t="str">
        <f>SUBSTITUTE(death_rates[[#This Row],[both_sexes_death_rate]], "â€“", "-")</f>
        <v>25[ 21-29]</v>
      </c>
      <c r="F519" t="str">
        <f>IFERROR(LEFT(death_rates[[#This Row],[Total Death Rate]], FIND("[", death_rates[[#This Row],[Total Death Rate]]) - 1), 0)</f>
        <v>25</v>
      </c>
      <c r="G51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21</v>
      </c>
      <c r="H519" t="str">
        <f>IFERROR(MID(death_rates[[#This Row],[Total Death Rate]], FIND("-", death_rates[[#This Row],[Total Death Rate]]) + 1, FIND("]",death_rates[[#This Row],[Total Death Rate]]) - FIND("-", death_rates[[#This Row],[Total Death Rate]]) - 1), 0)</f>
        <v>29</v>
      </c>
      <c r="I519" t="s">
        <v>1552</v>
      </c>
      <c r="J519" t="str">
        <f>SUBSTITUTE(death_rates[[#This Row],[male_death_rate]], "â€“", "-")</f>
        <v>26[ 22-30]</v>
      </c>
      <c r="K519" t="str">
        <f>IFERROR(LEFT(death_rates[[#This Row],[Male Death Rate]], FIND("[", death_rates[[#This Row],[Male Death Rate]]) - 1), 0)</f>
        <v>26</v>
      </c>
      <c r="L51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22</v>
      </c>
      <c r="M519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519" t="s">
        <v>907</v>
      </c>
      <c r="O519" t="s">
        <v>2832</v>
      </c>
      <c r="P519" t="str">
        <f>IFERROR(LEFT(death_rates[[#This Row],[Female Death Rate]], FIND("[", death_rates[[#This Row],[Female Death Rate]]) - 1), 0)</f>
        <v>24</v>
      </c>
      <c r="Q51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51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28</v>
      </c>
    </row>
    <row r="520" spans="1:18" x14ac:dyDescent="0.35">
      <c r="A520" t="s">
        <v>771</v>
      </c>
      <c r="B520" t="s">
        <v>355</v>
      </c>
      <c r="C520">
        <v>2016</v>
      </c>
      <c r="D520" t="s">
        <v>836</v>
      </c>
      <c r="E520" t="str">
        <f>SUBSTITUTE(death_rates[[#This Row],[both_sexes_death_rate]], "â€“", "-")</f>
        <v>1[ 0-1]</v>
      </c>
      <c r="F520" t="str">
        <f>IFERROR(LEFT(death_rates[[#This Row],[Total Death Rate]], FIND("[", death_rates[[#This Row],[Total Death Rate]]) - 1), 0)</f>
        <v>1</v>
      </c>
      <c r="G52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52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520" t="s">
        <v>836</v>
      </c>
      <c r="J520" t="str">
        <f>SUBSTITUTE(death_rates[[#This Row],[male_death_rate]], "â€“", "-")</f>
        <v>1[ 0-1]</v>
      </c>
      <c r="K520" t="str">
        <f>IFERROR(LEFT(death_rates[[#This Row],[Male Death Rate]], FIND("[", death_rates[[#This Row],[Male Death Rate]]) - 1), 0)</f>
        <v>1</v>
      </c>
      <c r="L52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520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520" t="s">
        <v>837</v>
      </c>
      <c r="O520" t="s">
        <v>2679</v>
      </c>
      <c r="P520" t="str">
        <f>IFERROR(LEFT(death_rates[[#This Row],[Female Death Rate]], FIND("[", death_rates[[#This Row],[Female Death Rate]]) - 1), 0)</f>
        <v>0</v>
      </c>
      <c r="Q52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52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521" spans="1:18" x14ac:dyDescent="0.35">
      <c r="A521" t="s">
        <v>775</v>
      </c>
      <c r="B521" t="s">
        <v>355</v>
      </c>
      <c r="C521">
        <v>2016</v>
      </c>
      <c r="D521" t="s">
        <v>1076</v>
      </c>
      <c r="E521" t="str">
        <f>SUBSTITUTE(death_rates[[#This Row],[both_sexes_death_rate]], "â€“", "-")</f>
        <v>6[ 5-7]</v>
      </c>
      <c r="F521" t="str">
        <f>IFERROR(LEFT(death_rates[[#This Row],[Total Death Rate]], FIND("[", death_rates[[#This Row],[Total Death Rate]]) - 1), 0)</f>
        <v>6</v>
      </c>
      <c r="G52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521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521" t="s">
        <v>1076</v>
      </c>
      <c r="J521" t="str">
        <f>SUBSTITUTE(death_rates[[#This Row],[male_death_rate]], "â€“", "-")</f>
        <v>6[ 5-7]</v>
      </c>
      <c r="K521" t="str">
        <f>IFERROR(LEFT(death_rates[[#This Row],[Male Death Rate]], FIND("[", death_rates[[#This Row],[Male Death Rate]]) - 1), 0)</f>
        <v>6</v>
      </c>
      <c r="L52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521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521" t="s">
        <v>1076</v>
      </c>
      <c r="O521" t="s">
        <v>2781</v>
      </c>
      <c r="P521" t="str">
        <f>IFERROR(LEFT(death_rates[[#This Row],[Female Death Rate]], FIND("[", death_rates[[#This Row],[Female Death Rate]]) - 1), 0)</f>
        <v>6</v>
      </c>
      <c r="Q52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521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522" spans="1:18" x14ac:dyDescent="0.35">
      <c r="A522" t="s">
        <v>779</v>
      </c>
      <c r="B522" t="s">
        <v>355</v>
      </c>
      <c r="C522">
        <v>2016</v>
      </c>
      <c r="D522" t="s">
        <v>926</v>
      </c>
      <c r="E522" t="str">
        <f>SUBSTITUTE(death_rates[[#This Row],[both_sexes_death_rate]], "â€“", "-")</f>
        <v>5[ 4-6]</v>
      </c>
      <c r="F522" t="str">
        <f>IFERROR(LEFT(death_rates[[#This Row],[Total Death Rate]], FIND("[", death_rates[[#This Row],[Total Death Rate]]) - 1), 0)</f>
        <v>5</v>
      </c>
      <c r="G52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522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522" t="s">
        <v>1553</v>
      </c>
      <c r="J522" t="str">
        <f>SUBSTITUTE(death_rates[[#This Row],[male_death_rate]], "â€“", "-")</f>
        <v>5[ 4-5]</v>
      </c>
      <c r="K522" t="str">
        <f>IFERROR(LEFT(death_rates[[#This Row],[Male Death Rate]], FIND("[", death_rates[[#This Row],[Male Death Rate]]) - 1), 0)</f>
        <v>5</v>
      </c>
      <c r="L52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522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522" t="s">
        <v>1076</v>
      </c>
      <c r="O522" t="s">
        <v>2781</v>
      </c>
      <c r="P522" t="str">
        <f>IFERROR(LEFT(death_rates[[#This Row],[Female Death Rate]], FIND("[", death_rates[[#This Row],[Female Death Rate]]) - 1), 0)</f>
        <v>6</v>
      </c>
      <c r="Q52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522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523" spans="1:18" x14ac:dyDescent="0.35">
      <c r="A523" t="s">
        <v>783</v>
      </c>
      <c r="B523" t="s">
        <v>355</v>
      </c>
      <c r="C523">
        <v>2016</v>
      </c>
      <c r="D523" t="s">
        <v>994</v>
      </c>
      <c r="E523" t="str">
        <f>SUBSTITUTE(death_rates[[#This Row],[both_sexes_death_rate]], "â€“", "-")</f>
        <v>3[ 2-3]</v>
      </c>
      <c r="F523" t="str">
        <f>IFERROR(LEFT(death_rates[[#This Row],[Total Death Rate]], FIND("[", death_rates[[#This Row],[Total Death Rate]]) - 1), 0)</f>
        <v>3</v>
      </c>
      <c r="G52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23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523" t="s">
        <v>888</v>
      </c>
      <c r="J523" t="str">
        <f>SUBSTITUTE(death_rates[[#This Row],[male_death_rate]], "â€“", "-")</f>
        <v>3[ 1-4]</v>
      </c>
      <c r="K523" t="str">
        <f>IFERROR(LEFT(death_rates[[#This Row],[Male Death Rate]], FIND("[", death_rates[[#This Row],[Male Death Rate]]) - 1), 0)</f>
        <v>3</v>
      </c>
      <c r="L52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23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523" t="s">
        <v>994</v>
      </c>
      <c r="O523" t="s">
        <v>2745</v>
      </c>
      <c r="P523" t="str">
        <f>IFERROR(LEFT(death_rates[[#This Row],[Female Death Rate]], FIND("[", death_rates[[#This Row],[Female Death Rate]]) - 1), 0)</f>
        <v>3</v>
      </c>
      <c r="Q52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52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524" spans="1:18" x14ac:dyDescent="0.35">
      <c r="A524" t="s">
        <v>764</v>
      </c>
      <c r="B524" t="s">
        <v>359</v>
      </c>
      <c r="C524">
        <v>2016</v>
      </c>
      <c r="D524" t="s">
        <v>1554</v>
      </c>
      <c r="E524" t="str">
        <f>SUBSTITUTE(death_rates[[#This Row],[both_sexes_death_rate]], "â€“", "-")</f>
        <v>88[ 80-95]</v>
      </c>
      <c r="F524" t="str">
        <f>IFERROR(LEFT(death_rates[[#This Row],[Total Death Rate]], FIND("[", death_rates[[#This Row],[Total Death Rate]]) - 1), 0)</f>
        <v>88</v>
      </c>
      <c r="G52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80</v>
      </c>
      <c r="H524" t="str">
        <f>IFERROR(MID(death_rates[[#This Row],[Total Death Rate]], FIND("-", death_rates[[#This Row],[Total Death Rate]]) + 1, FIND("]",death_rates[[#This Row],[Total Death Rate]]) - FIND("-", death_rates[[#This Row],[Total Death Rate]]) - 1), 0)</f>
        <v>95</v>
      </c>
      <c r="I524" t="s">
        <v>1067</v>
      </c>
      <c r="J524" t="str">
        <f>SUBSTITUTE(death_rates[[#This Row],[male_death_rate]], "â€“", "-")</f>
        <v>103[ 92-112]</v>
      </c>
      <c r="K524" t="str">
        <f>IFERROR(LEFT(death_rates[[#This Row],[Male Death Rate]], FIND("[", death_rates[[#This Row],[Male Death Rate]]) - 1), 0)</f>
        <v>103</v>
      </c>
      <c r="L52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92</v>
      </c>
      <c r="M524" t="str">
        <f>IFERROR(MID(death_rates[[#This Row],[Male Death Rate]], FIND("-", death_rates[[#This Row],[Male Death Rate]]) + 1, FIND("]",death_rates[[#This Row],[Male Death Rate]]) - FIND("-", death_rates[[#This Row],[Male Death Rate]]) - 1), 0)</f>
        <v>112</v>
      </c>
      <c r="N524" t="s">
        <v>1555</v>
      </c>
      <c r="O524" t="s">
        <v>2983</v>
      </c>
      <c r="P524" t="str">
        <f>IFERROR(LEFT(death_rates[[#This Row],[Female Death Rate]], FIND("[", death_rates[[#This Row],[Female Death Rate]]) - 1), 0)</f>
        <v>74</v>
      </c>
      <c r="Q52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67</v>
      </c>
      <c r="R524" t="str">
        <f>IFERROR(MID(death_rates[[#This Row],[Female Death Rate]], FIND("-", death_rates[[#This Row],[Female Death Rate]]) + 1, FIND("]",death_rates[[#This Row],[Female Death Rate]]) - FIND("-", death_rates[[#This Row],[Female Death Rate]]) - 1), 0)</f>
        <v>80</v>
      </c>
    </row>
    <row r="525" spans="1:18" x14ac:dyDescent="0.35">
      <c r="A525" t="s">
        <v>767</v>
      </c>
      <c r="B525" t="s">
        <v>359</v>
      </c>
      <c r="C525">
        <v>2016</v>
      </c>
      <c r="D525" t="s">
        <v>1552</v>
      </c>
      <c r="E525" t="str">
        <f>SUBSTITUTE(death_rates[[#This Row],[both_sexes_death_rate]], "â€“", "-")</f>
        <v>26[ 22-30]</v>
      </c>
      <c r="F525" t="str">
        <f>IFERROR(LEFT(death_rates[[#This Row],[Total Death Rate]], FIND("[", death_rates[[#This Row],[Total Death Rate]]) - 1), 0)</f>
        <v>26</v>
      </c>
      <c r="G52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22</v>
      </c>
      <c r="H525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525" t="s">
        <v>1552</v>
      </c>
      <c r="J525" t="str">
        <f>SUBSTITUTE(death_rates[[#This Row],[male_death_rate]], "â€“", "-")</f>
        <v>26[ 22-30]</v>
      </c>
      <c r="K525" t="str">
        <f>IFERROR(LEFT(death_rates[[#This Row],[Male Death Rate]], FIND("[", death_rates[[#This Row],[Male Death Rate]]) - 1), 0)</f>
        <v>26</v>
      </c>
      <c r="L52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22</v>
      </c>
      <c r="M525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525" t="s">
        <v>1552</v>
      </c>
      <c r="O525" t="s">
        <v>2984</v>
      </c>
      <c r="P525" t="str">
        <f>IFERROR(LEFT(death_rates[[#This Row],[Female Death Rate]], FIND("[", death_rates[[#This Row],[Female Death Rate]]) - 1), 0)</f>
        <v>26</v>
      </c>
      <c r="Q52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22</v>
      </c>
      <c r="R525" t="str">
        <f>IFERROR(MID(death_rates[[#This Row],[Female Death Rate]], FIND("-", death_rates[[#This Row],[Female Death Rate]]) + 1, FIND("]",death_rates[[#This Row],[Female Death Rate]]) - FIND("-", death_rates[[#This Row],[Female Death Rate]]) - 1), 0)</f>
        <v>30</v>
      </c>
    </row>
    <row r="526" spans="1:18" x14ac:dyDescent="0.35">
      <c r="A526" t="s">
        <v>771</v>
      </c>
      <c r="B526" t="s">
        <v>359</v>
      </c>
      <c r="C526">
        <v>2016</v>
      </c>
      <c r="D526" t="s">
        <v>926</v>
      </c>
      <c r="E526" t="str">
        <f>SUBSTITUTE(death_rates[[#This Row],[both_sexes_death_rate]], "â€“", "-")</f>
        <v>5[ 4-6]</v>
      </c>
      <c r="F526" t="str">
        <f>IFERROR(LEFT(death_rates[[#This Row],[Total Death Rate]], FIND("[", death_rates[[#This Row],[Total Death Rate]]) - 1), 0)</f>
        <v>5</v>
      </c>
      <c r="G52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526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526" t="s">
        <v>1093</v>
      </c>
      <c r="J526" t="str">
        <f>SUBSTITUTE(death_rates[[#This Row],[male_death_rate]], "â€“", "-")</f>
        <v>6[ 4-7]</v>
      </c>
      <c r="K526" t="str">
        <f>IFERROR(LEFT(death_rates[[#This Row],[Male Death Rate]], FIND("[", death_rates[[#This Row],[Male Death Rate]]) - 1), 0)</f>
        <v>6</v>
      </c>
      <c r="L52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526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526" t="s">
        <v>1553</v>
      </c>
      <c r="O526" t="s">
        <v>2985</v>
      </c>
      <c r="P526" t="str">
        <f>IFERROR(LEFT(death_rates[[#This Row],[Female Death Rate]], FIND("[", death_rates[[#This Row],[Female Death Rate]]) - 1), 0)</f>
        <v>5</v>
      </c>
      <c r="Q52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526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527" spans="1:18" x14ac:dyDescent="0.35">
      <c r="A527" t="s">
        <v>775</v>
      </c>
      <c r="B527" t="s">
        <v>359</v>
      </c>
      <c r="C527">
        <v>2016</v>
      </c>
      <c r="D527" t="s">
        <v>1124</v>
      </c>
      <c r="E527" t="str">
        <f>SUBSTITUTE(death_rates[[#This Row],[both_sexes_death_rate]], "â€“", "-")</f>
        <v>26[ 23-29]</v>
      </c>
      <c r="F527" t="str">
        <f>IFERROR(LEFT(death_rates[[#This Row],[Total Death Rate]], FIND("[", death_rates[[#This Row],[Total Death Rate]]) - 1), 0)</f>
        <v>26</v>
      </c>
      <c r="G52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23</v>
      </c>
      <c r="H527" t="str">
        <f>IFERROR(MID(death_rates[[#This Row],[Total Death Rate]], FIND("-", death_rates[[#This Row],[Total Death Rate]]) + 1, FIND("]",death_rates[[#This Row],[Total Death Rate]]) - FIND("-", death_rates[[#This Row],[Total Death Rate]]) - 1), 0)</f>
        <v>29</v>
      </c>
      <c r="I527" t="s">
        <v>1402</v>
      </c>
      <c r="J527" t="str">
        <f>SUBSTITUTE(death_rates[[#This Row],[male_death_rate]], "â€“", "-")</f>
        <v>31[ 27-35]</v>
      </c>
      <c r="K527" t="str">
        <f>IFERROR(LEFT(death_rates[[#This Row],[Male Death Rate]], FIND("[", death_rates[[#This Row],[Male Death Rate]]) - 1), 0)</f>
        <v>31</v>
      </c>
      <c r="L52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27</v>
      </c>
      <c r="M527" t="str">
        <f>IFERROR(MID(death_rates[[#This Row],[Male Death Rate]], FIND("-", death_rates[[#This Row],[Male Death Rate]]) + 1, FIND("]",death_rates[[#This Row],[Male Death Rate]]) - FIND("-", death_rates[[#This Row],[Male Death Rate]]) - 1), 0)</f>
        <v>35</v>
      </c>
      <c r="N527" t="s">
        <v>1062</v>
      </c>
      <c r="O527" t="s">
        <v>2986</v>
      </c>
      <c r="P527" t="str">
        <f>IFERROR(LEFT(death_rates[[#This Row],[Female Death Rate]], FIND("[", death_rates[[#This Row],[Female Death Rate]]) - 1), 0)</f>
        <v>21</v>
      </c>
      <c r="Q52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18</v>
      </c>
      <c r="R52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528" spans="1:18" x14ac:dyDescent="0.35">
      <c r="A528" t="s">
        <v>779</v>
      </c>
      <c r="B528" t="s">
        <v>359</v>
      </c>
      <c r="C528">
        <v>2016</v>
      </c>
      <c r="D528" t="s">
        <v>985</v>
      </c>
      <c r="E528" t="str">
        <f>SUBSTITUTE(death_rates[[#This Row],[both_sexes_death_rate]], "â€“", "-")</f>
        <v>22[ 19-25]</v>
      </c>
      <c r="F528" t="str">
        <f>IFERROR(LEFT(death_rates[[#This Row],[Total Death Rate]], FIND("[", death_rates[[#This Row],[Total Death Rate]]) - 1), 0)</f>
        <v>22</v>
      </c>
      <c r="G52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528" t="str">
        <f>IFERROR(MID(death_rates[[#This Row],[Total Death Rate]], FIND("-", death_rates[[#This Row],[Total Death Rate]]) + 1, FIND("]",death_rates[[#This Row],[Total Death Rate]]) - FIND("-", death_rates[[#This Row],[Total Death Rate]]) - 1), 0)</f>
        <v>25</v>
      </c>
      <c r="I528" t="s">
        <v>1556</v>
      </c>
      <c r="J528" t="str">
        <f>SUBSTITUTE(death_rates[[#This Row],[male_death_rate]], "â€“", "-")</f>
        <v>27[ 24-32]</v>
      </c>
      <c r="K528" t="str">
        <f>IFERROR(LEFT(death_rates[[#This Row],[Male Death Rate]], FIND("[", death_rates[[#This Row],[Male Death Rate]]) - 1), 0)</f>
        <v>27</v>
      </c>
      <c r="L52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24</v>
      </c>
      <c r="M528" t="str">
        <f>IFERROR(MID(death_rates[[#This Row],[Male Death Rate]], FIND("-", death_rates[[#This Row],[Male Death Rate]]) + 1, FIND("]",death_rates[[#This Row],[Male Death Rate]]) - FIND("-", death_rates[[#This Row],[Male Death Rate]]) - 1), 0)</f>
        <v>32</v>
      </c>
      <c r="N528" t="s">
        <v>1257</v>
      </c>
      <c r="O528" t="s">
        <v>2859</v>
      </c>
      <c r="P528" t="str">
        <f>IFERROR(LEFT(death_rates[[#This Row],[Female Death Rate]], FIND("[", death_rates[[#This Row],[Female Death Rate]]) - 1), 0)</f>
        <v>17</v>
      </c>
      <c r="Q52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52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529" spans="1:18" x14ac:dyDescent="0.35">
      <c r="A529" t="s">
        <v>783</v>
      </c>
      <c r="B529" t="s">
        <v>359</v>
      </c>
      <c r="C529">
        <v>2016</v>
      </c>
      <c r="D529" t="s">
        <v>1128</v>
      </c>
      <c r="E529" t="str">
        <f>SUBSTITUTE(death_rates[[#This Row],[both_sexes_death_rate]], "â€“", "-")</f>
        <v>9[ 5-11]</v>
      </c>
      <c r="F529" t="str">
        <f>IFERROR(LEFT(death_rates[[#This Row],[Total Death Rate]], FIND("[", death_rates[[#This Row],[Total Death Rate]]) - 1), 0)</f>
        <v>9</v>
      </c>
      <c r="G52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529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529" t="s">
        <v>1557</v>
      </c>
      <c r="J529" t="str">
        <f>SUBSTITUTE(death_rates[[#This Row],[male_death_rate]], "â€“", "-")</f>
        <v>12[ 5-17]</v>
      </c>
      <c r="K529" t="str">
        <f>IFERROR(LEFT(death_rates[[#This Row],[Male Death Rate]], FIND("[", death_rates[[#This Row],[Male Death Rate]]) - 1), 0)</f>
        <v>12</v>
      </c>
      <c r="L52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529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529" t="s">
        <v>926</v>
      </c>
      <c r="O529" t="s">
        <v>2777</v>
      </c>
      <c r="P529" t="str">
        <f>IFERROR(LEFT(death_rates[[#This Row],[Female Death Rate]], FIND("[", death_rates[[#This Row],[Female Death Rate]]) - 1), 0)</f>
        <v>5</v>
      </c>
      <c r="Q52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52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530" spans="1:18" x14ac:dyDescent="0.35">
      <c r="A530" t="s">
        <v>764</v>
      </c>
      <c r="B530" t="s">
        <v>363</v>
      </c>
      <c r="C530">
        <v>2016</v>
      </c>
      <c r="D530" t="s">
        <v>1558</v>
      </c>
      <c r="E530" t="str">
        <f>SUBSTITUTE(death_rates[[#This Row],[both_sexes_death_rate]], "â€“", "-")</f>
        <v>37[ 33-41]</v>
      </c>
      <c r="F530" t="str">
        <f>IFERROR(LEFT(death_rates[[#This Row],[Total Death Rate]], FIND("[", death_rates[[#This Row],[Total Death Rate]]) - 1), 0)</f>
        <v>37</v>
      </c>
      <c r="G53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33</v>
      </c>
      <c r="H530" t="str">
        <f>IFERROR(MID(death_rates[[#This Row],[Total Death Rate]], FIND("-", death_rates[[#This Row],[Total Death Rate]]) + 1, FIND("]",death_rates[[#This Row],[Total Death Rate]]) - FIND("-", death_rates[[#This Row],[Total Death Rate]]) - 1), 0)</f>
        <v>41</v>
      </c>
      <c r="I530" t="s">
        <v>1559</v>
      </c>
      <c r="J530" t="str">
        <f>SUBSTITUTE(death_rates[[#This Row],[male_death_rate]], "â€“", "-")</f>
        <v>46[ 41-50]</v>
      </c>
      <c r="K530" t="str">
        <f>IFERROR(LEFT(death_rates[[#This Row],[Male Death Rate]], FIND("[", death_rates[[#This Row],[Male Death Rate]]) - 1), 0)</f>
        <v>46</v>
      </c>
      <c r="L53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41</v>
      </c>
      <c r="M530" t="str">
        <f>IFERROR(MID(death_rates[[#This Row],[Male Death Rate]], FIND("-", death_rates[[#This Row],[Male Death Rate]]) + 1, FIND("]",death_rates[[#This Row],[Male Death Rate]]) - FIND("-", death_rates[[#This Row],[Male Death Rate]]) - 1), 0)</f>
        <v>50</v>
      </c>
      <c r="N530" t="s">
        <v>1560</v>
      </c>
      <c r="O530" t="s">
        <v>2987</v>
      </c>
      <c r="P530" t="str">
        <f>IFERROR(LEFT(death_rates[[#This Row],[Female Death Rate]], FIND("[", death_rates[[#This Row],[Female Death Rate]]) - 1), 0)</f>
        <v>25</v>
      </c>
      <c r="Q53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23</v>
      </c>
      <c r="R53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28</v>
      </c>
    </row>
    <row r="531" spans="1:18" x14ac:dyDescent="0.35">
      <c r="A531" t="s">
        <v>767</v>
      </c>
      <c r="B531" t="s">
        <v>363</v>
      </c>
      <c r="C531">
        <v>2016</v>
      </c>
      <c r="D531" t="s">
        <v>1011</v>
      </c>
      <c r="E531" t="str">
        <f>SUBSTITUTE(death_rates[[#This Row],[both_sexes_death_rate]], "â€“", "-")</f>
        <v>9[ 7-11]</v>
      </c>
      <c r="F531" t="str">
        <f>IFERROR(LEFT(death_rates[[#This Row],[Total Death Rate]], FIND("[", death_rates[[#This Row],[Total Death Rate]]) - 1), 0)</f>
        <v>9</v>
      </c>
      <c r="G53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531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531" t="s">
        <v>1011</v>
      </c>
      <c r="J531" t="str">
        <f>SUBSTITUTE(death_rates[[#This Row],[male_death_rate]], "â€“", "-")</f>
        <v>9[ 7-11]</v>
      </c>
      <c r="K531" t="str">
        <f>IFERROR(LEFT(death_rates[[#This Row],[Male Death Rate]], FIND("[", death_rates[[#This Row],[Male Death Rate]]) - 1), 0)</f>
        <v>9</v>
      </c>
      <c r="L53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531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531" t="s">
        <v>1011</v>
      </c>
      <c r="O531" t="s">
        <v>2752</v>
      </c>
      <c r="P531" t="str">
        <f>IFERROR(LEFT(death_rates[[#This Row],[Female Death Rate]], FIND("[", death_rates[[#This Row],[Female Death Rate]]) - 1), 0)</f>
        <v>9</v>
      </c>
      <c r="Q53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53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532" spans="1:18" x14ac:dyDescent="0.35">
      <c r="A532" t="s">
        <v>771</v>
      </c>
      <c r="B532" t="s">
        <v>363</v>
      </c>
      <c r="C532">
        <v>2016</v>
      </c>
      <c r="D532" t="s">
        <v>851</v>
      </c>
      <c r="E532" t="str">
        <f>SUBSTITUTE(death_rates[[#This Row],[both_sexes_death_rate]], "â€“", "-")</f>
        <v>1[ 1-2]</v>
      </c>
      <c r="F532" t="str">
        <f>IFERROR(LEFT(death_rates[[#This Row],[Total Death Rate]], FIND("[", death_rates[[#This Row],[Total Death Rate]]) - 1), 0)</f>
        <v>1</v>
      </c>
      <c r="G53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32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532" t="s">
        <v>844</v>
      </c>
      <c r="J532" t="str">
        <f>SUBSTITUTE(death_rates[[#This Row],[male_death_rate]], "â€“", "-")</f>
        <v>2[ 1-3]</v>
      </c>
      <c r="K532" t="str">
        <f>IFERROR(LEFT(death_rates[[#This Row],[Male Death Rate]], FIND("[", death_rates[[#This Row],[Male Death Rate]]) - 1), 0)</f>
        <v>2</v>
      </c>
      <c r="L53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32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532" t="s">
        <v>836</v>
      </c>
      <c r="O532" t="s">
        <v>2707</v>
      </c>
      <c r="P532" t="str">
        <f>IFERROR(LEFT(death_rates[[#This Row],[Female Death Rate]], FIND("[", death_rates[[#This Row],[Female Death Rate]]) - 1), 0)</f>
        <v>1</v>
      </c>
      <c r="Q53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53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533" spans="1:18" x14ac:dyDescent="0.35">
      <c r="A533" t="s">
        <v>775</v>
      </c>
      <c r="B533" t="s">
        <v>363</v>
      </c>
      <c r="C533">
        <v>2016</v>
      </c>
      <c r="D533" t="s">
        <v>1168</v>
      </c>
      <c r="E533" t="str">
        <f>SUBSTITUTE(death_rates[[#This Row],[both_sexes_death_rate]], "â€“", "-")</f>
        <v>20[ 18-23]</v>
      </c>
      <c r="F533" t="str">
        <f>IFERROR(LEFT(death_rates[[#This Row],[Total Death Rate]], FIND("[", death_rates[[#This Row],[Total Death Rate]]) - 1), 0)</f>
        <v>20</v>
      </c>
      <c r="G53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533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533" t="s">
        <v>1561</v>
      </c>
      <c r="J533" t="str">
        <f>SUBSTITUTE(death_rates[[#This Row],[male_death_rate]], "â€“", "-")</f>
        <v>28[ 24-32]</v>
      </c>
      <c r="K533" t="str">
        <f>IFERROR(LEFT(death_rates[[#This Row],[Male Death Rate]], FIND("[", death_rates[[#This Row],[Male Death Rate]]) - 1), 0)</f>
        <v>28</v>
      </c>
      <c r="L53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24</v>
      </c>
      <c r="M533" t="str">
        <f>IFERROR(MID(death_rates[[#This Row],[Male Death Rate]], FIND("-", death_rates[[#This Row],[Male Death Rate]]) + 1, FIND("]",death_rates[[#This Row],[Male Death Rate]]) - FIND("-", death_rates[[#This Row],[Male Death Rate]]) - 1), 0)</f>
        <v>32</v>
      </c>
      <c r="N533" t="s">
        <v>826</v>
      </c>
      <c r="O533" t="s">
        <v>2988</v>
      </c>
      <c r="P533" t="str">
        <f>IFERROR(LEFT(death_rates[[#This Row],[Female Death Rate]], FIND("[", death_rates[[#This Row],[Female Death Rate]]) - 1), 0)</f>
        <v>10</v>
      </c>
      <c r="Q53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53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534" spans="1:18" x14ac:dyDescent="0.35">
      <c r="A534" t="s">
        <v>779</v>
      </c>
      <c r="B534" t="s">
        <v>363</v>
      </c>
      <c r="C534">
        <v>2016</v>
      </c>
      <c r="D534" t="s">
        <v>1562</v>
      </c>
      <c r="E534" t="str">
        <f>SUBSTITUTE(death_rates[[#This Row],[both_sexes_death_rate]], "â€“", "-")</f>
        <v>4[ 4-5]</v>
      </c>
      <c r="F534" t="str">
        <f>IFERROR(LEFT(death_rates[[#This Row],[Total Death Rate]], FIND("[", death_rates[[#This Row],[Total Death Rate]]) - 1), 0)</f>
        <v>4</v>
      </c>
      <c r="G53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534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534" t="s">
        <v>926</v>
      </c>
      <c r="J534" t="str">
        <f>SUBSTITUTE(death_rates[[#This Row],[male_death_rate]], "â€“", "-")</f>
        <v>5[ 4-6]</v>
      </c>
      <c r="K534" t="str">
        <f>IFERROR(LEFT(death_rates[[#This Row],[Male Death Rate]], FIND("[", death_rates[[#This Row],[Male Death Rate]]) - 1), 0)</f>
        <v>5</v>
      </c>
      <c r="L53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534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534" t="s">
        <v>1465</v>
      </c>
      <c r="O534" t="s">
        <v>2948</v>
      </c>
      <c r="P534" t="str">
        <f>IFERROR(LEFT(death_rates[[#This Row],[Female Death Rate]], FIND("[", death_rates[[#This Row],[Female Death Rate]]) - 1), 0)</f>
        <v>3</v>
      </c>
      <c r="Q53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534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535" spans="1:18" x14ac:dyDescent="0.35">
      <c r="A535" t="s">
        <v>783</v>
      </c>
      <c r="B535" t="s">
        <v>363</v>
      </c>
      <c r="C535">
        <v>2016</v>
      </c>
      <c r="D535" t="s">
        <v>772</v>
      </c>
      <c r="E535" t="str">
        <f>SUBSTITUTE(death_rates[[#This Row],[both_sexes_death_rate]], "â€“", "-")</f>
        <v>2[ 1-2]</v>
      </c>
      <c r="F535" t="str">
        <f>IFERROR(LEFT(death_rates[[#This Row],[Total Death Rate]], FIND("[", death_rates[[#This Row],[Total Death Rate]]) - 1), 0)</f>
        <v>2</v>
      </c>
      <c r="G53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35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535" t="s">
        <v>844</v>
      </c>
      <c r="J535" t="str">
        <f>SUBSTITUTE(death_rates[[#This Row],[male_death_rate]], "â€“", "-")</f>
        <v>2[ 1-3]</v>
      </c>
      <c r="K535" t="str">
        <f>IFERROR(LEFT(death_rates[[#This Row],[Male Death Rate]], FIND("[", death_rates[[#This Row],[Male Death Rate]]) - 1), 0)</f>
        <v>2</v>
      </c>
      <c r="L53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35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535" t="s">
        <v>772</v>
      </c>
      <c r="O535" t="s">
        <v>2717</v>
      </c>
      <c r="P535" t="str">
        <f>IFERROR(LEFT(death_rates[[#This Row],[Female Death Rate]], FIND("[", death_rates[[#This Row],[Female Death Rate]]) - 1), 0)</f>
        <v>2</v>
      </c>
      <c r="Q53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3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536" spans="1:18" x14ac:dyDescent="0.35">
      <c r="A536" t="s">
        <v>764</v>
      </c>
      <c r="B536" t="s">
        <v>367</v>
      </c>
      <c r="C536">
        <v>2016</v>
      </c>
      <c r="D536" t="s">
        <v>1563</v>
      </c>
      <c r="E536" t="str">
        <f>SUBSTITUTE(death_rates[[#This Row],[both_sexes_death_rate]], "â€“", "-")</f>
        <v>74[ 53-100]</v>
      </c>
      <c r="F536" t="str">
        <f>IFERROR(LEFT(death_rates[[#This Row],[Total Death Rate]], FIND("[", death_rates[[#This Row],[Total Death Rate]]) - 1), 0)</f>
        <v>74</v>
      </c>
      <c r="G53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53</v>
      </c>
      <c r="H536" t="str">
        <f>IFERROR(MID(death_rates[[#This Row],[Total Death Rate]], FIND("-", death_rates[[#This Row],[Total Death Rate]]) + 1, FIND("]",death_rates[[#This Row],[Total Death Rate]]) - FIND("-", death_rates[[#This Row],[Total Death Rate]]) - 1), 0)</f>
        <v>100</v>
      </c>
      <c r="I536" t="s">
        <v>1564</v>
      </c>
      <c r="J536" t="str">
        <f>SUBSTITUTE(death_rates[[#This Row],[male_death_rate]], "â€“", "-")</f>
        <v>80[ 59-106]</v>
      </c>
      <c r="K536" t="str">
        <f>IFERROR(LEFT(death_rates[[#This Row],[Male Death Rate]], FIND("[", death_rates[[#This Row],[Male Death Rate]]) - 1), 0)</f>
        <v>80</v>
      </c>
      <c r="L53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59</v>
      </c>
      <c r="M536" t="str">
        <f>IFERROR(MID(death_rates[[#This Row],[Male Death Rate]], FIND("-", death_rates[[#This Row],[Male Death Rate]]) + 1, FIND("]",death_rates[[#This Row],[Male Death Rate]]) - FIND("-", death_rates[[#This Row],[Male Death Rate]]) - 1), 0)</f>
        <v>106</v>
      </c>
      <c r="N536" t="s">
        <v>1565</v>
      </c>
      <c r="O536" t="s">
        <v>2989</v>
      </c>
      <c r="P536" t="str">
        <f>IFERROR(LEFT(death_rates[[#This Row],[Female Death Rate]], FIND("[", death_rates[[#This Row],[Female Death Rate]]) - 1), 0)</f>
        <v>68</v>
      </c>
      <c r="Q53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47</v>
      </c>
      <c r="R536" t="str">
        <f>IFERROR(MID(death_rates[[#This Row],[Female Death Rate]], FIND("-", death_rates[[#This Row],[Female Death Rate]]) + 1, FIND("]",death_rates[[#This Row],[Female Death Rate]]) - FIND("-", death_rates[[#This Row],[Female Death Rate]]) - 1), 0)</f>
        <v>93</v>
      </c>
    </row>
    <row r="537" spans="1:18" x14ac:dyDescent="0.35">
      <c r="A537" t="s">
        <v>767</v>
      </c>
      <c r="B537" t="s">
        <v>367</v>
      </c>
      <c r="C537">
        <v>2016</v>
      </c>
      <c r="D537" t="s">
        <v>802</v>
      </c>
      <c r="E537" t="str">
        <f>SUBSTITUTE(death_rates[[#This Row],[both_sexes_death_rate]], "â€“", "-")</f>
        <v>5[ 3-8]</v>
      </c>
      <c r="F537" t="str">
        <f>IFERROR(LEFT(death_rates[[#This Row],[Total Death Rate]], FIND("[", death_rates[[#This Row],[Total Death Rate]]) - 1), 0)</f>
        <v>5</v>
      </c>
      <c r="G53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537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537" t="s">
        <v>841</v>
      </c>
      <c r="J537" t="str">
        <f>SUBSTITUTE(death_rates[[#This Row],[male_death_rate]], "â€“", "-")</f>
        <v>6[ 4-9]</v>
      </c>
      <c r="K537" t="str">
        <f>IFERROR(LEFT(death_rates[[#This Row],[Male Death Rate]], FIND("[", death_rates[[#This Row],[Male Death Rate]]) - 1), 0)</f>
        <v>6</v>
      </c>
      <c r="L53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537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537" t="s">
        <v>790</v>
      </c>
      <c r="O537" t="s">
        <v>2661</v>
      </c>
      <c r="P537" t="str">
        <f>IFERROR(LEFT(death_rates[[#This Row],[Female Death Rate]], FIND("[", death_rates[[#This Row],[Female Death Rate]]) - 1), 0)</f>
        <v>5</v>
      </c>
      <c r="Q53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537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538" spans="1:18" x14ac:dyDescent="0.35">
      <c r="A538" t="s">
        <v>771</v>
      </c>
      <c r="B538" t="s">
        <v>367</v>
      </c>
      <c r="C538">
        <v>2016</v>
      </c>
      <c r="D538" t="s">
        <v>844</v>
      </c>
      <c r="E538" t="str">
        <f>SUBSTITUTE(death_rates[[#This Row],[both_sexes_death_rate]], "â€“", "-")</f>
        <v>2[ 1-3]</v>
      </c>
      <c r="F538" t="str">
        <f>IFERROR(LEFT(death_rates[[#This Row],[Total Death Rate]], FIND("[", death_rates[[#This Row],[Total Death Rate]]) - 1), 0)</f>
        <v>2</v>
      </c>
      <c r="G53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38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538" t="s">
        <v>817</v>
      </c>
      <c r="J538" t="str">
        <f>SUBSTITUTE(death_rates[[#This Row],[male_death_rate]], "â€“", "-")</f>
        <v>3[ 2-5]</v>
      </c>
      <c r="K538" t="str">
        <f>IFERROR(LEFT(death_rates[[#This Row],[Male Death Rate]], FIND("[", death_rates[[#This Row],[Male Death Rate]]) - 1), 0)</f>
        <v>3</v>
      </c>
      <c r="L53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38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538" t="s">
        <v>851</v>
      </c>
      <c r="O538" t="s">
        <v>2685</v>
      </c>
      <c r="P538" t="str">
        <f>IFERROR(LEFT(death_rates[[#This Row],[Female Death Rate]], FIND("[", death_rates[[#This Row],[Female Death Rate]]) - 1), 0)</f>
        <v>1</v>
      </c>
      <c r="Q53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3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539" spans="1:18" x14ac:dyDescent="0.35">
      <c r="A539" t="s">
        <v>775</v>
      </c>
      <c r="B539" t="s">
        <v>367</v>
      </c>
      <c r="C539">
        <v>2016</v>
      </c>
      <c r="D539" t="s">
        <v>1392</v>
      </c>
      <c r="E539" t="str">
        <f>SUBSTITUTE(death_rates[[#This Row],[both_sexes_death_rate]], "â€“", "-")</f>
        <v>43[ 30-59]</v>
      </c>
      <c r="F539" t="str">
        <f>IFERROR(LEFT(death_rates[[#This Row],[Total Death Rate]], FIND("[", death_rates[[#This Row],[Total Death Rate]]) - 1), 0)</f>
        <v>43</v>
      </c>
      <c r="G53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30</v>
      </c>
      <c r="H539" t="str">
        <f>IFERROR(MID(death_rates[[#This Row],[Total Death Rate]], FIND("-", death_rates[[#This Row],[Total Death Rate]]) + 1, FIND("]",death_rates[[#This Row],[Total Death Rate]]) - FIND("-", death_rates[[#This Row],[Total Death Rate]]) - 1), 0)</f>
        <v>59</v>
      </c>
      <c r="I539" t="s">
        <v>1566</v>
      </c>
      <c r="J539" t="str">
        <f>SUBSTITUTE(death_rates[[#This Row],[male_death_rate]], "â€“", "-")</f>
        <v>46[ 34-61]</v>
      </c>
      <c r="K539" t="str">
        <f>IFERROR(LEFT(death_rates[[#This Row],[Male Death Rate]], FIND("[", death_rates[[#This Row],[Male Death Rate]]) - 1), 0)</f>
        <v>46</v>
      </c>
      <c r="L53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34</v>
      </c>
      <c r="M539" t="str">
        <f>IFERROR(MID(death_rates[[#This Row],[Male Death Rate]], FIND("-", death_rates[[#This Row],[Male Death Rate]]) + 1, FIND("]",death_rates[[#This Row],[Male Death Rate]]) - FIND("-", death_rates[[#This Row],[Male Death Rate]]) - 1), 0)</f>
        <v>61</v>
      </c>
      <c r="N539" t="s">
        <v>1567</v>
      </c>
      <c r="O539" t="s">
        <v>2990</v>
      </c>
      <c r="P539" t="str">
        <f>IFERROR(LEFT(death_rates[[#This Row],[Female Death Rate]], FIND("[", death_rates[[#This Row],[Female Death Rate]]) - 1), 0)</f>
        <v>41</v>
      </c>
      <c r="Q53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539" t="str">
        <f>IFERROR(MID(death_rates[[#This Row],[Female Death Rate]], FIND("-", death_rates[[#This Row],[Female Death Rate]]) + 1, FIND("]",death_rates[[#This Row],[Female Death Rate]]) - FIND("-", death_rates[[#This Row],[Female Death Rate]]) - 1), 0)</f>
        <v>57</v>
      </c>
    </row>
    <row r="540" spans="1:18" x14ac:dyDescent="0.35">
      <c r="A540" t="s">
        <v>779</v>
      </c>
      <c r="B540" t="s">
        <v>367</v>
      </c>
      <c r="C540">
        <v>2016</v>
      </c>
      <c r="D540" t="s">
        <v>1568</v>
      </c>
      <c r="E540" t="str">
        <f>SUBSTITUTE(death_rates[[#This Row],[both_sexes_death_rate]], "â€“", "-")</f>
        <v>16[ 10-22]</v>
      </c>
      <c r="F540" t="str">
        <f>IFERROR(LEFT(death_rates[[#This Row],[Total Death Rate]], FIND("[", death_rates[[#This Row],[Total Death Rate]]) - 1), 0)</f>
        <v>16</v>
      </c>
      <c r="G54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540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540" t="s">
        <v>1569</v>
      </c>
      <c r="J540" t="str">
        <f>SUBSTITUTE(death_rates[[#This Row],[male_death_rate]], "â€“", "-")</f>
        <v>17[ 11-23]</v>
      </c>
      <c r="K540" t="str">
        <f>IFERROR(LEFT(death_rates[[#This Row],[Male Death Rate]], FIND("[", death_rates[[#This Row],[Male Death Rate]]) - 1), 0)</f>
        <v>17</v>
      </c>
      <c r="L54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540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540" t="s">
        <v>1570</v>
      </c>
      <c r="O540" t="s">
        <v>2991</v>
      </c>
      <c r="P540" t="str">
        <f>IFERROR(LEFT(death_rates[[#This Row],[Female Death Rate]], FIND("[", death_rates[[#This Row],[Female Death Rate]]) - 1), 0)</f>
        <v>15</v>
      </c>
      <c r="Q54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54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541" spans="1:18" x14ac:dyDescent="0.35">
      <c r="A541" t="s">
        <v>783</v>
      </c>
      <c r="B541" t="s">
        <v>367</v>
      </c>
      <c r="C541">
        <v>2016</v>
      </c>
      <c r="D541" t="s">
        <v>800</v>
      </c>
      <c r="E541" t="str">
        <f>SUBSTITUTE(death_rates[[#This Row],[both_sexes_death_rate]], "â€“", "-")</f>
        <v>7[ 4-11]</v>
      </c>
      <c r="F541" t="str">
        <f>IFERROR(LEFT(death_rates[[#This Row],[Total Death Rate]], FIND("[", death_rates[[#This Row],[Total Death Rate]]) - 1), 0)</f>
        <v>7</v>
      </c>
      <c r="G54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541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541" t="s">
        <v>794</v>
      </c>
      <c r="J541" t="str">
        <f>SUBSTITUTE(death_rates[[#This Row],[male_death_rate]], "â€“", "-")</f>
        <v>8[ 4-13]</v>
      </c>
      <c r="K541" t="str">
        <f>IFERROR(LEFT(death_rates[[#This Row],[Male Death Rate]], FIND("[", death_rates[[#This Row],[Male Death Rate]]) - 1), 0)</f>
        <v>8</v>
      </c>
      <c r="L54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541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541" t="s">
        <v>1012</v>
      </c>
      <c r="O541" t="s">
        <v>2968</v>
      </c>
      <c r="P541" t="str">
        <f>IFERROR(LEFT(death_rates[[#This Row],[Female Death Rate]], FIND("[", death_rates[[#This Row],[Female Death Rate]]) - 1), 0)</f>
        <v>7</v>
      </c>
      <c r="Q54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54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542" spans="1:18" x14ac:dyDescent="0.35">
      <c r="A542" t="s">
        <v>764</v>
      </c>
      <c r="B542" t="s">
        <v>371</v>
      </c>
      <c r="C542">
        <v>2016</v>
      </c>
      <c r="D542" t="s">
        <v>1571</v>
      </c>
      <c r="E542" t="str">
        <f>SUBSTITUTE(death_rates[[#This Row],[both_sexes_death_rate]], "â€“", "-")</f>
        <v>110[ 101-118]</v>
      </c>
      <c r="F542" t="str">
        <f>IFERROR(LEFT(death_rates[[#This Row],[Total Death Rate]], FIND("[", death_rates[[#This Row],[Total Death Rate]]) - 1), 0)</f>
        <v>110</v>
      </c>
      <c r="G54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101</v>
      </c>
      <c r="H542" t="str">
        <f>IFERROR(MID(death_rates[[#This Row],[Total Death Rate]], FIND("-", death_rates[[#This Row],[Total Death Rate]]) + 1, FIND("]",death_rates[[#This Row],[Total Death Rate]]) - FIND("-", death_rates[[#This Row],[Total Death Rate]]) - 1), 0)</f>
        <v>118</v>
      </c>
      <c r="I542" t="s">
        <v>1572</v>
      </c>
      <c r="J542" t="str">
        <f>SUBSTITUTE(death_rates[[#This Row],[male_death_rate]], "â€“", "-")</f>
        <v>106[ 96-115]</v>
      </c>
      <c r="K542" t="str">
        <f>IFERROR(LEFT(death_rates[[#This Row],[Male Death Rate]], FIND("[", death_rates[[#This Row],[Male Death Rate]]) - 1), 0)</f>
        <v>106</v>
      </c>
      <c r="L54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96</v>
      </c>
      <c r="M542" t="str">
        <f>IFERROR(MID(death_rates[[#This Row],[Male Death Rate]], FIND("-", death_rates[[#This Row],[Male Death Rate]]) + 1, FIND("]",death_rates[[#This Row],[Male Death Rate]]) - FIND("-", death_rates[[#This Row],[Male Death Rate]]) - 1), 0)</f>
        <v>115</v>
      </c>
      <c r="N542" t="s">
        <v>1573</v>
      </c>
      <c r="O542" t="s">
        <v>2992</v>
      </c>
      <c r="P542" t="str">
        <f>IFERROR(LEFT(death_rates[[#This Row],[Female Death Rate]], FIND("[", death_rates[[#This Row],[Female Death Rate]]) - 1), 0)</f>
        <v>114</v>
      </c>
      <c r="Q54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105</v>
      </c>
      <c r="R54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123</v>
      </c>
    </row>
    <row r="543" spans="1:18" x14ac:dyDescent="0.35">
      <c r="A543" t="s">
        <v>767</v>
      </c>
      <c r="B543" t="s">
        <v>371</v>
      </c>
      <c r="C543">
        <v>2016</v>
      </c>
      <c r="D543" t="s">
        <v>1574</v>
      </c>
      <c r="E543" t="str">
        <f>SUBSTITUTE(death_rates[[#This Row],[both_sexes_death_rate]], "â€“", "-")</f>
        <v>30[ 25-33]</v>
      </c>
      <c r="F543" t="str">
        <f>IFERROR(LEFT(death_rates[[#This Row],[Total Death Rate]], FIND("[", death_rates[[#This Row],[Total Death Rate]]) - 1), 0)</f>
        <v>30</v>
      </c>
      <c r="G54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25</v>
      </c>
      <c r="H543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543" t="s">
        <v>1092</v>
      </c>
      <c r="J543" t="str">
        <f>SUBSTITUTE(death_rates[[#This Row],[male_death_rate]], "â€“", "-")</f>
        <v>29[ 24-33]</v>
      </c>
      <c r="K543" t="str">
        <f>IFERROR(LEFT(death_rates[[#This Row],[Male Death Rate]], FIND("[", death_rates[[#This Row],[Male Death Rate]]) - 1), 0)</f>
        <v>29</v>
      </c>
      <c r="L54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24</v>
      </c>
      <c r="M543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543" t="s">
        <v>932</v>
      </c>
      <c r="O543" t="s">
        <v>2722</v>
      </c>
      <c r="P543" t="str">
        <f>IFERROR(LEFT(death_rates[[#This Row],[Female Death Rate]], FIND("[", death_rates[[#This Row],[Female Death Rate]]) - 1), 0)</f>
        <v>30</v>
      </c>
      <c r="Q54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54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34</v>
      </c>
    </row>
    <row r="544" spans="1:18" x14ac:dyDescent="0.35">
      <c r="A544" t="s">
        <v>771</v>
      </c>
      <c r="B544" t="s">
        <v>371</v>
      </c>
      <c r="C544">
        <v>2016</v>
      </c>
      <c r="D544" t="s">
        <v>830</v>
      </c>
      <c r="E544" t="str">
        <f>SUBSTITUTE(death_rates[[#This Row],[both_sexes_death_rate]], "â€“", "-")</f>
        <v>4[ 3-5]</v>
      </c>
      <c r="F544" t="str">
        <f>IFERROR(LEFT(death_rates[[#This Row],[Total Death Rate]], FIND("[", death_rates[[#This Row],[Total Death Rate]]) - 1), 0)</f>
        <v>4</v>
      </c>
      <c r="G54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544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544" t="s">
        <v>1076</v>
      </c>
      <c r="J544" t="str">
        <f>SUBSTITUTE(death_rates[[#This Row],[male_death_rate]], "â€“", "-")</f>
        <v>6[ 5-7]</v>
      </c>
      <c r="K544" t="str">
        <f>IFERROR(LEFT(death_rates[[#This Row],[Male Death Rate]], FIND("[", death_rates[[#This Row],[Male Death Rate]]) - 1), 0)</f>
        <v>6</v>
      </c>
      <c r="L54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544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544" t="s">
        <v>994</v>
      </c>
      <c r="O544" t="s">
        <v>2745</v>
      </c>
      <c r="P544" t="str">
        <f>IFERROR(LEFT(death_rates[[#This Row],[Female Death Rate]], FIND("[", death_rates[[#This Row],[Female Death Rate]]) - 1), 0)</f>
        <v>3</v>
      </c>
      <c r="Q54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54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545" spans="1:18" x14ac:dyDescent="0.35">
      <c r="A545" t="s">
        <v>775</v>
      </c>
      <c r="B545" t="s">
        <v>371</v>
      </c>
      <c r="C545">
        <v>2016</v>
      </c>
      <c r="D545" t="s">
        <v>1575</v>
      </c>
      <c r="E545" t="str">
        <f>SUBSTITUTE(death_rates[[#This Row],[both_sexes_death_rate]], "â€“", "-")</f>
        <v>38[ 33-42]</v>
      </c>
      <c r="F545" t="str">
        <f>IFERROR(LEFT(death_rates[[#This Row],[Total Death Rate]], FIND("[", death_rates[[#This Row],[Total Death Rate]]) - 1), 0)</f>
        <v>38</v>
      </c>
      <c r="G54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33</v>
      </c>
      <c r="H545" t="str">
        <f>IFERROR(MID(death_rates[[#This Row],[Total Death Rate]], FIND("-", death_rates[[#This Row],[Total Death Rate]]) + 1, FIND("]",death_rates[[#This Row],[Total Death Rate]]) - FIND("-", death_rates[[#This Row],[Total Death Rate]]) - 1), 0)</f>
        <v>42</v>
      </c>
      <c r="I545" t="s">
        <v>1189</v>
      </c>
      <c r="J545" t="str">
        <f>SUBSTITUTE(death_rates[[#This Row],[male_death_rate]], "â€“", "-")</f>
        <v>34[ 30-39]</v>
      </c>
      <c r="K545" t="str">
        <f>IFERROR(LEFT(death_rates[[#This Row],[Male Death Rate]], FIND("[", death_rates[[#This Row],[Male Death Rate]]) - 1), 0)</f>
        <v>34</v>
      </c>
      <c r="L54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30</v>
      </c>
      <c r="M545" t="str">
        <f>IFERROR(MID(death_rates[[#This Row],[Male Death Rate]], FIND("-", death_rates[[#This Row],[Male Death Rate]]) + 1, FIND("]",death_rates[[#This Row],[Male Death Rate]]) - FIND("-", death_rates[[#This Row],[Male Death Rate]]) - 1), 0)</f>
        <v>39</v>
      </c>
      <c r="N545" t="s">
        <v>1576</v>
      </c>
      <c r="O545" t="s">
        <v>2993</v>
      </c>
      <c r="P545" t="str">
        <f>IFERROR(LEFT(death_rates[[#This Row],[Female Death Rate]], FIND("[", death_rates[[#This Row],[Female Death Rate]]) - 1), 0)</f>
        <v>41</v>
      </c>
      <c r="Q54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35</v>
      </c>
      <c r="R54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45</v>
      </c>
    </row>
    <row r="546" spans="1:18" x14ac:dyDescent="0.35">
      <c r="A546" t="s">
        <v>779</v>
      </c>
      <c r="B546" t="s">
        <v>371</v>
      </c>
      <c r="C546">
        <v>2016</v>
      </c>
      <c r="D546" t="s">
        <v>1577</v>
      </c>
      <c r="E546" t="str">
        <f>SUBSTITUTE(death_rates[[#This Row],[both_sexes_death_rate]], "â€“", "-")</f>
        <v>26[ 23-30]</v>
      </c>
      <c r="F546" t="str">
        <f>IFERROR(LEFT(death_rates[[#This Row],[Total Death Rate]], FIND("[", death_rates[[#This Row],[Total Death Rate]]) - 1), 0)</f>
        <v>26</v>
      </c>
      <c r="G54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23</v>
      </c>
      <c r="H546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546" t="s">
        <v>1401</v>
      </c>
      <c r="J546" t="str">
        <f>SUBSTITUTE(death_rates[[#This Row],[male_death_rate]], "â€“", "-")</f>
        <v>25[ 21-28]</v>
      </c>
      <c r="K546" t="str">
        <f>IFERROR(LEFT(death_rates[[#This Row],[Male Death Rate]], FIND("[", death_rates[[#This Row],[Male Death Rate]]) - 1), 0)</f>
        <v>25</v>
      </c>
      <c r="L54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546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546" t="s">
        <v>930</v>
      </c>
      <c r="O546" t="s">
        <v>2994</v>
      </c>
      <c r="P546" t="str">
        <f>IFERROR(LEFT(death_rates[[#This Row],[Female Death Rate]], FIND("[", death_rates[[#This Row],[Female Death Rate]]) - 1), 0)</f>
        <v>28</v>
      </c>
      <c r="Q54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546" t="str">
        <f>IFERROR(MID(death_rates[[#This Row],[Female Death Rate]], FIND("-", death_rates[[#This Row],[Female Death Rate]]) + 1, FIND("]",death_rates[[#This Row],[Female Death Rate]]) - FIND("-", death_rates[[#This Row],[Female Death Rate]]) - 1), 0)</f>
        <v>33</v>
      </c>
    </row>
    <row r="547" spans="1:18" x14ac:dyDescent="0.35">
      <c r="A547" t="s">
        <v>783</v>
      </c>
      <c r="B547" t="s">
        <v>371</v>
      </c>
      <c r="C547">
        <v>2016</v>
      </c>
      <c r="D547" t="s">
        <v>840</v>
      </c>
      <c r="E547" t="str">
        <f>SUBSTITUTE(death_rates[[#This Row],[both_sexes_death_rate]], "â€“", "-")</f>
        <v>11[ 8-14]</v>
      </c>
      <c r="F547" t="str">
        <f>IFERROR(LEFT(death_rates[[#This Row],[Total Death Rate]], FIND("[", death_rates[[#This Row],[Total Death Rate]]) - 1), 0)</f>
        <v>11</v>
      </c>
      <c r="G54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547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547" t="s">
        <v>1578</v>
      </c>
      <c r="J547" t="str">
        <f>SUBSTITUTE(death_rates[[#This Row],[male_death_rate]], "â€“", "-")</f>
        <v>11[ 6-15]</v>
      </c>
      <c r="K547" t="str">
        <f>IFERROR(LEFT(death_rates[[#This Row],[Male Death Rate]], FIND("[", death_rates[[#This Row],[Male Death Rate]]) - 1), 0)</f>
        <v>11</v>
      </c>
      <c r="L54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547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547" t="s">
        <v>1579</v>
      </c>
      <c r="O547" t="s">
        <v>2995</v>
      </c>
      <c r="P547" t="str">
        <f>IFERROR(LEFT(death_rates[[#This Row],[Female Death Rate]], FIND("[", death_rates[[#This Row],[Female Death Rate]]) - 1), 0)</f>
        <v>12</v>
      </c>
      <c r="Q54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54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548" spans="1:18" x14ac:dyDescent="0.35">
      <c r="A548" t="s">
        <v>764</v>
      </c>
      <c r="B548" t="s">
        <v>375</v>
      </c>
      <c r="C548">
        <v>2016</v>
      </c>
      <c r="D548" t="s">
        <v>1580</v>
      </c>
      <c r="E548" t="str">
        <f>SUBSTITUTE(death_rates[[#This Row],[both_sexes_death_rate]], "â€“", "-")</f>
        <v>98[ 70-137]</v>
      </c>
      <c r="F548" t="str">
        <f>IFERROR(LEFT(death_rates[[#This Row],[Total Death Rate]], FIND("[", death_rates[[#This Row],[Total Death Rate]]) - 1), 0)</f>
        <v>98</v>
      </c>
      <c r="G54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70</v>
      </c>
      <c r="H548" t="str">
        <f>IFERROR(MID(death_rates[[#This Row],[Total Death Rate]], FIND("-", death_rates[[#This Row],[Total Death Rate]]) + 1, FIND("]",death_rates[[#This Row],[Total Death Rate]]) - FIND("-", death_rates[[#This Row],[Total Death Rate]]) - 1), 0)</f>
        <v>137</v>
      </c>
      <c r="I548" t="s">
        <v>1581</v>
      </c>
      <c r="J548" t="str">
        <f>SUBSTITUTE(death_rates[[#This Row],[male_death_rate]], "â€“", "-")</f>
        <v>98[ 75-133]</v>
      </c>
      <c r="K548" t="str">
        <f>IFERROR(LEFT(death_rates[[#This Row],[Male Death Rate]], FIND("[", death_rates[[#This Row],[Male Death Rate]]) - 1), 0)</f>
        <v>98</v>
      </c>
      <c r="L54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75</v>
      </c>
      <c r="M548" t="str">
        <f>IFERROR(MID(death_rates[[#This Row],[Male Death Rate]], FIND("-", death_rates[[#This Row],[Male Death Rate]]) + 1, FIND("]",death_rates[[#This Row],[Male Death Rate]]) - FIND("-", death_rates[[#This Row],[Male Death Rate]]) - 1), 0)</f>
        <v>133</v>
      </c>
      <c r="N548" t="s">
        <v>1582</v>
      </c>
      <c r="O548" t="s">
        <v>2996</v>
      </c>
      <c r="P548" t="str">
        <f>IFERROR(LEFT(death_rates[[#This Row],[Female Death Rate]], FIND("[", death_rates[[#This Row],[Female Death Rate]]) - 1), 0)</f>
        <v>97</v>
      </c>
      <c r="Q54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64</v>
      </c>
      <c r="R54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142</v>
      </c>
    </row>
    <row r="549" spans="1:18" x14ac:dyDescent="0.35">
      <c r="A549" t="s">
        <v>767</v>
      </c>
      <c r="B549" t="s">
        <v>375</v>
      </c>
      <c r="C549">
        <v>2016</v>
      </c>
      <c r="D549" t="s">
        <v>887</v>
      </c>
      <c r="E549" t="str">
        <f>SUBSTITUTE(death_rates[[#This Row],[both_sexes_death_rate]], "â€“", "-")</f>
        <v>4[ 2-6]</v>
      </c>
      <c r="F549" t="str">
        <f>IFERROR(LEFT(death_rates[[#This Row],[Total Death Rate]], FIND("[", death_rates[[#This Row],[Total Death Rate]]) - 1), 0)</f>
        <v>4</v>
      </c>
      <c r="G54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49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549" t="s">
        <v>959</v>
      </c>
      <c r="J549" t="str">
        <f>SUBSTITUTE(death_rates[[#This Row],[male_death_rate]], "â€“", "-")</f>
        <v>5[ 2-8]</v>
      </c>
      <c r="K549" t="str">
        <f>IFERROR(LEFT(death_rates[[#This Row],[Male Death Rate]], FIND("[", death_rates[[#This Row],[Male Death Rate]]) - 1), 0)</f>
        <v>5</v>
      </c>
      <c r="L54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49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549" t="s">
        <v>810</v>
      </c>
      <c r="O549" t="s">
        <v>2706</v>
      </c>
      <c r="P549" t="str">
        <f>IFERROR(LEFT(death_rates[[#This Row],[Female Death Rate]], FIND("[", death_rates[[#This Row],[Female Death Rate]]) - 1), 0)</f>
        <v>3</v>
      </c>
      <c r="Q54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49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550" spans="1:18" x14ac:dyDescent="0.35">
      <c r="A550" t="s">
        <v>771</v>
      </c>
      <c r="B550" t="s">
        <v>375</v>
      </c>
      <c r="C550">
        <v>2016</v>
      </c>
      <c r="D550" t="s">
        <v>1046</v>
      </c>
      <c r="E550" t="str">
        <f>SUBSTITUTE(death_rates[[#This Row],[both_sexes_death_rate]], "â€“", "-")</f>
        <v>6[ 3-11]</v>
      </c>
      <c r="F550" t="str">
        <f>IFERROR(LEFT(death_rates[[#This Row],[Total Death Rate]], FIND("[", death_rates[[#This Row],[Total Death Rate]]) - 1), 0)</f>
        <v>6</v>
      </c>
      <c r="G55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550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550" t="s">
        <v>848</v>
      </c>
      <c r="J550" t="str">
        <f>SUBSTITUTE(death_rates[[#This Row],[male_death_rate]], "â€“", "-")</f>
        <v>10[ 4-18]</v>
      </c>
      <c r="K550" t="str">
        <f>IFERROR(LEFT(death_rates[[#This Row],[Male Death Rate]], FIND("[", death_rates[[#This Row],[Male Death Rate]]) - 1), 0)</f>
        <v>10</v>
      </c>
      <c r="L55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550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550" t="s">
        <v>810</v>
      </c>
      <c r="O550" t="s">
        <v>2706</v>
      </c>
      <c r="P550" t="str">
        <f>IFERROR(LEFT(death_rates[[#This Row],[Female Death Rate]], FIND("[", death_rates[[#This Row],[Female Death Rate]]) - 1), 0)</f>
        <v>3</v>
      </c>
      <c r="Q55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50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551" spans="1:18" x14ac:dyDescent="0.35">
      <c r="A551" t="s">
        <v>775</v>
      </c>
      <c r="B551" t="s">
        <v>375</v>
      </c>
      <c r="C551">
        <v>2016</v>
      </c>
      <c r="D551" t="s">
        <v>796</v>
      </c>
      <c r="E551" t="str">
        <f>SUBSTITUTE(death_rates[[#This Row],[both_sexes_death_rate]], "â€“", "-")</f>
        <v>59[ 40-82]</v>
      </c>
      <c r="F551" t="str">
        <f>IFERROR(LEFT(death_rates[[#This Row],[Total Death Rate]], FIND("[", death_rates[[#This Row],[Total Death Rate]]) - 1), 0)</f>
        <v>59</v>
      </c>
      <c r="G55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40</v>
      </c>
      <c r="H551" t="str">
        <f>IFERROR(MID(death_rates[[#This Row],[Total Death Rate]], FIND("-", death_rates[[#This Row],[Total Death Rate]]) + 1, FIND("]",death_rates[[#This Row],[Total Death Rate]]) - FIND("-", death_rates[[#This Row],[Total Death Rate]]) - 1), 0)</f>
        <v>82</v>
      </c>
      <c r="I551" t="s">
        <v>1583</v>
      </c>
      <c r="J551" t="str">
        <f>SUBSTITUTE(death_rates[[#This Row],[male_death_rate]], "â€“", "-")</f>
        <v>59[ 43-78]</v>
      </c>
      <c r="K551" t="str">
        <f>IFERROR(LEFT(death_rates[[#This Row],[Male Death Rate]], FIND("[", death_rates[[#This Row],[Male Death Rate]]) - 1), 0)</f>
        <v>59</v>
      </c>
      <c r="L55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43</v>
      </c>
      <c r="M551" t="str">
        <f>IFERROR(MID(death_rates[[#This Row],[Male Death Rate]], FIND("-", death_rates[[#This Row],[Male Death Rate]]) + 1, FIND("]",death_rates[[#This Row],[Male Death Rate]]) - FIND("-", death_rates[[#This Row],[Male Death Rate]]) - 1), 0)</f>
        <v>78</v>
      </c>
      <c r="N551" t="s">
        <v>1584</v>
      </c>
      <c r="O551" t="s">
        <v>2997</v>
      </c>
      <c r="P551" t="str">
        <f>IFERROR(LEFT(death_rates[[#This Row],[Female Death Rate]], FIND("[", death_rates[[#This Row],[Female Death Rate]]) - 1), 0)</f>
        <v>60</v>
      </c>
      <c r="Q55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36</v>
      </c>
      <c r="R551" t="str">
        <f>IFERROR(MID(death_rates[[#This Row],[Female Death Rate]], FIND("-", death_rates[[#This Row],[Female Death Rate]]) + 1, FIND("]",death_rates[[#This Row],[Female Death Rate]]) - FIND("-", death_rates[[#This Row],[Female Death Rate]]) - 1), 0)</f>
        <v>87</v>
      </c>
    </row>
    <row r="552" spans="1:18" x14ac:dyDescent="0.35">
      <c r="A552" t="s">
        <v>779</v>
      </c>
      <c r="B552" t="s">
        <v>375</v>
      </c>
      <c r="C552">
        <v>2016</v>
      </c>
      <c r="D552" t="s">
        <v>1585</v>
      </c>
      <c r="E552" t="str">
        <f>SUBSTITUTE(death_rates[[#This Row],[both_sexes_death_rate]], "â€“", "-")</f>
        <v>26[ 14-48]</v>
      </c>
      <c r="F552" t="str">
        <f>IFERROR(LEFT(death_rates[[#This Row],[Total Death Rate]], FIND("[", death_rates[[#This Row],[Total Death Rate]]) - 1), 0)</f>
        <v>26</v>
      </c>
      <c r="G55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552" t="str">
        <f>IFERROR(MID(death_rates[[#This Row],[Total Death Rate]], FIND("-", death_rates[[#This Row],[Total Death Rate]]) + 1, FIND("]",death_rates[[#This Row],[Total Death Rate]]) - FIND("-", death_rates[[#This Row],[Total Death Rate]]) - 1), 0)</f>
        <v>48</v>
      </c>
      <c r="I552" t="s">
        <v>1586</v>
      </c>
      <c r="J552" t="str">
        <f>SUBSTITUTE(death_rates[[#This Row],[male_death_rate]], "â€“", "-")</f>
        <v>20[ 13-31]</v>
      </c>
      <c r="K552" t="str">
        <f>IFERROR(LEFT(death_rates[[#This Row],[Male Death Rate]], FIND("[", death_rates[[#This Row],[Male Death Rate]]) - 1), 0)</f>
        <v>20</v>
      </c>
      <c r="L55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552" t="str">
        <f>IFERROR(MID(death_rates[[#This Row],[Male Death Rate]], FIND("-", death_rates[[#This Row],[Male Death Rate]]) + 1, FIND("]",death_rates[[#This Row],[Male Death Rate]]) - FIND("-", death_rates[[#This Row],[Male Death Rate]]) - 1), 0)</f>
        <v>31</v>
      </c>
      <c r="N552" t="s">
        <v>1587</v>
      </c>
      <c r="O552" t="s">
        <v>2998</v>
      </c>
      <c r="P552" t="str">
        <f>IFERROR(LEFT(death_rates[[#This Row],[Female Death Rate]], FIND("[", death_rates[[#This Row],[Female Death Rate]]) - 1), 0)</f>
        <v>31</v>
      </c>
      <c r="Q55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552" t="str">
        <f>IFERROR(MID(death_rates[[#This Row],[Female Death Rate]], FIND("-", death_rates[[#This Row],[Female Death Rate]]) + 1, FIND("]",death_rates[[#This Row],[Female Death Rate]]) - FIND("-", death_rates[[#This Row],[Female Death Rate]]) - 1), 0)</f>
        <v>61</v>
      </c>
    </row>
    <row r="553" spans="1:18" x14ac:dyDescent="0.35">
      <c r="A553" t="s">
        <v>783</v>
      </c>
      <c r="B553" t="s">
        <v>375</v>
      </c>
      <c r="C553">
        <v>2016</v>
      </c>
      <c r="D553" t="s">
        <v>810</v>
      </c>
      <c r="E553" t="str">
        <f>SUBSTITUTE(death_rates[[#This Row],[both_sexes_death_rate]], "â€“", "-")</f>
        <v>3[ 1-5]</v>
      </c>
      <c r="F553" t="str">
        <f>IFERROR(LEFT(death_rates[[#This Row],[Total Death Rate]], FIND("[", death_rates[[#This Row],[Total Death Rate]]) - 1), 0)</f>
        <v>3</v>
      </c>
      <c r="G55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53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553" t="s">
        <v>959</v>
      </c>
      <c r="J553" t="str">
        <f>SUBSTITUTE(death_rates[[#This Row],[male_death_rate]], "â€“", "-")</f>
        <v>5[ 2-8]</v>
      </c>
      <c r="K553" t="str">
        <f>IFERROR(LEFT(death_rates[[#This Row],[Male Death Rate]], FIND("[", death_rates[[#This Row],[Male Death Rate]]) - 1), 0)</f>
        <v>5</v>
      </c>
      <c r="L55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53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553" t="s">
        <v>851</v>
      </c>
      <c r="O553" t="s">
        <v>2685</v>
      </c>
      <c r="P553" t="str">
        <f>IFERROR(LEFT(death_rates[[#This Row],[Female Death Rate]], FIND("[", death_rates[[#This Row],[Female Death Rate]]) - 1), 0)</f>
        <v>1</v>
      </c>
      <c r="Q55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5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554" spans="1:18" x14ac:dyDescent="0.35">
      <c r="A554" t="s">
        <v>764</v>
      </c>
      <c r="B554" t="s">
        <v>379</v>
      </c>
      <c r="C554">
        <v>2016</v>
      </c>
      <c r="D554" t="s">
        <v>1310</v>
      </c>
      <c r="E554" t="str">
        <f>SUBSTITUTE(death_rates[[#This Row],[both_sexes_death_rate]], "â€“", "-")</f>
        <v>52[ 43-60]</v>
      </c>
      <c r="F554" t="str">
        <f>IFERROR(LEFT(death_rates[[#This Row],[Total Death Rate]], FIND("[", death_rates[[#This Row],[Total Death Rate]]) - 1), 0)</f>
        <v>52</v>
      </c>
      <c r="G55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43</v>
      </c>
      <c r="H554" t="str">
        <f>IFERROR(MID(death_rates[[#This Row],[Total Death Rate]], FIND("-", death_rates[[#This Row],[Total Death Rate]]) + 1, FIND("]",death_rates[[#This Row],[Total Death Rate]]) - FIND("-", death_rates[[#This Row],[Total Death Rate]]) - 1), 0)</f>
        <v>60</v>
      </c>
      <c r="I554" t="s">
        <v>1588</v>
      </c>
      <c r="J554" t="str">
        <f>SUBSTITUTE(death_rates[[#This Row],[male_death_rate]], "â€“", "-")</f>
        <v>61[ 50-70]</v>
      </c>
      <c r="K554" t="str">
        <f>IFERROR(LEFT(death_rates[[#This Row],[Male Death Rate]], FIND("[", death_rates[[#This Row],[Male Death Rate]]) - 1), 0)</f>
        <v>61</v>
      </c>
      <c r="L55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50</v>
      </c>
      <c r="M554" t="str">
        <f>IFERROR(MID(death_rates[[#This Row],[Male Death Rate]], FIND("-", death_rates[[#This Row],[Male Death Rate]]) + 1, FIND("]",death_rates[[#This Row],[Male Death Rate]]) - FIND("-", death_rates[[#This Row],[Male Death Rate]]) - 1), 0)</f>
        <v>70</v>
      </c>
      <c r="N554" t="s">
        <v>1589</v>
      </c>
      <c r="O554" t="s">
        <v>2999</v>
      </c>
      <c r="P554" t="str">
        <f>IFERROR(LEFT(death_rates[[#This Row],[Female Death Rate]], FIND("[", death_rates[[#This Row],[Female Death Rate]]) - 1), 0)</f>
        <v>43</v>
      </c>
      <c r="Q55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36</v>
      </c>
      <c r="R554" t="str">
        <f>IFERROR(MID(death_rates[[#This Row],[Female Death Rate]], FIND("-", death_rates[[#This Row],[Female Death Rate]]) + 1, FIND("]",death_rates[[#This Row],[Female Death Rate]]) - FIND("-", death_rates[[#This Row],[Female Death Rate]]) - 1), 0)</f>
        <v>51</v>
      </c>
    </row>
    <row r="555" spans="1:18" x14ac:dyDescent="0.35">
      <c r="A555" t="s">
        <v>767</v>
      </c>
      <c r="B555" t="s">
        <v>379</v>
      </c>
      <c r="C555">
        <v>2016</v>
      </c>
      <c r="D555" t="s">
        <v>773</v>
      </c>
      <c r="E555" t="str">
        <f>SUBSTITUTE(death_rates[[#This Row],[both_sexes_death_rate]], "â€“", "-")</f>
        <v>2[ 2-3]</v>
      </c>
      <c r="F555" t="str">
        <f>IFERROR(LEFT(death_rates[[#This Row],[Total Death Rate]], FIND("[", death_rates[[#This Row],[Total Death Rate]]) - 1), 0)</f>
        <v>2</v>
      </c>
      <c r="G55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55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555" t="s">
        <v>773</v>
      </c>
      <c r="J555" t="str">
        <f>SUBSTITUTE(death_rates[[#This Row],[male_death_rate]], "â€“", "-")</f>
        <v>2[ 2-3]</v>
      </c>
      <c r="K555" t="str">
        <f>IFERROR(LEFT(death_rates[[#This Row],[Male Death Rate]], FIND("[", death_rates[[#This Row],[Male Death Rate]]) - 1), 0)</f>
        <v>2</v>
      </c>
      <c r="L55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55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555" t="s">
        <v>861</v>
      </c>
      <c r="O555" t="s">
        <v>2690</v>
      </c>
      <c r="P555" t="str">
        <f>IFERROR(LEFT(death_rates[[#This Row],[Female Death Rate]], FIND("[", death_rates[[#This Row],[Female Death Rate]]) - 1), 0)</f>
        <v>3</v>
      </c>
      <c r="Q55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55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556" spans="1:18" x14ac:dyDescent="0.35">
      <c r="A556" t="s">
        <v>771</v>
      </c>
      <c r="B556" t="s">
        <v>379</v>
      </c>
      <c r="C556">
        <v>2016</v>
      </c>
      <c r="D556" t="s">
        <v>861</v>
      </c>
      <c r="E556" t="str">
        <f>SUBSTITUTE(death_rates[[#This Row],[both_sexes_death_rate]], "â€“", "-")</f>
        <v>3[ 2-4]</v>
      </c>
      <c r="F556" t="str">
        <f>IFERROR(LEFT(death_rates[[#This Row],[Total Death Rate]], FIND("[", death_rates[[#This Row],[Total Death Rate]]) - 1), 0)</f>
        <v>3</v>
      </c>
      <c r="G55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56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556" t="s">
        <v>887</v>
      </c>
      <c r="J556" t="str">
        <f>SUBSTITUTE(death_rates[[#This Row],[male_death_rate]], "â€“", "-")</f>
        <v>4[ 2-6]</v>
      </c>
      <c r="K556" t="str">
        <f>IFERROR(LEFT(death_rates[[#This Row],[Male Death Rate]], FIND("[", death_rates[[#This Row],[Male Death Rate]]) - 1), 0)</f>
        <v>4</v>
      </c>
      <c r="L55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56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556" t="s">
        <v>772</v>
      </c>
      <c r="O556" t="s">
        <v>2717</v>
      </c>
      <c r="P556" t="str">
        <f>IFERROR(LEFT(death_rates[[#This Row],[Female Death Rate]], FIND("[", death_rates[[#This Row],[Female Death Rate]]) - 1), 0)</f>
        <v>2</v>
      </c>
      <c r="Q55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5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557" spans="1:18" x14ac:dyDescent="0.35">
      <c r="A557" t="s">
        <v>775</v>
      </c>
      <c r="B557" t="s">
        <v>379</v>
      </c>
      <c r="C557">
        <v>2016</v>
      </c>
      <c r="D557" t="s">
        <v>1590</v>
      </c>
      <c r="E557" t="str">
        <f>SUBSTITUTE(death_rates[[#This Row],[both_sexes_death_rate]], "â€“", "-")</f>
        <v>38[ 30-46]</v>
      </c>
      <c r="F557" t="str">
        <f>IFERROR(LEFT(death_rates[[#This Row],[Total Death Rate]], FIND("[", death_rates[[#This Row],[Total Death Rate]]) - 1), 0)</f>
        <v>38</v>
      </c>
      <c r="G55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30</v>
      </c>
      <c r="H557" t="str">
        <f>IFERROR(MID(death_rates[[#This Row],[Total Death Rate]], FIND("-", death_rates[[#This Row],[Total Death Rate]]) + 1, FIND("]",death_rates[[#This Row],[Total Death Rate]]) - FIND("-", death_rates[[#This Row],[Total Death Rate]]) - 1), 0)</f>
        <v>46</v>
      </c>
      <c r="I557" t="s">
        <v>1591</v>
      </c>
      <c r="J557" t="str">
        <f>SUBSTITUTE(death_rates[[#This Row],[male_death_rate]], "â€“", "-")</f>
        <v>48[ 39-58]</v>
      </c>
      <c r="K557" t="str">
        <f>IFERROR(LEFT(death_rates[[#This Row],[Male Death Rate]], FIND("[", death_rates[[#This Row],[Male Death Rate]]) - 1), 0)</f>
        <v>48</v>
      </c>
      <c r="L55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39</v>
      </c>
      <c r="M557" t="str">
        <f>IFERROR(MID(death_rates[[#This Row],[Male Death Rate]], FIND("-", death_rates[[#This Row],[Male Death Rate]]) + 1, FIND("]",death_rates[[#This Row],[Male Death Rate]]) - FIND("-", death_rates[[#This Row],[Male Death Rate]]) - 1), 0)</f>
        <v>58</v>
      </c>
      <c r="N557" t="s">
        <v>1501</v>
      </c>
      <c r="O557" t="s">
        <v>3000</v>
      </c>
      <c r="P557" t="str">
        <f>IFERROR(LEFT(death_rates[[#This Row],[Female Death Rate]], FIND("[", death_rates[[#This Row],[Female Death Rate]]) - 1), 0)</f>
        <v>28</v>
      </c>
      <c r="Q55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55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35</v>
      </c>
    </row>
    <row r="558" spans="1:18" x14ac:dyDescent="0.35">
      <c r="A558" t="s">
        <v>779</v>
      </c>
      <c r="B558" t="s">
        <v>379</v>
      </c>
      <c r="C558">
        <v>2016</v>
      </c>
      <c r="D558" t="s">
        <v>1182</v>
      </c>
      <c r="E558" t="str">
        <f>SUBSTITUTE(death_rates[[#This Row],[both_sexes_death_rate]], "â€“", "-")</f>
        <v>4[ 3-6]</v>
      </c>
      <c r="F558" t="str">
        <f>IFERROR(LEFT(death_rates[[#This Row],[Total Death Rate]], FIND("[", death_rates[[#This Row],[Total Death Rate]]) - 1), 0)</f>
        <v>4</v>
      </c>
      <c r="G55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558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558" t="s">
        <v>772</v>
      </c>
      <c r="J558" t="str">
        <f>SUBSTITUTE(death_rates[[#This Row],[male_death_rate]], "â€“", "-")</f>
        <v>2[ 1-2]</v>
      </c>
      <c r="K558" t="str">
        <f>IFERROR(LEFT(death_rates[[#This Row],[Male Death Rate]], FIND("[", death_rates[[#This Row],[Male Death Rate]]) - 1), 0)</f>
        <v>2</v>
      </c>
      <c r="L55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58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558" t="s">
        <v>843</v>
      </c>
      <c r="O558" t="s">
        <v>2681</v>
      </c>
      <c r="P558" t="str">
        <f>IFERROR(LEFT(death_rates[[#This Row],[Female Death Rate]], FIND("[", death_rates[[#This Row],[Female Death Rate]]) - 1), 0)</f>
        <v>7</v>
      </c>
      <c r="Q55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55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559" spans="1:18" x14ac:dyDescent="0.35">
      <c r="A559" t="s">
        <v>783</v>
      </c>
      <c r="B559" t="s">
        <v>379</v>
      </c>
      <c r="C559">
        <v>2016</v>
      </c>
      <c r="D559" t="s">
        <v>887</v>
      </c>
      <c r="E559" t="str">
        <f>SUBSTITUTE(death_rates[[#This Row],[both_sexes_death_rate]], "â€“", "-")</f>
        <v>4[ 2-6]</v>
      </c>
      <c r="F559" t="str">
        <f>IFERROR(LEFT(death_rates[[#This Row],[Total Death Rate]], FIND("[", death_rates[[#This Row],[Total Death Rate]]) - 1), 0)</f>
        <v>4</v>
      </c>
      <c r="G55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59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559" t="s">
        <v>887</v>
      </c>
      <c r="J559" t="str">
        <f>SUBSTITUTE(death_rates[[#This Row],[male_death_rate]], "â€“", "-")</f>
        <v>4[ 2-6]</v>
      </c>
      <c r="K559" t="str">
        <f>IFERROR(LEFT(death_rates[[#This Row],[Male Death Rate]], FIND("[", death_rates[[#This Row],[Male Death Rate]]) - 1), 0)</f>
        <v>4</v>
      </c>
      <c r="L55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59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559" t="s">
        <v>887</v>
      </c>
      <c r="O559" t="s">
        <v>2712</v>
      </c>
      <c r="P559" t="str">
        <f>IFERROR(LEFT(death_rates[[#This Row],[Female Death Rate]], FIND("[", death_rates[[#This Row],[Female Death Rate]]) - 1), 0)</f>
        <v>4</v>
      </c>
      <c r="Q55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55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560" spans="1:18" x14ac:dyDescent="0.35">
      <c r="A560" t="s">
        <v>764</v>
      </c>
      <c r="B560" t="s">
        <v>382</v>
      </c>
      <c r="C560">
        <v>2016</v>
      </c>
      <c r="D560" t="s">
        <v>1592</v>
      </c>
      <c r="E560" t="str">
        <f>SUBSTITUTE(death_rates[[#This Row],[both_sexes_death_rate]], "â€“", "-")</f>
        <v>113[ 99-129]</v>
      </c>
      <c r="F560" t="str">
        <f>IFERROR(LEFT(death_rates[[#This Row],[Total Death Rate]], FIND("[", death_rates[[#This Row],[Total Death Rate]]) - 1), 0)</f>
        <v>113</v>
      </c>
      <c r="G56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99</v>
      </c>
      <c r="H560" t="str">
        <f>IFERROR(MID(death_rates[[#This Row],[Total Death Rate]], FIND("-", death_rates[[#This Row],[Total Death Rate]]) + 1, FIND("]",death_rates[[#This Row],[Total Death Rate]]) - FIND("-", death_rates[[#This Row],[Total Death Rate]]) - 1), 0)</f>
        <v>129</v>
      </c>
      <c r="I560" t="s">
        <v>1593</v>
      </c>
      <c r="J560" t="str">
        <f>SUBSTITUTE(death_rates[[#This Row],[male_death_rate]], "â€“", "-")</f>
        <v>105[ 90-122]</v>
      </c>
      <c r="K560" t="str">
        <f>IFERROR(LEFT(death_rates[[#This Row],[Male Death Rate]], FIND("[", death_rates[[#This Row],[Male Death Rate]]) - 1), 0)</f>
        <v>105</v>
      </c>
      <c r="L56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90</v>
      </c>
      <c r="M560" t="str">
        <f>IFERROR(MID(death_rates[[#This Row],[Male Death Rate]], FIND("-", death_rates[[#This Row],[Male Death Rate]]) + 1, FIND("]",death_rates[[#This Row],[Male Death Rate]]) - FIND("-", death_rates[[#This Row],[Male Death Rate]]) - 1), 0)</f>
        <v>122</v>
      </c>
      <c r="N560" t="s">
        <v>1594</v>
      </c>
      <c r="O560" t="s">
        <v>3001</v>
      </c>
      <c r="P560" t="str">
        <f>IFERROR(LEFT(death_rates[[#This Row],[Female Death Rate]], FIND("[", death_rates[[#This Row],[Female Death Rate]]) - 1), 0)</f>
        <v>121</v>
      </c>
      <c r="Q56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106</v>
      </c>
      <c r="R56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137</v>
      </c>
    </row>
    <row r="561" spans="1:18" x14ac:dyDescent="0.35">
      <c r="A561" t="s">
        <v>767</v>
      </c>
      <c r="B561" t="s">
        <v>382</v>
      </c>
      <c r="C561">
        <v>2016</v>
      </c>
      <c r="D561" t="s">
        <v>1595</v>
      </c>
      <c r="E561" t="str">
        <f>SUBSTITUTE(death_rates[[#This Row],[both_sexes_death_rate]], "â€“", "-")</f>
        <v>48[ 39-57]</v>
      </c>
      <c r="F561" t="str">
        <f>IFERROR(LEFT(death_rates[[#This Row],[Total Death Rate]], FIND("[", death_rates[[#This Row],[Total Death Rate]]) - 1), 0)</f>
        <v>48</v>
      </c>
      <c r="G56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39</v>
      </c>
      <c r="H561" t="str">
        <f>IFERROR(MID(death_rates[[#This Row],[Total Death Rate]], FIND("-", death_rates[[#This Row],[Total Death Rate]]) + 1, FIND("]",death_rates[[#This Row],[Total Death Rate]]) - FIND("-", death_rates[[#This Row],[Total Death Rate]]) - 1), 0)</f>
        <v>57</v>
      </c>
      <c r="I561" t="s">
        <v>1596</v>
      </c>
      <c r="J561" t="str">
        <f>SUBSTITUTE(death_rates[[#This Row],[male_death_rate]], "â€“", "-")</f>
        <v>49[ 40-58]</v>
      </c>
      <c r="K561" t="str">
        <f>IFERROR(LEFT(death_rates[[#This Row],[Male Death Rate]], FIND("[", death_rates[[#This Row],[Male Death Rate]]) - 1), 0)</f>
        <v>49</v>
      </c>
      <c r="L56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40</v>
      </c>
      <c r="M561" t="str">
        <f>IFERROR(MID(death_rates[[#This Row],[Male Death Rate]], FIND("-", death_rates[[#This Row],[Male Death Rate]]) + 1, FIND("]",death_rates[[#This Row],[Male Death Rate]]) - FIND("-", death_rates[[#This Row],[Male Death Rate]]) - 1), 0)</f>
        <v>58</v>
      </c>
      <c r="N561" t="s">
        <v>1597</v>
      </c>
      <c r="O561" t="s">
        <v>3002</v>
      </c>
      <c r="P561" t="str">
        <f>IFERROR(LEFT(death_rates[[#This Row],[Female Death Rate]], FIND("[", death_rates[[#This Row],[Female Death Rate]]) - 1), 0)</f>
        <v>48</v>
      </c>
      <c r="Q56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39</v>
      </c>
      <c r="R561" t="str">
        <f>IFERROR(MID(death_rates[[#This Row],[Female Death Rate]], FIND("-", death_rates[[#This Row],[Female Death Rate]]) + 1, FIND("]",death_rates[[#This Row],[Female Death Rate]]) - FIND("-", death_rates[[#This Row],[Female Death Rate]]) - 1), 0)</f>
        <v>56</v>
      </c>
    </row>
    <row r="562" spans="1:18" x14ac:dyDescent="0.35">
      <c r="A562" t="s">
        <v>771</v>
      </c>
      <c r="B562" t="s">
        <v>382</v>
      </c>
      <c r="C562">
        <v>2016</v>
      </c>
      <c r="D562" t="s">
        <v>774</v>
      </c>
      <c r="E562" t="str">
        <f>SUBSTITUTE(death_rates[[#This Row],[both_sexes_death_rate]], "â€“", "-")</f>
        <v>1[ 1-1]</v>
      </c>
      <c r="F562" t="str">
        <f>IFERROR(LEFT(death_rates[[#This Row],[Total Death Rate]], FIND("[", death_rates[[#This Row],[Total Death Rate]]) - 1), 0)</f>
        <v>1</v>
      </c>
      <c r="G56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62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562" t="s">
        <v>774</v>
      </c>
      <c r="J562" t="str">
        <f>SUBSTITUTE(death_rates[[#This Row],[male_death_rate]], "â€“", "-")</f>
        <v>1[ 1-1]</v>
      </c>
      <c r="K562" t="str">
        <f>IFERROR(LEFT(death_rates[[#This Row],[Male Death Rate]], FIND("[", death_rates[[#This Row],[Male Death Rate]]) - 1), 0)</f>
        <v>1</v>
      </c>
      <c r="L56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62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562" t="s">
        <v>837</v>
      </c>
      <c r="O562" t="s">
        <v>2679</v>
      </c>
      <c r="P562" t="str">
        <f>IFERROR(LEFT(death_rates[[#This Row],[Female Death Rate]], FIND("[", death_rates[[#This Row],[Female Death Rate]]) - 1), 0)</f>
        <v>0</v>
      </c>
      <c r="Q56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56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563" spans="1:18" x14ac:dyDescent="0.35">
      <c r="A563" t="s">
        <v>775</v>
      </c>
      <c r="B563" t="s">
        <v>382</v>
      </c>
      <c r="C563">
        <v>2016</v>
      </c>
      <c r="D563" t="s">
        <v>1598</v>
      </c>
      <c r="E563" t="str">
        <f>SUBSTITUTE(death_rates[[#This Row],[both_sexes_death_rate]], "â€“", "-")</f>
        <v>23[ 19-27]</v>
      </c>
      <c r="F563" t="str">
        <f>IFERROR(LEFT(death_rates[[#This Row],[Total Death Rate]], FIND("[", death_rates[[#This Row],[Total Death Rate]]) - 1), 0)</f>
        <v>23</v>
      </c>
      <c r="G56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563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563" t="s">
        <v>1098</v>
      </c>
      <c r="J563" t="str">
        <f>SUBSTITUTE(death_rates[[#This Row],[male_death_rate]], "â€“", "-")</f>
        <v>18[ 15-21]</v>
      </c>
      <c r="K563" t="str">
        <f>IFERROR(LEFT(death_rates[[#This Row],[Male Death Rate]], FIND("[", death_rates[[#This Row],[Male Death Rate]]) - 1), 0)</f>
        <v>18</v>
      </c>
      <c r="L56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563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563" t="s">
        <v>1599</v>
      </c>
      <c r="O563" t="s">
        <v>3003</v>
      </c>
      <c r="P563" t="str">
        <f>IFERROR(LEFT(death_rates[[#This Row],[Female Death Rate]], FIND("[", death_rates[[#This Row],[Female Death Rate]]) - 1), 0)</f>
        <v>27</v>
      </c>
      <c r="Q56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23</v>
      </c>
      <c r="R56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32</v>
      </c>
    </row>
    <row r="564" spans="1:18" x14ac:dyDescent="0.35">
      <c r="A564" t="s">
        <v>779</v>
      </c>
      <c r="B564" t="s">
        <v>382</v>
      </c>
      <c r="C564">
        <v>2016</v>
      </c>
      <c r="D564" t="s">
        <v>1600</v>
      </c>
      <c r="E564" t="str">
        <f>SUBSTITUTE(death_rates[[#This Row],[both_sexes_death_rate]], "â€“", "-")</f>
        <v>22[ 18-27]</v>
      </c>
      <c r="F564" t="str">
        <f>IFERROR(LEFT(death_rates[[#This Row],[Total Death Rate]], FIND("[", death_rates[[#This Row],[Total Death Rate]]) - 1), 0)</f>
        <v>22</v>
      </c>
      <c r="G56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564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564" t="s">
        <v>1601</v>
      </c>
      <c r="J564" t="str">
        <f>SUBSTITUTE(death_rates[[#This Row],[male_death_rate]], "â€“", "-")</f>
        <v>16[ 13-20]</v>
      </c>
      <c r="K564" t="str">
        <f>IFERROR(LEFT(death_rates[[#This Row],[Male Death Rate]], FIND("[", death_rates[[#This Row],[Male Death Rate]]) - 1), 0)</f>
        <v>16</v>
      </c>
      <c r="L56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564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564" t="s">
        <v>1602</v>
      </c>
      <c r="O564" t="s">
        <v>3004</v>
      </c>
      <c r="P564" t="str">
        <f>IFERROR(LEFT(death_rates[[#This Row],[Female Death Rate]], FIND("[", death_rates[[#This Row],[Female Death Rate]]) - 1), 0)</f>
        <v>28</v>
      </c>
      <c r="Q56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23</v>
      </c>
      <c r="R56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34</v>
      </c>
    </row>
    <row r="565" spans="1:18" x14ac:dyDescent="0.35">
      <c r="A565" t="s">
        <v>783</v>
      </c>
      <c r="B565" t="s">
        <v>382</v>
      </c>
      <c r="C565">
        <v>2016</v>
      </c>
      <c r="D565" t="s">
        <v>1007</v>
      </c>
      <c r="E565" t="str">
        <f>SUBSTITUTE(death_rates[[#This Row],[both_sexes_death_rate]], "â€“", "-")</f>
        <v>18[ 13-23]</v>
      </c>
      <c r="F565" t="str">
        <f>IFERROR(LEFT(death_rates[[#This Row],[Total Death Rate]], FIND("[", death_rates[[#This Row],[Total Death Rate]]) - 1), 0)</f>
        <v>18</v>
      </c>
      <c r="G56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565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565" t="s">
        <v>1603</v>
      </c>
      <c r="J565" t="str">
        <f>SUBSTITUTE(death_rates[[#This Row],[male_death_rate]], "â€“", "-")</f>
        <v>20[ 11-28]</v>
      </c>
      <c r="K565" t="str">
        <f>IFERROR(LEFT(death_rates[[#This Row],[Male Death Rate]], FIND("[", death_rates[[#This Row],[Male Death Rate]]) - 1), 0)</f>
        <v>20</v>
      </c>
      <c r="L56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565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565" t="s">
        <v>1604</v>
      </c>
      <c r="O565" t="s">
        <v>3005</v>
      </c>
      <c r="P565" t="str">
        <f>IFERROR(LEFT(death_rates[[#This Row],[Female Death Rate]], FIND("[", death_rates[[#This Row],[Female Death Rate]]) - 1), 0)</f>
        <v>16</v>
      </c>
      <c r="Q56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56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566" spans="1:18" x14ac:dyDescent="0.35">
      <c r="A566" t="s">
        <v>764</v>
      </c>
      <c r="B566" t="s">
        <v>386</v>
      </c>
      <c r="C566">
        <v>2016</v>
      </c>
      <c r="D566" t="s">
        <v>1605</v>
      </c>
      <c r="E566" t="str">
        <f>SUBSTITUTE(death_rates[[#This Row],[both_sexes_death_rate]], "â€“", "-")</f>
        <v>83[ 76-90]</v>
      </c>
      <c r="F566" t="str">
        <f>IFERROR(LEFT(death_rates[[#This Row],[Total Death Rate]], FIND("[", death_rates[[#This Row],[Total Death Rate]]) - 1), 0)</f>
        <v>83</v>
      </c>
      <c r="G56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76</v>
      </c>
      <c r="H566" t="str">
        <f>IFERROR(MID(death_rates[[#This Row],[Total Death Rate]], FIND("-", death_rates[[#This Row],[Total Death Rate]]) + 1, FIND("]",death_rates[[#This Row],[Total Death Rate]]) - FIND("-", death_rates[[#This Row],[Total Death Rate]]) - 1), 0)</f>
        <v>90</v>
      </c>
      <c r="I566" t="s">
        <v>1606</v>
      </c>
      <c r="J566" t="str">
        <f>SUBSTITUTE(death_rates[[#This Row],[male_death_rate]], "â€“", "-")</f>
        <v>80[ 72-87]</v>
      </c>
      <c r="K566" t="str">
        <f>IFERROR(LEFT(death_rates[[#This Row],[Male Death Rate]], FIND("[", death_rates[[#This Row],[Male Death Rate]]) - 1), 0)</f>
        <v>80</v>
      </c>
      <c r="L56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72</v>
      </c>
      <c r="M566" t="str">
        <f>IFERROR(MID(death_rates[[#This Row],[Male Death Rate]], FIND("-", death_rates[[#This Row],[Male Death Rate]]) + 1, FIND("]",death_rates[[#This Row],[Male Death Rate]]) - FIND("-", death_rates[[#This Row],[Male Death Rate]]) - 1), 0)</f>
        <v>87</v>
      </c>
      <c r="N566" t="s">
        <v>1607</v>
      </c>
      <c r="O566" t="s">
        <v>3006</v>
      </c>
      <c r="P566" t="str">
        <f>IFERROR(LEFT(death_rates[[#This Row],[Female Death Rate]], FIND("[", death_rates[[#This Row],[Female Death Rate]]) - 1), 0)</f>
        <v>87</v>
      </c>
      <c r="Q56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79</v>
      </c>
      <c r="R566" t="str">
        <f>IFERROR(MID(death_rates[[#This Row],[Female Death Rate]], FIND("-", death_rates[[#This Row],[Female Death Rate]]) + 1, FIND("]",death_rates[[#This Row],[Female Death Rate]]) - FIND("-", death_rates[[#This Row],[Female Death Rate]]) - 1), 0)</f>
        <v>94</v>
      </c>
    </row>
    <row r="567" spans="1:18" x14ac:dyDescent="0.35">
      <c r="A567" t="s">
        <v>767</v>
      </c>
      <c r="B567" t="s">
        <v>386</v>
      </c>
      <c r="C567">
        <v>2016</v>
      </c>
      <c r="D567" t="s">
        <v>1608</v>
      </c>
      <c r="E567" t="str">
        <f>SUBSTITUTE(death_rates[[#This Row],[both_sexes_death_rate]], "â€“", "-")</f>
        <v>45[ 39-51]</v>
      </c>
      <c r="F567" t="str">
        <f>IFERROR(LEFT(death_rates[[#This Row],[Total Death Rate]], FIND("[", death_rates[[#This Row],[Total Death Rate]]) - 1), 0)</f>
        <v>45</v>
      </c>
      <c r="G56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39</v>
      </c>
      <c r="H567" t="str">
        <f>IFERROR(MID(death_rates[[#This Row],[Total Death Rate]], FIND("-", death_rates[[#This Row],[Total Death Rate]]) + 1, FIND("]",death_rates[[#This Row],[Total Death Rate]]) - FIND("-", death_rates[[#This Row],[Total Death Rate]]) - 1), 0)</f>
        <v>51</v>
      </c>
      <c r="I567" t="s">
        <v>1609</v>
      </c>
      <c r="J567" t="str">
        <f>SUBSTITUTE(death_rates[[#This Row],[male_death_rate]], "â€“", "-")</f>
        <v>44[ 38-50]</v>
      </c>
      <c r="K567" t="str">
        <f>IFERROR(LEFT(death_rates[[#This Row],[Male Death Rate]], FIND("[", death_rates[[#This Row],[Male Death Rate]]) - 1), 0)</f>
        <v>44</v>
      </c>
      <c r="L56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38</v>
      </c>
      <c r="M567" t="str">
        <f>IFERROR(MID(death_rates[[#This Row],[Male Death Rate]], FIND("-", death_rates[[#This Row],[Male Death Rate]]) + 1, FIND("]",death_rates[[#This Row],[Male Death Rate]]) - FIND("-", death_rates[[#This Row],[Male Death Rate]]) - 1), 0)</f>
        <v>50</v>
      </c>
      <c r="N567" t="s">
        <v>1610</v>
      </c>
      <c r="O567" t="s">
        <v>3007</v>
      </c>
      <c r="P567" t="str">
        <f>IFERROR(LEFT(death_rates[[#This Row],[Female Death Rate]], FIND("[", death_rates[[#This Row],[Female Death Rate]]) - 1), 0)</f>
        <v>46</v>
      </c>
      <c r="Q56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40</v>
      </c>
      <c r="R567" t="str">
        <f>IFERROR(MID(death_rates[[#This Row],[Female Death Rate]], FIND("-", death_rates[[#This Row],[Female Death Rate]]) + 1, FIND("]",death_rates[[#This Row],[Female Death Rate]]) - FIND("-", death_rates[[#This Row],[Female Death Rate]]) - 1), 0)</f>
        <v>52</v>
      </c>
    </row>
    <row r="568" spans="1:18" x14ac:dyDescent="0.35">
      <c r="A568" t="s">
        <v>771</v>
      </c>
      <c r="B568" t="s">
        <v>386</v>
      </c>
      <c r="C568">
        <v>2016</v>
      </c>
      <c r="D568" t="s">
        <v>837</v>
      </c>
      <c r="E568" t="str">
        <f>SUBSTITUTE(death_rates[[#This Row],[both_sexes_death_rate]], "â€“", "-")</f>
        <v>0[ 0-1]</v>
      </c>
      <c r="F568" t="str">
        <f>IFERROR(LEFT(death_rates[[#This Row],[Total Death Rate]], FIND("[", death_rates[[#This Row],[Total Death Rate]]) - 1), 0)</f>
        <v>0</v>
      </c>
      <c r="G56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568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568" t="s">
        <v>836</v>
      </c>
      <c r="J568" t="str">
        <f>SUBSTITUTE(death_rates[[#This Row],[male_death_rate]], "â€“", "-")</f>
        <v>1[ 0-1]</v>
      </c>
      <c r="K568" t="str">
        <f>IFERROR(LEFT(death_rates[[#This Row],[Male Death Rate]], FIND("[", death_rates[[#This Row],[Male Death Rate]]) - 1), 0)</f>
        <v>1</v>
      </c>
      <c r="L56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56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568" t="s">
        <v>824</v>
      </c>
      <c r="O568" t="s">
        <v>2674</v>
      </c>
      <c r="P568" t="str">
        <f>IFERROR(LEFT(death_rates[[#This Row],[Female Death Rate]], FIND("[", death_rates[[#This Row],[Female Death Rate]]) - 1), 0)</f>
        <v>0</v>
      </c>
      <c r="Q56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568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569" spans="1:18" x14ac:dyDescent="0.35">
      <c r="A569" t="s">
        <v>775</v>
      </c>
      <c r="B569" t="s">
        <v>386</v>
      </c>
      <c r="C569">
        <v>2016</v>
      </c>
      <c r="D569" t="s">
        <v>1168</v>
      </c>
      <c r="E569" t="str">
        <f>SUBSTITUTE(death_rates[[#This Row],[both_sexes_death_rate]], "â€“", "-")</f>
        <v>20[ 18-23]</v>
      </c>
      <c r="F569" t="str">
        <f>IFERROR(LEFT(death_rates[[#This Row],[Total Death Rate]], FIND("[", death_rates[[#This Row],[Total Death Rate]]) - 1), 0)</f>
        <v>20</v>
      </c>
      <c r="G56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569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569" t="s">
        <v>1168</v>
      </c>
      <c r="J569" t="str">
        <f>SUBSTITUTE(death_rates[[#This Row],[male_death_rate]], "â€“", "-")</f>
        <v>20[ 18-23]</v>
      </c>
      <c r="K569" t="str">
        <f>IFERROR(LEFT(death_rates[[#This Row],[Male Death Rate]], FIND("[", death_rates[[#This Row],[Male Death Rate]]) - 1), 0)</f>
        <v>20</v>
      </c>
      <c r="L56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569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569" t="s">
        <v>1062</v>
      </c>
      <c r="O569" t="s">
        <v>2986</v>
      </c>
      <c r="P569" t="str">
        <f>IFERROR(LEFT(death_rates[[#This Row],[Female Death Rate]], FIND("[", death_rates[[#This Row],[Female Death Rate]]) - 1), 0)</f>
        <v>21</v>
      </c>
      <c r="Q56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18</v>
      </c>
      <c r="R56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570" spans="1:18" x14ac:dyDescent="0.35">
      <c r="A570" t="s">
        <v>779</v>
      </c>
      <c r="B570" t="s">
        <v>386</v>
      </c>
      <c r="C570">
        <v>2016</v>
      </c>
      <c r="D570" t="s">
        <v>925</v>
      </c>
      <c r="E570" t="str">
        <f>SUBSTITUTE(death_rates[[#This Row],[both_sexes_death_rate]], "â€“", "-")</f>
        <v>13[ 11-14]</v>
      </c>
      <c r="F570" t="str">
        <f>IFERROR(LEFT(death_rates[[#This Row],[Total Death Rate]], FIND("[", death_rates[[#This Row],[Total Death Rate]]) - 1), 0)</f>
        <v>13</v>
      </c>
      <c r="G57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570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570" t="s">
        <v>825</v>
      </c>
      <c r="J570" t="str">
        <f>SUBSTITUTE(death_rates[[#This Row],[male_death_rate]], "â€“", "-")</f>
        <v>11[ 9-12]</v>
      </c>
      <c r="K570" t="str">
        <f>IFERROR(LEFT(death_rates[[#This Row],[Male Death Rate]], FIND("[", death_rates[[#This Row],[Male Death Rate]]) - 1), 0)</f>
        <v>11</v>
      </c>
      <c r="L57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570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570" t="s">
        <v>1433</v>
      </c>
      <c r="O570" t="s">
        <v>3008</v>
      </c>
      <c r="P570" t="str">
        <f>IFERROR(LEFT(death_rates[[#This Row],[Female Death Rate]], FIND("[", death_rates[[#This Row],[Female Death Rate]]) - 1), 0)</f>
        <v>15</v>
      </c>
      <c r="Q57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57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571" spans="1:18" x14ac:dyDescent="0.35">
      <c r="A571" t="s">
        <v>783</v>
      </c>
      <c r="B571" t="s">
        <v>386</v>
      </c>
      <c r="C571">
        <v>2016</v>
      </c>
      <c r="D571" t="s">
        <v>830</v>
      </c>
      <c r="E571" t="str">
        <f>SUBSTITUTE(death_rates[[#This Row],[both_sexes_death_rate]], "â€“", "-")</f>
        <v>4[ 3-5]</v>
      </c>
      <c r="F571" t="str">
        <f>IFERROR(LEFT(death_rates[[#This Row],[Total Death Rate]], FIND("[", death_rates[[#This Row],[Total Death Rate]]) - 1), 0)</f>
        <v>4</v>
      </c>
      <c r="G57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571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571" t="s">
        <v>973</v>
      </c>
      <c r="J571" t="str">
        <f>SUBSTITUTE(death_rates[[#This Row],[male_death_rate]], "â€“", "-")</f>
        <v>4[ 2-5]</v>
      </c>
      <c r="K571" t="str">
        <f>IFERROR(LEFT(death_rates[[#This Row],[Male Death Rate]], FIND("[", death_rates[[#This Row],[Male Death Rate]]) - 1), 0)</f>
        <v>4</v>
      </c>
      <c r="L57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71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571" t="s">
        <v>926</v>
      </c>
      <c r="O571" t="s">
        <v>2777</v>
      </c>
      <c r="P571" t="str">
        <f>IFERROR(LEFT(death_rates[[#This Row],[Female Death Rate]], FIND("[", death_rates[[#This Row],[Female Death Rate]]) - 1), 0)</f>
        <v>5</v>
      </c>
      <c r="Q57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57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572" spans="1:18" x14ac:dyDescent="0.35">
      <c r="A572" t="s">
        <v>764</v>
      </c>
      <c r="B572" t="s">
        <v>390</v>
      </c>
      <c r="C572">
        <v>2016</v>
      </c>
      <c r="D572" t="s">
        <v>1611</v>
      </c>
      <c r="E572" t="str">
        <f>SUBSTITUTE(death_rates[[#This Row],[both_sexes_death_rate]], "â€“", "-")</f>
        <v>43[ 38-49]</v>
      </c>
      <c r="F572" t="str">
        <f>IFERROR(LEFT(death_rates[[#This Row],[Total Death Rate]], FIND("[", death_rates[[#This Row],[Total Death Rate]]) - 1), 0)</f>
        <v>43</v>
      </c>
      <c r="G57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38</v>
      </c>
      <c r="H572" t="str">
        <f>IFERROR(MID(death_rates[[#This Row],[Total Death Rate]], FIND("-", death_rates[[#This Row],[Total Death Rate]]) + 1, FIND("]",death_rates[[#This Row],[Total Death Rate]]) - FIND("-", death_rates[[#This Row],[Total Death Rate]]) - 1), 0)</f>
        <v>49</v>
      </c>
      <c r="I572" t="s">
        <v>1612</v>
      </c>
      <c r="J572" t="str">
        <f>SUBSTITUTE(death_rates[[#This Row],[male_death_rate]], "â€“", "-")</f>
        <v>51[ 46-57]</v>
      </c>
      <c r="K572" t="str">
        <f>IFERROR(LEFT(death_rates[[#This Row],[Male Death Rate]], FIND("[", death_rates[[#This Row],[Male Death Rate]]) - 1), 0)</f>
        <v>51</v>
      </c>
      <c r="L57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46</v>
      </c>
      <c r="M572" t="str">
        <f>IFERROR(MID(death_rates[[#This Row],[Male Death Rate]], FIND("-", death_rates[[#This Row],[Male Death Rate]]) + 1, FIND("]",death_rates[[#This Row],[Male Death Rate]]) - FIND("-", death_rates[[#This Row],[Male Death Rate]]) - 1), 0)</f>
        <v>57</v>
      </c>
      <c r="N572" t="s">
        <v>928</v>
      </c>
      <c r="O572" t="s">
        <v>3009</v>
      </c>
      <c r="P572" t="str">
        <f>IFERROR(LEFT(death_rates[[#This Row],[Female Death Rate]], FIND("[", death_rates[[#This Row],[Female Death Rate]]) - 1), 0)</f>
        <v>35</v>
      </c>
      <c r="Q57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31</v>
      </c>
      <c r="R57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40</v>
      </c>
    </row>
    <row r="573" spans="1:18" x14ac:dyDescent="0.35">
      <c r="A573" t="s">
        <v>767</v>
      </c>
      <c r="B573" t="s">
        <v>390</v>
      </c>
      <c r="C573">
        <v>2016</v>
      </c>
      <c r="D573" t="s">
        <v>926</v>
      </c>
      <c r="E573" t="str">
        <f>SUBSTITUTE(death_rates[[#This Row],[both_sexes_death_rate]], "â€“", "-")</f>
        <v>5[ 4-6]</v>
      </c>
      <c r="F573" t="str">
        <f>IFERROR(LEFT(death_rates[[#This Row],[Total Death Rate]], FIND("[", death_rates[[#This Row],[Total Death Rate]]) - 1), 0)</f>
        <v>5</v>
      </c>
      <c r="G57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573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573" t="s">
        <v>1093</v>
      </c>
      <c r="J573" t="str">
        <f>SUBSTITUTE(death_rates[[#This Row],[male_death_rate]], "â€“", "-")</f>
        <v>6[ 4-7]</v>
      </c>
      <c r="K573" t="str">
        <f>IFERROR(LEFT(death_rates[[#This Row],[Male Death Rate]], FIND("[", death_rates[[#This Row],[Male Death Rate]]) - 1), 0)</f>
        <v>6</v>
      </c>
      <c r="L57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573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573" t="s">
        <v>926</v>
      </c>
      <c r="O573" t="s">
        <v>2777</v>
      </c>
      <c r="P573" t="str">
        <f>IFERROR(LEFT(death_rates[[#This Row],[Female Death Rate]], FIND("[", death_rates[[#This Row],[Female Death Rate]]) - 1), 0)</f>
        <v>5</v>
      </c>
      <c r="Q57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57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574" spans="1:18" x14ac:dyDescent="0.35">
      <c r="A574" t="s">
        <v>771</v>
      </c>
      <c r="B574" t="s">
        <v>390</v>
      </c>
      <c r="C574">
        <v>2016</v>
      </c>
      <c r="D574" t="s">
        <v>861</v>
      </c>
      <c r="E574" t="str">
        <f>SUBSTITUTE(death_rates[[#This Row],[both_sexes_death_rate]], "â€“", "-")</f>
        <v>3[ 2-4]</v>
      </c>
      <c r="F574" t="str">
        <f>IFERROR(LEFT(death_rates[[#This Row],[Total Death Rate]], FIND("[", death_rates[[#This Row],[Total Death Rate]]) - 1), 0)</f>
        <v>3</v>
      </c>
      <c r="G57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74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574" t="s">
        <v>1182</v>
      </c>
      <c r="J574" t="str">
        <f>SUBSTITUTE(death_rates[[#This Row],[male_death_rate]], "â€“", "-")</f>
        <v>4[ 3-6]</v>
      </c>
      <c r="K574" t="str">
        <f>IFERROR(LEFT(death_rates[[#This Row],[Male Death Rate]], FIND("[", death_rates[[#This Row],[Male Death Rate]]) - 1), 0)</f>
        <v>4</v>
      </c>
      <c r="L57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574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574" t="s">
        <v>836</v>
      </c>
      <c r="O574" t="s">
        <v>2707</v>
      </c>
      <c r="P574" t="str">
        <f>IFERROR(LEFT(death_rates[[#This Row],[Female Death Rate]], FIND("[", death_rates[[#This Row],[Female Death Rate]]) - 1), 0)</f>
        <v>1</v>
      </c>
      <c r="Q57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57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575" spans="1:18" x14ac:dyDescent="0.35">
      <c r="A575" t="s">
        <v>775</v>
      </c>
      <c r="B575" t="s">
        <v>390</v>
      </c>
      <c r="C575">
        <v>2016</v>
      </c>
      <c r="D575" t="s">
        <v>1552</v>
      </c>
      <c r="E575" t="str">
        <f>SUBSTITUTE(death_rates[[#This Row],[both_sexes_death_rate]], "â€“", "-")</f>
        <v>26[ 22-30]</v>
      </c>
      <c r="F575" t="str">
        <f>IFERROR(LEFT(death_rates[[#This Row],[Total Death Rate]], FIND("[", death_rates[[#This Row],[Total Death Rate]]) - 1), 0)</f>
        <v>26</v>
      </c>
      <c r="G57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22</v>
      </c>
      <c r="H575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575" t="s">
        <v>1613</v>
      </c>
      <c r="J575" t="str">
        <f>SUBSTITUTE(death_rates[[#This Row],[male_death_rate]], "â€“", "-")</f>
        <v>31[ 26-35]</v>
      </c>
      <c r="K575" t="str">
        <f>IFERROR(LEFT(death_rates[[#This Row],[Male Death Rate]], FIND("[", death_rates[[#This Row],[Male Death Rate]]) - 1), 0)</f>
        <v>31</v>
      </c>
      <c r="L57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26</v>
      </c>
      <c r="M575" t="str">
        <f>IFERROR(MID(death_rates[[#This Row],[Male Death Rate]], FIND("-", death_rates[[#This Row],[Male Death Rate]]) + 1, FIND("]",death_rates[[#This Row],[Male Death Rate]]) - FIND("-", death_rates[[#This Row],[Male Death Rate]]) - 1), 0)</f>
        <v>35</v>
      </c>
      <c r="N575" t="s">
        <v>1614</v>
      </c>
      <c r="O575" t="s">
        <v>3010</v>
      </c>
      <c r="P575" t="str">
        <f>IFERROR(LEFT(death_rates[[#This Row],[Female Death Rate]], FIND("[", death_rates[[#This Row],[Female Death Rate]]) - 1), 0)</f>
        <v>21</v>
      </c>
      <c r="Q57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57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576" spans="1:18" x14ac:dyDescent="0.35">
      <c r="A576" t="s">
        <v>779</v>
      </c>
      <c r="B576" t="s">
        <v>390</v>
      </c>
      <c r="C576">
        <v>2016</v>
      </c>
      <c r="D576" t="s">
        <v>1076</v>
      </c>
      <c r="E576" t="str">
        <f>SUBSTITUTE(death_rates[[#This Row],[both_sexes_death_rate]], "â€“", "-")</f>
        <v>6[ 5-7]</v>
      </c>
      <c r="F576" t="str">
        <f>IFERROR(LEFT(death_rates[[#This Row],[Total Death Rate]], FIND("[", death_rates[[#This Row],[Total Death Rate]]) - 1), 0)</f>
        <v>6</v>
      </c>
      <c r="G57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576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576" t="s">
        <v>828</v>
      </c>
      <c r="J576" t="str">
        <f>SUBSTITUTE(death_rates[[#This Row],[male_death_rate]], "â€“", "-")</f>
        <v>6[ 5-8]</v>
      </c>
      <c r="K576" t="str">
        <f>IFERROR(LEFT(death_rates[[#This Row],[Male Death Rate]], FIND("[", death_rates[[#This Row],[Male Death Rate]]) - 1), 0)</f>
        <v>6</v>
      </c>
      <c r="L57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576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576" t="s">
        <v>1076</v>
      </c>
      <c r="O576" t="s">
        <v>2781</v>
      </c>
      <c r="P576" t="str">
        <f>IFERROR(LEFT(death_rates[[#This Row],[Female Death Rate]], FIND("[", death_rates[[#This Row],[Female Death Rate]]) - 1), 0)</f>
        <v>6</v>
      </c>
      <c r="Q57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576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577" spans="1:18" x14ac:dyDescent="0.35">
      <c r="A577" t="s">
        <v>783</v>
      </c>
      <c r="B577" t="s">
        <v>390</v>
      </c>
      <c r="C577">
        <v>2016</v>
      </c>
      <c r="D577" t="s">
        <v>817</v>
      </c>
      <c r="E577" t="str">
        <f>SUBSTITUTE(death_rates[[#This Row],[both_sexes_death_rate]], "â€“", "-")</f>
        <v>3[ 2-5]</v>
      </c>
      <c r="F577" t="str">
        <f>IFERROR(LEFT(death_rates[[#This Row],[Total Death Rate]], FIND("[", death_rates[[#This Row],[Total Death Rate]]) - 1), 0)</f>
        <v>3</v>
      </c>
      <c r="G57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577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577" t="s">
        <v>1182</v>
      </c>
      <c r="J577" t="str">
        <f>SUBSTITUTE(death_rates[[#This Row],[male_death_rate]], "â€“", "-")</f>
        <v>4[ 3-6]</v>
      </c>
      <c r="K577" t="str">
        <f>IFERROR(LEFT(death_rates[[#This Row],[Male Death Rate]], FIND("[", death_rates[[#This Row],[Male Death Rate]]) - 1), 0)</f>
        <v>4</v>
      </c>
      <c r="L57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577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577" t="s">
        <v>861</v>
      </c>
      <c r="O577" t="s">
        <v>2690</v>
      </c>
      <c r="P577" t="str">
        <f>IFERROR(LEFT(death_rates[[#This Row],[Female Death Rate]], FIND("[", death_rates[[#This Row],[Female Death Rate]]) - 1), 0)</f>
        <v>3</v>
      </c>
      <c r="Q57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57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578" spans="1:18" x14ac:dyDescent="0.35">
      <c r="A578" t="s">
        <v>764</v>
      </c>
      <c r="B578" t="s">
        <v>394</v>
      </c>
      <c r="C578">
        <v>2016</v>
      </c>
      <c r="D578" t="s">
        <v>1615</v>
      </c>
      <c r="E578" t="str">
        <f>SUBSTITUTE(death_rates[[#This Row],[both_sexes_death_rate]], "â€“", "-")</f>
        <v>82[ 60-109]</v>
      </c>
      <c r="F578" t="str">
        <f>IFERROR(LEFT(death_rates[[#This Row],[Total Death Rate]], FIND("[", death_rates[[#This Row],[Total Death Rate]]) - 1), 0)</f>
        <v>82</v>
      </c>
      <c r="G57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60</v>
      </c>
      <c r="H578" t="str">
        <f>IFERROR(MID(death_rates[[#This Row],[Total Death Rate]], FIND("-", death_rates[[#This Row],[Total Death Rate]]) + 1, FIND("]",death_rates[[#This Row],[Total Death Rate]]) - FIND("-", death_rates[[#This Row],[Total Death Rate]]) - 1), 0)</f>
        <v>109</v>
      </c>
      <c r="I578" t="s">
        <v>1616</v>
      </c>
      <c r="J578" t="str">
        <f>SUBSTITUTE(death_rates[[#This Row],[male_death_rate]], "â€“", "-")</f>
        <v>84[ 66-103]</v>
      </c>
      <c r="K578" t="str">
        <f>IFERROR(LEFT(death_rates[[#This Row],[Male Death Rate]], FIND("[", death_rates[[#This Row],[Male Death Rate]]) - 1), 0)</f>
        <v>84</v>
      </c>
      <c r="L57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66</v>
      </c>
      <c r="M578" t="str">
        <f>IFERROR(MID(death_rates[[#This Row],[Male Death Rate]], FIND("-", death_rates[[#This Row],[Male Death Rate]]) + 1, FIND("]",death_rates[[#This Row],[Male Death Rate]]) - FIND("-", death_rates[[#This Row],[Male Death Rate]]) - 1), 0)</f>
        <v>103</v>
      </c>
      <c r="N578" t="s">
        <v>1617</v>
      </c>
      <c r="O578" t="s">
        <v>3011</v>
      </c>
      <c r="P578" t="str">
        <f>IFERROR(LEFT(death_rates[[#This Row],[Female Death Rate]], FIND("[", death_rates[[#This Row],[Female Death Rate]]) - 1), 0)</f>
        <v>80</v>
      </c>
      <c r="Q57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53</v>
      </c>
      <c r="R57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115</v>
      </c>
    </row>
    <row r="579" spans="1:18" x14ac:dyDescent="0.35">
      <c r="A579" t="s">
        <v>767</v>
      </c>
      <c r="B579" t="s">
        <v>394</v>
      </c>
      <c r="C579">
        <v>2016</v>
      </c>
      <c r="D579" t="s">
        <v>810</v>
      </c>
      <c r="E579" t="str">
        <f>SUBSTITUTE(death_rates[[#This Row],[both_sexes_death_rate]], "â€“", "-")</f>
        <v>3[ 1-5]</v>
      </c>
      <c r="F579" t="str">
        <f>IFERROR(LEFT(death_rates[[#This Row],[Total Death Rate]], FIND("[", death_rates[[#This Row],[Total Death Rate]]) - 1), 0)</f>
        <v>3</v>
      </c>
      <c r="G57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79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579" t="s">
        <v>881</v>
      </c>
      <c r="J579" t="str">
        <f>SUBSTITUTE(death_rates[[#This Row],[male_death_rate]], "â€“", "-")</f>
        <v>3[ 1-6]</v>
      </c>
      <c r="K579" t="str">
        <f>IFERROR(LEFT(death_rates[[#This Row],[Male Death Rate]], FIND("[", death_rates[[#This Row],[Male Death Rate]]) - 1), 0)</f>
        <v>3</v>
      </c>
      <c r="L57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79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579" t="s">
        <v>809</v>
      </c>
      <c r="O579" t="s">
        <v>2671</v>
      </c>
      <c r="P579" t="str">
        <f>IFERROR(LEFT(death_rates[[#This Row],[Female Death Rate]], FIND("[", death_rates[[#This Row],[Female Death Rate]]) - 1), 0)</f>
        <v>2</v>
      </c>
      <c r="Q57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79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580" spans="1:18" x14ac:dyDescent="0.35">
      <c r="A580" t="s">
        <v>771</v>
      </c>
      <c r="B580" t="s">
        <v>394</v>
      </c>
      <c r="C580">
        <v>2016</v>
      </c>
      <c r="D580" t="s">
        <v>810</v>
      </c>
      <c r="E580" t="str">
        <f>SUBSTITUTE(death_rates[[#This Row],[both_sexes_death_rate]], "â€“", "-")</f>
        <v>3[ 1-5]</v>
      </c>
      <c r="F580" t="str">
        <f>IFERROR(LEFT(death_rates[[#This Row],[Total Death Rate]], FIND("[", death_rates[[#This Row],[Total Death Rate]]) - 1), 0)</f>
        <v>3</v>
      </c>
      <c r="G58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80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580" t="s">
        <v>964</v>
      </c>
      <c r="J580" t="str">
        <f>SUBSTITUTE(death_rates[[#This Row],[male_death_rate]], "â€“", "-")</f>
        <v>5[ 3-9]</v>
      </c>
      <c r="K580" t="str">
        <f>IFERROR(LEFT(death_rates[[#This Row],[Male Death Rate]], FIND("[", death_rates[[#This Row],[Male Death Rate]]) - 1), 0)</f>
        <v>5</v>
      </c>
      <c r="L58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580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580" t="s">
        <v>851</v>
      </c>
      <c r="O580" t="s">
        <v>2685</v>
      </c>
      <c r="P580" t="str">
        <f>IFERROR(LEFT(death_rates[[#This Row],[Female Death Rate]], FIND("[", death_rates[[#This Row],[Female Death Rate]]) - 1), 0)</f>
        <v>1</v>
      </c>
      <c r="Q58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8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581" spans="1:18" x14ac:dyDescent="0.35">
      <c r="A581" t="s">
        <v>775</v>
      </c>
      <c r="B581" t="s">
        <v>394</v>
      </c>
      <c r="C581">
        <v>2016</v>
      </c>
      <c r="D581" t="s">
        <v>1618</v>
      </c>
      <c r="E581" t="str">
        <f>SUBSTITUTE(death_rates[[#This Row],[both_sexes_death_rate]], "â€“", "-")</f>
        <v>58[ 38-79]</v>
      </c>
      <c r="F581" t="str">
        <f>IFERROR(LEFT(death_rates[[#This Row],[Total Death Rate]], FIND("[", death_rates[[#This Row],[Total Death Rate]]) - 1), 0)</f>
        <v>58</v>
      </c>
      <c r="G58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38</v>
      </c>
      <c r="H581" t="str">
        <f>IFERROR(MID(death_rates[[#This Row],[Total Death Rate]], FIND("-", death_rates[[#This Row],[Total Death Rate]]) + 1, FIND("]",death_rates[[#This Row],[Total Death Rate]]) - FIND("-", death_rates[[#This Row],[Total Death Rate]]) - 1), 0)</f>
        <v>79</v>
      </c>
      <c r="I581" t="s">
        <v>1619</v>
      </c>
      <c r="J581" t="str">
        <f>SUBSTITUTE(death_rates[[#This Row],[male_death_rate]], "â€“", "-")</f>
        <v>58[ 42-74]</v>
      </c>
      <c r="K581" t="str">
        <f>IFERROR(LEFT(death_rates[[#This Row],[Male Death Rate]], FIND("[", death_rates[[#This Row],[Male Death Rate]]) - 1), 0)</f>
        <v>58</v>
      </c>
      <c r="L58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42</v>
      </c>
      <c r="M581" t="str">
        <f>IFERROR(MID(death_rates[[#This Row],[Male Death Rate]], FIND("-", death_rates[[#This Row],[Male Death Rate]]) + 1, FIND("]",death_rates[[#This Row],[Male Death Rate]]) - FIND("-", death_rates[[#This Row],[Male Death Rate]]) - 1), 0)</f>
        <v>74</v>
      </c>
      <c r="N581" t="s">
        <v>1620</v>
      </c>
      <c r="O581" t="s">
        <v>3012</v>
      </c>
      <c r="P581" t="str">
        <f>IFERROR(LEFT(death_rates[[#This Row],[Female Death Rate]], FIND("[", death_rates[[#This Row],[Female Death Rate]]) - 1), 0)</f>
        <v>57</v>
      </c>
      <c r="Q58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33</v>
      </c>
      <c r="R581" t="str">
        <f>IFERROR(MID(death_rates[[#This Row],[Female Death Rate]], FIND("-", death_rates[[#This Row],[Female Death Rate]]) + 1, FIND("]",death_rates[[#This Row],[Female Death Rate]]) - FIND("-", death_rates[[#This Row],[Female Death Rate]]) - 1), 0)</f>
        <v>84</v>
      </c>
    </row>
    <row r="582" spans="1:18" x14ac:dyDescent="0.35">
      <c r="A582" t="s">
        <v>779</v>
      </c>
      <c r="B582" t="s">
        <v>394</v>
      </c>
      <c r="C582">
        <v>2016</v>
      </c>
      <c r="D582" t="s">
        <v>1621</v>
      </c>
      <c r="E582" t="str">
        <f>SUBSTITUTE(death_rates[[#This Row],[both_sexes_death_rate]], "â€“", "-")</f>
        <v>16[ 9-33]</v>
      </c>
      <c r="F582" t="str">
        <f>IFERROR(LEFT(death_rates[[#This Row],[Total Death Rate]], FIND("[", death_rates[[#This Row],[Total Death Rate]]) - 1), 0)</f>
        <v>16</v>
      </c>
      <c r="G58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582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582" t="s">
        <v>1622</v>
      </c>
      <c r="J582" t="str">
        <f>SUBSTITUTE(death_rates[[#This Row],[male_death_rate]], "â€“", "-")</f>
        <v>14[ 9-23]</v>
      </c>
      <c r="K582" t="str">
        <f>IFERROR(LEFT(death_rates[[#This Row],[Male Death Rate]], FIND("[", death_rates[[#This Row],[Male Death Rate]]) - 1), 0)</f>
        <v>14</v>
      </c>
      <c r="L58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582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582" t="s">
        <v>1623</v>
      </c>
      <c r="O582" t="s">
        <v>3013</v>
      </c>
      <c r="P582" t="str">
        <f>IFERROR(LEFT(death_rates[[#This Row],[Female Death Rate]], FIND("[", death_rates[[#This Row],[Female Death Rate]]) - 1), 0)</f>
        <v>19</v>
      </c>
      <c r="Q58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58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42</v>
      </c>
    </row>
    <row r="583" spans="1:18" x14ac:dyDescent="0.35">
      <c r="A583" t="s">
        <v>783</v>
      </c>
      <c r="B583" t="s">
        <v>394</v>
      </c>
      <c r="C583">
        <v>2016</v>
      </c>
      <c r="D583" t="s">
        <v>888</v>
      </c>
      <c r="E583" t="str">
        <f>SUBSTITUTE(death_rates[[#This Row],[both_sexes_death_rate]], "â€“", "-")</f>
        <v>3[ 1-4]</v>
      </c>
      <c r="F583" t="str">
        <f>IFERROR(LEFT(death_rates[[#This Row],[Total Death Rate]], FIND("[", death_rates[[#This Row],[Total Death Rate]]) - 1), 0)</f>
        <v>3</v>
      </c>
      <c r="G58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83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583" t="s">
        <v>818</v>
      </c>
      <c r="J583" t="str">
        <f>SUBSTITUTE(death_rates[[#This Row],[male_death_rate]], "â€“", "-")</f>
        <v>4[ 2-7]</v>
      </c>
      <c r="K583" t="str">
        <f>IFERROR(LEFT(death_rates[[#This Row],[Male Death Rate]], FIND("[", death_rates[[#This Row],[Male Death Rate]]) - 1), 0)</f>
        <v>4</v>
      </c>
      <c r="L58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83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583" t="s">
        <v>851</v>
      </c>
      <c r="O583" t="s">
        <v>2685</v>
      </c>
      <c r="P583" t="str">
        <f>IFERROR(LEFT(death_rates[[#This Row],[Female Death Rate]], FIND("[", death_rates[[#This Row],[Female Death Rate]]) - 1), 0)</f>
        <v>1</v>
      </c>
      <c r="Q58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8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584" spans="1:18" x14ac:dyDescent="0.35">
      <c r="A584" t="s">
        <v>764</v>
      </c>
      <c r="B584" t="s">
        <v>398</v>
      </c>
      <c r="C584">
        <v>2016</v>
      </c>
      <c r="D584" t="s">
        <v>1624</v>
      </c>
      <c r="E584" t="str">
        <f>SUBSTITUTE(death_rates[[#This Row],[both_sexes_death_rate]], "â€“", "-")</f>
        <v>23[ 17-30]</v>
      </c>
      <c r="F584" t="str">
        <f>IFERROR(LEFT(death_rates[[#This Row],[Total Death Rate]], FIND("[", death_rates[[#This Row],[Total Death Rate]]) - 1), 0)</f>
        <v>23</v>
      </c>
      <c r="G58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584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584" t="s">
        <v>1180</v>
      </c>
      <c r="J584" t="str">
        <f>SUBSTITUTE(death_rates[[#This Row],[male_death_rate]], "â€“", "-")</f>
        <v>24[ 18-30]</v>
      </c>
      <c r="K584" t="str">
        <f>IFERROR(LEFT(death_rates[[#This Row],[Male Death Rate]], FIND("[", death_rates[[#This Row],[Male Death Rate]]) - 1), 0)</f>
        <v>24</v>
      </c>
      <c r="L58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584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584" t="s">
        <v>1625</v>
      </c>
      <c r="O584" t="s">
        <v>3014</v>
      </c>
      <c r="P584" t="str">
        <f>IFERROR(LEFT(death_rates[[#This Row],[Female Death Rate]], FIND("[", death_rates[[#This Row],[Female Death Rate]]) - 1), 0)</f>
        <v>21</v>
      </c>
      <c r="Q58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58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30</v>
      </c>
    </row>
    <row r="585" spans="1:18" x14ac:dyDescent="0.35">
      <c r="A585" t="s">
        <v>767</v>
      </c>
      <c r="B585" t="s">
        <v>398</v>
      </c>
      <c r="C585">
        <v>2016</v>
      </c>
      <c r="D585" t="s">
        <v>809</v>
      </c>
      <c r="E585" t="str">
        <f>SUBSTITUTE(death_rates[[#This Row],[both_sexes_death_rate]], "â€“", "-")</f>
        <v>2[ 1-4]</v>
      </c>
      <c r="F585" t="str">
        <f>IFERROR(LEFT(death_rates[[#This Row],[Total Death Rate]], FIND("[", death_rates[[#This Row],[Total Death Rate]]) - 1), 0)</f>
        <v>2</v>
      </c>
      <c r="G58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85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585" t="s">
        <v>1112</v>
      </c>
      <c r="J585" t="str">
        <f>SUBSTITUTE(death_rates[[#This Row],[male_death_rate]], "â€“", "-")</f>
        <v>2[ 0-3]</v>
      </c>
      <c r="K585" t="str">
        <f>IFERROR(LEFT(death_rates[[#This Row],[Male Death Rate]], FIND("[", death_rates[[#This Row],[Male Death Rate]]) - 1), 0)</f>
        <v>2</v>
      </c>
      <c r="L58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585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585" t="s">
        <v>809</v>
      </c>
      <c r="O585" t="s">
        <v>2671</v>
      </c>
      <c r="P585" t="str">
        <f>IFERROR(LEFT(death_rates[[#This Row],[Female Death Rate]], FIND("[", death_rates[[#This Row],[Female Death Rate]]) - 1), 0)</f>
        <v>2</v>
      </c>
      <c r="Q58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8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586" spans="1:18" x14ac:dyDescent="0.35">
      <c r="A586" t="s">
        <v>771</v>
      </c>
      <c r="B586" t="s">
        <v>398</v>
      </c>
      <c r="C586">
        <v>2016</v>
      </c>
      <c r="D586" t="s">
        <v>888</v>
      </c>
      <c r="E586" t="str">
        <f>SUBSTITUTE(death_rates[[#This Row],[both_sexes_death_rate]], "â€“", "-")</f>
        <v>3[ 1-4]</v>
      </c>
      <c r="F586" t="str">
        <f>IFERROR(LEFT(death_rates[[#This Row],[Total Death Rate]], FIND("[", death_rates[[#This Row],[Total Death Rate]]) - 1), 0)</f>
        <v>3</v>
      </c>
      <c r="G58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86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586" t="s">
        <v>881</v>
      </c>
      <c r="J586" t="str">
        <f>SUBSTITUTE(death_rates[[#This Row],[male_death_rate]], "â€“", "-")</f>
        <v>3[ 1-6]</v>
      </c>
      <c r="K586" t="str">
        <f>IFERROR(LEFT(death_rates[[#This Row],[Male Death Rate]], FIND("[", death_rates[[#This Row],[Male Death Rate]]) - 1), 0)</f>
        <v>3</v>
      </c>
      <c r="L58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86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586" t="s">
        <v>844</v>
      </c>
      <c r="O586" t="s">
        <v>2682</v>
      </c>
      <c r="P586" t="str">
        <f>IFERROR(LEFT(death_rates[[#This Row],[Female Death Rate]], FIND("[", death_rates[[#This Row],[Female Death Rate]]) - 1), 0)</f>
        <v>2</v>
      </c>
      <c r="Q58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86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587" spans="1:18" x14ac:dyDescent="0.35">
      <c r="A587" t="s">
        <v>775</v>
      </c>
      <c r="B587" t="s">
        <v>398</v>
      </c>
      <c r="C587">
        <v>2016</v>
      </c>
      <c r="D587" t="s">
        <v>1295</v>
      </c>
      <c r="E587" t="str">
        <f>SUBSTITUTE(death_rates[[#This Row],[both_sexes_death_rate]], "â€“", "-")</f>
        <v>11[ 7-15]</v>
      </c>
      <c r="F587" t="str">
        <f>IFERROR(LEFT(death_rates[[#This Row],[Total Death Rate]], FIND("[", death_rates[[#This Row],[Total Death Rate]]) - 1), 0)</f>
        <v>11</v>
      </c>
      <c r="G58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587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587" t="s">
        <v>1305</v>
      </c>
      <c r="J587" t="str">
        <f>SUBSTITUTE(death_rates[[#This Row],[male_death_rate]], "â€“", "-")</f>
        <v>12[ 8-15]</v>
      </c>
      <c r="K587" t="str">
        <f>IFERROR(LEFT(death_rates[[#This Row],[Male Death Rate]], FIND("[", death_rates[[#This Row],[Male Death Rate]]) - 1), 0)</f>
        <v>12</v>
      </c>
      <c r="L58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587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587" t="s">
        <v>1361</v>
      </c>
      <c r="O587" t="s">
        <v>2906</v>
      </c>
      <c r="P587" t="str">
        <f>IFERROR(LEFT(death_rates[[#This Row],[Female Death Rate]], FIND("[", death_rates[[#This Row],[Female Death Rate]]) - 1), 0)</f>
        <v>9</v>
      </c>
      <c r="Q58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58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588" spans="1:18" x14ac:dyDescent="0.35">
      <c r="A588" t="s">
        <v>779</v>
      </c>
      <c r="B588" t="s">
        <v>398</v>
      </c>
      <c r="C588">
        <v>2016</v>
      </c>
      <c r="D588" t="s">
        <v>878</v>
      </c>
      <c r="E588" t="str">
        <f>SUBSTITUTE(death_rates[[#This Row],[both_sexes_death_rate]], "â€“", "-")</f>
        <v>3[ 1-8]</v>
      </c>
      <c r="F588" t="str">
        <f>IFERROR(LEFT(death_rates[[#This Row],[Total Death Rate]], FIND("[", death_rates[[#This Row],[Total Death Rate]]) - 1), 0)</f>
        <v>3</v>
      </c>
      <c r="G58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88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588" t="s">
        <v>905</v>
      </c>
      <c r="J588" t="str">
        <f>SUBSTITUTE(death_rates[[#This Row],[male_death_rate]], "â€“", "-")</f>
        <v>3[ 2-6]</v>
      </c>
      <c r="K588" t="str">
        <f>IFERROR(LEFT(death_rates[[#This Row],[Male Death Rate]], FIND("[", death_rates[[#This Row],[Male Death Rate]]) - 1), 0)</f>
        <v>3</v>
      </c>
      <c r="L58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88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588" t="s">
        <v>1626</v>
      </c>
      <c r="O588" t="s">
        <v>3015</v>
      </c>
      <c r="P588" t="str">
        <f>IFERROR(LEFT(death_rates[[#This Row],[Female Death Rate]], FIND("[", death_rates[[#This Row],[Female Death Rate]]) - 1), 0)</f>
        <v>4</v>
      </c>
      <c r="Q58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8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589" spans="1:18" x14ac:dyDescent="0.35">
      <c r="A589" t="s">
        <v>783</v>
      </c>
      <c r="B589" t="s">
        <v>398</v>
      </c>
      <c r="C589">
        <v>2016</v>
      </c>
      <c r="D589" t="s">
        <v>1262</v>
      </c>
      <c r="E589" t="str">
        <f>SUBSTITUTE(death_rates[[#This Row],[both_sexes_death_rate]], "â€“", "-")</f>
        <v>4[ 1-8]</v>
      </c>
      <c r="F589" t="str">
        <f>IFERROR(LEFT(death_rates[[#This Row],[Total Death Rate]], FIND("[", death_rates[[#This Row],[Total Death Rate]]) - 1), 0)</f>
        <v>4</v>
      </c>
      <c r="G58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89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589" t="s">
        <v>1262</v>
      </c>
      <c r="J589" t="str">
        <f>SUBSTITUTE(death_rates[[#This Row],[male_death_rate]], "â€“", "-")</f>
        <v>4[ 1-8]</v>
      </c>
      <c r="K589" t="str">
        <f>IFERROR(LEFT(death_rates[[#This Row],[Male Death Rate]], FIND("[", death_rates[[#This Row],[Male Death Rate]]) - 1), 0)</f>
        <v>4</v>
      </c>
      <c r="L58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589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589" t="s">
        <v>1262</v>
      </c>
      <c r="O589" t="s">
        <v>2861</v>
      </c>
      <c r="P589" t="str">
        <f>IFERROR(LEFT(death_rates[[#This Row],[Female Death Rate]], FIND("[", death_rates[[#This Row],[Female Death Rate]]) - 1), 0)</f>
        <v>4</v>
      </c>
      <c r="Q58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89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590" spans="1:18" x14ac:dyDescent="0.35">
      <c r="A590" t="s">
        <v>764</v>
      </c>
      <c r="B590" t="s">
        <v>402</v>
      </c>
      <c r="C590">
        <v>2016</v>
      </c>
      <c r="D590" t="s">
        <v>1627</v>
      </c>
      <c r="E590" t="str">
        <f>SUBSTITUTE(death_rates[[#This Row],[both_sexes_death_rate]], "â€“", "-")</f>
        <v>80[ 73-86]</v>
      </c>
      <c r="F590" t="str">
        <f>IFERROR(LEFT(death_rates[[#This Row],[Total Death Rate]], FIND("[", death_rates[[#This Row],[Total Death Rate]]) - 1), 0)</f>
        <v>80</v>
      </c>
      <c r="G59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73</v>
      </c>
      <c r="H590" t="str">
        <f>IFERROR(MID(death_rates[[#This Row],[Total Death Rate]], FIND("-", death_rates[[#This Row],[Total Death Rate]]) + 1, FIND("]",death_rates[[#This Row],[Total Death Rate]]) - FIND("-", death_rates[[#This Row],[Total Death Rate]]) - 1), 0)</f>
        <v>86</v>
      </c>
      <c r="I590" t="s">
        <v>1628</v>
      </c>
      <c r="J590" t="str">
        <f>SUBSTITUTE(death_rates[[#This Row],[male_death_rate]], "â€“", "-")</f>
        <v>81[ 73-88]</v>
      </c>
      <c r="K590" t="str">
        <f>IFERROR(LEFT(death_rates[[#This Row],[Male Death Rate]], FIND("[", death_rates[[#This Row],[Male Death Rate]]) - 1), 0)</f>
        <v>81</v>
      </c>
      <c r="L59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73</v>
      </c>
      <c r="M590" t="str">
        <f>IFERROR(MID(death_rates[[#This Row],[Male Death Rate]], FIND("-", death_rates[[#This Row],[Male Death Rate]]) + 1, FIND("]",death_rates[[#This Row],[Male Death Rate]]) - FIND("-", death_rates[[#This Row],[Male Death Rate]]) - 1), 0)</f>
        <v>88</v>
      </c>
      <c r="N590" t="s">
        <v>1629</v>
      </c>
      <c r="O590" t="s">
        <v>3016</v>
      </c>
      <c r="P590" t="str">
        <f>IFERROR(LEFT(death_rates[[#This Row],[Female Death Rate]], FIND("[", death_rates[[#This Row],[Female Death Rate]]) - 1), 0)</f>
        <v>79</v>
      </c>
      <c r="Q59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73</v>
      </c>
      <c r="R590" t="str">
        <f>IFERROR(MID(death_rates[[#This Row],[Female Death Rate]], FIND("-", death_rates[[#This Row],[Female Death Rate]]) + 1, FIND("]",death_rates[[#This Row],[Female Death Rate]]) - FIND("-", death_rates[[#This Row],[Female Death Rate]]) - 1), 0)</f>
        <v>85</v>
      </c>
    </row>
    <row r="591" spans="1:18" x14ac:dyDescent="0.35">
      <c r="A591" t="s">
        <v>767</v>
      </c>
      <c r="B591" t="s">
        <v>402</v>
      </c>
      <c r="C591">
        <v>2016</v>
      </c>
      <c r="D591" t="s">
        <v>1630</v>
      </c>
      <c r="E591" t="str">
        <f>SUBSTITUTE(death_rates[[#This Row],[both_sexes_death_rate]], "â€“", "-")</f>
        <v>35[ 30-40]</v>
      </c>
      <c r="F591" t="str">
        <f>IFERROR(LEFT(death_rates[[#This Row],[Total Death Rate]], FIND("[", death_rates[[#This Row],[Total Death Rate]]) - 1), 0)</f>
        <v>35</v>
      </c>
      <c r="G59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30</v>
      </c>
      <c r="H591" t="str">
        <f>IFERROR(MID(death_rates[[#This Row],[Total Death Rate]], FIND("-", death_rates[[#This Row],[Total Death Rate]]) + 1, FIND("]",death_rates[[#This Row],[Total Death Rate]]) - FIND("-", death_rates[[#This Row],[Total Death Rate]]) - 1), 0)</f>
        <v>40</v>
      </c>
      <c r="I591" t="s">
        <v>1631</v>
      </c>
      <c r="J591" t="str">
        <f>SUBSTITUTE(death_rates[[#This Row],[male_death_rate]], "â€“", "-")</f>
        <v>36[ 31-41]</v>
      </c>
      <c r="K591" t="str">
        <f>IFERROR(LEFT(death_rates[[#This Row],[Male Death Rate]], FIND("[", death_rates[[#This Row],[Male Death Rate]]) - 1), 0)</f>
        <v>36</v>
      </c>
      <c r="L59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31</v>
      </c>
      <c r="M591" t="str">
        <f>IFERROR(MID(death_rates[[#This Row],[Male Death Rate]], FIND("-", death_rates[[#This Row],[Male Death Rate]]) + 1, FIND("]",death_rates[[#This Row],[Male Death Rate]]) - FIND("-", death_rates[[#This Row],[Male Death Rate]]) - 1), 0)</f>
        <v>41</v>
      </c>
      <c r="N591" t="s">
        <v>1632</v>
      </c>
      <c r="O591" t="s">
        <v>3017</v>
      </c>
      <c r="P591" t="str">
        <f>IFERROR(LEFT(death_rates[[#This Row],[Female Death Rate]], FIND("[", death_rates[[#This Row],[Female Death Rate]]) - 1), 0)</f>
        <v>35</v>
      </c>
      <c r="Q59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29</v>
      </c>
      <c r="R59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592" spans="1:18" x14ac:dyDescent="0.35">
      <c r="A592" t="s">
        <v>771</v>
      </c>
      <c r="B592" t="s">
        <v>402</v>
      </c>
      <c r="C592">
        <v>2016</v>
      </c>
      <c r="D592" t="s">
        <v>772</v>
      </c>
      <c r="E592" t="str">
        <f>SUBSTITUTE(death_rates[[#This Row],[both_sexes_death_rate]], "â€“", "-")</f>
        <v>2[ 1-2]</v>
      </c>
      <c r="F592" t="str">
        <f>IFERROR(LEFT(death_rates[[#This Row],[Total Death Rate]], FIND("[", death_rates[[#This Row],[Total Death Rate]]) - 1), 0)</f>
        <v>2</v>
      </c>
      <c r="G59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592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592" t="s">
        <v>861</v>
      </c>
      <c r="J592" t="str">
        <f>SUBSTITUTE(death_rates[[#This Row],[male_death_rate]], "â€“", "-")</f>
        <v>3[ 2-4]</v>
      </c>
      <c r="K592" t="str">
        <f>IFERROR(LEFT(death_rates[[#This Row],[Male Death Rate]], FIND("[", death_rates[[#This Row],[Male Death Rate]]) - 1), 0)</f>
        <v>3</v>
      </c>
      <c r="L59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592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592" t="s">
        <v>774</v>
      </c>
      <c r="O592" t="s">
        <v>2656</v>
      </c>
      <c r="P592" t="str">
        <f>IFERROR(LEFT(death_rates[[#This Row],[Female Death Rate]], FIND("[", death_rates[[#This Row],[Female Death Rate]]) - 1), 0)</f>
        <v>1</v>
      </c>
      <c r="Q59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59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593" spans="1:18" x14ac:dyDescent="0.35">
      <c r="A593" t="s">
        <v>775</v>
      </c>
      <c r="B593" t="s">
        <v>402</v>
      </c>
      <c r="C593">
        <v>2016</v>
      </c>
      <c r="D593" t="s">
        <v>915</v>
      </c>
      <c r="E593" t="str">
        <f>SUBSTITUTE(death_rates[[#This Row],[both_sexes_death_rate]], "â€“", "-")</f>
        <v>15[ 13-17]</v>
      </c>
      <c r="F593" t="str">
        <f>IFERROR(LEFT(death_rates[[#This Row],[Total Death Rate]], FIND("[", death_rates[[#This Row],[Total Death Rate]]) - 1), 0)</f>
        <v>15</v>
      </c>
      <c r="G59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593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593" t="s">
        <v>1072</v>
      </c>
      <c r="J593" t="str">
        <f>SUBSTITUTE(death_rates[[#This Row],[male_death_rate]], "â€“", "-")</f>
        <v>17[ 15-19]</v>
      </c>
      <c r="K593" t="str">
        <f>IFERROR(LEFT(death_rates[[#This Row],[Male Death Rate]], FIND("[", death_rates[[#This Row],[Male Death Rate]]) - 1), 0)</f>
        <v>17</v>
      </c>
      <c r="L59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593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593" t="s">
        <v>923</v>
      </c>
      <c r="O593" t="s">
        <v>2776</v>
      </c>
      <c r="P593" t="str">
        <f>IFERROR(LEFT(death_rates[[#This Row],[Female Death Rate]], FIND("[", death_rates[[#This Row],[Female Death Rate]]) - 1), 0)</f>
        <v>13</v>
      </c>
      <c r="Q59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59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594" spans="1:18" x14ac:dyDescent="0.35">
      <c r="A594" t="s">
        <v>779</v>
      </c>
      <c r="B594" t="s">
        <v>402</v>
      </c>
      <c r="C594">
        <v>2016</v>
      </c>
      <c r="D594" t="s">
        <v>1096</v>
      </c>
      <c r="E594" t="str">
        <f>SUBSTITUTE(death_rates[[#This Row],[both_sexes_death_rate]], "â€“", "-")</f>
        <v>19[ 17-22]</v>
      </c>
      <c r="F594" t="str">
        <f>IFERROR(LEFT(death_rates[[#This Row],[Total Death Rate]], FIND("[", death_rates[[#This Row],[Total Death Rate]]) - 1), 0)</f>
        <v>19</v>
      </c>
      <c r="G59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594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594" t="s">
        <v>1074</v>
      </c>
      <c r="J594" t="str">
        <f>SUBSTITUTE(death_rates[[#This Row],[male_death_rate]], "â€“", "-")</f>
        <v>16[ 14-18]</v>
      </c>
      <c r="K594" t="str">
        <f>IFERROR(LEFT(death_rates[[#This Row],[Male Death Rate]], FIND("[", death_rates[[#This Row],[Male Death Rate]]) - 1), 0)</f>
        <v>16</v>
      </c>
      <c r="L59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594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594" t="s">
        <v>985</v>
      </c>
      <c r="O594" t="s">
        <v>2741</v>
      </c>
      <c r="P594" t="str">
        <f>IFERROR(LEFT(death_rates[[#This Row],[Female Death Rate]], FIND("[", death_rates[[#This Row],[Female Death Rate]]) - 1), 0)</f>
        <v>22</v>
      </c>
      <c r="Q59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19</v>
      </c>
      <c r="R59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595" spans="1:18" x14ac:dyDescent="0.35">
      <c r="A595" t="s">
        <v>783</v>
      </c>
      <c r="B595" t="s">
        <v>402</v>
      </c>
      <c r="C595">
        <v>2016</v>
      </c>
      <c r="D595" t="s">
        <v>987</v>
      </c>
      <c r="E595" t="str">
        <f>SUBSTITUTE(death_rates[[#This Row],[both_sexes_death_rate]], "â€“", "-")</f>
        <v>8[ 6-10]</v>
      </c>
      <c r="F595" t="str">
        <f>IFERROR(LEFT(death_rates[[#This Row],[Total Death Rate]], FIND("[", death_rates[[#This Row],[Total Death Rate]]) - 1), 0)</f>
        <v>8</v>
      </c>
      <c r="G59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595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595" t="s">
        <v>1441</v>
      </c>
      <c r="J595" t="str">
        <f>SUBSTITUTE(death_rates[[#This Row],[male_death_rate]], "â€“", "-")</f>
        <v>8[ 4-11]</v>
      </c>
      <c r="K595" t="str">
        <f>IFERROR(LEFT(death_rates[[#This Row],[Male Death Rate]], FIND("[", death_rates[[#This Row],[Male Death Rate]]) - 1), 0)</f>
        <v>8</v>
      </c>
      <c r="L59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595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595" t="s">
        <v>827</v>
      </c>
      <c r="O595" t="s">
        <v>2806</v>
      </c>
      <c r="P595" t="str">
        <f>IFERROR(LEFT(death_rates[[#This Row],[Female Death Rate]], FIND("[", death_rates[[#This Row],[Female Death Rate]]) - 1), 0)</f>
        <v>8</v>
      </c>
      <c r="Q59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595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596" spans="1:18" x14ac:dyDescent="0.35">
      <c r="A596" t="s">
        <v>764</v>
      </c>
      <c r="B596" t="s">
        <v>406</v>
      </c>
      <c r="C596">
        <v>2016</v>
      </c>
      <c r="D596" t="s">
        <v>1633</v>
      </c>
      <c r="E596" t="str">
        <f>SUBSTITUTE(death_rates[[#This Row],[both_sexes_death_rate]], "â€“", "-")</f>
        <v>54[ 49-59]</v>
      </c>
      <c r="F596" t="str">
        <f>IFERROR(LEFT(death_rates[[#This Row],[Total Death Rate]], FIND("[", death_rates[[#This Row],[Total Death Rate]]) - 1), 0)</f>
        <v>54</v>
      </c>
      <c r="G59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49</v>
      </c>
      <c r="H596" t="str">
        <f>IFERROR(MID(death_rates[[#This Row],[Total Death Rate]], FIND("-", death_rates[[#This Row],[Total Death Rate]]) + 1, FIND("]",death_rates[[#This Row],[Total Death Rate]]) - FIND("-", death_rates[[#This Row],[Total Death Rate]]) - 1), 0)</f>
        <v>59</v>
      </c>
      <c r="I596" t="s">
        <v>1634</v>
      </c>
      <c r="J596" t="str">
        <f>SUBSTITUTE(death_rates[[#This Row],[male_death_rate]], "â€“", "-")</f>
        <v>56[ 50-61]</v>
      </c>
      <c r="K596" t="str">
        <f>IFERROR(LEFT(death_rates[[#This Row],[Male Death Rate]], FIND("[", death_rates[[#This Row],[Male Death Rate]]) - 1), 0)</f>
        <v>56</v>
      </c>
      <c r="L59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50</v>
      </c>
      <c r="M596" t="str">
        <f>IFERROR(MID(death_rates[[#This Row],[Male Death Rate]], FIND("-", death_rates[[#This Row],[Male Death Rate]]) + 1, FIND("]",death_rates[[#This Row],[Male Death Rate]]) - FIND("-", death_rates[[#This Row],[Male Death Rate]]) - 1), 0)</f>
        <v>61</v>
      </c>
      <c r="N596" t="s">
        <v>1635</v>
      </c>
      <c r="O596" t="s">
        <v>3018</v>
      </c>
      <c r="P596" t="str">
        <f>IFERROR(LEFT(death_rates[[#This Row],[Female Death Rate]], FIND("[", death_rates[[#This Row],[Female Death Rate]]) - 1), 0)</f>
        <v>52</v>
      </c>
      <c r="Q59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47</v>
      </c>
      <c r="R596" t="str">
        <f>IFERROR(MID(death_rates[[#This Row],[Female Death Rate]], FIND("-", death_rates[[#This Row],[Female Death Rate]]) + 1, FIND("]",death_rates[[#This Row],[Female Death Rate]]) - FIND("-", death_rates[[#This Row],[Female Death Rate]]) - 1), 0)</f>
        <v>57</v>
      </c>
    </row>
    <row r="597" spans="1:18" x14ac:dyDescent="0.35">
      <c r="A597" t="s">
        <v>767</v>
      </c>
      <c r="B597" t="s">
        <v>406</v>
      </c>
      <c r="C597">
        <v>2016</v>
      </c>
      <c r="D597" t="s">
        <v>1613</v>
      </c>
      <c r="E597" t="str">
        <f>SUBSTITUTE(death_rates[[#This Row],[both_sexes_death_rate]], "â€“", "-")</f>
        <v>31[ 26-35]</v>
      </c>
      <c r="F597" t="str">
        <f>IFERROR(LEFT(death_rates[[#This Row],[Total Death Rate]], FIND("[", death_rates[[#This Row],[Total Death Rate]]) - 1), 0)</f>
        <v>31</v>
      </c>
      <c r="G59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26</v>
      </c>
      <c r="H597" t="str">
        <f>IFERROR(MID(death_rates[[#This Row],[Total Death Rate]], FIND("-", death_rates[[#This Row],[Total Death Rate]]) + 1, FIND("]",death_rates[[#This Row],[Total Death Rate]]) - FIND("-", death_rates[[#This Row],[Total Death Rate]]) - 1), 0)</f>
        <v>35</v>
      </c>
      <c r="I597" t="s">
        <v>1636</v>
      </c>
      <c r="J597" t="str">
        <f>SUBSTITUTE(death_rates[[#This Row],[male_death_rate]], "â€“", "-")</f>
        <v>34[ 28-38]</v>
      </c>
      <c r="K597" t="str">
        <f>IFERROR(LEFT(death_rates[[#This Row],[Male Death Rate]], FIND("[", death_rates[[#This Row],[Male Death Rate]]) - 1), 0)</f>
        <v>34</v>
      </c>
      <c r="L59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28</v>
      </c>
      <c r="M597" t="str">
        <f>IFERROR(MID(death_rates[[#This Row],[Male Death Rate]], FIND("-", death_rates[[#This Row],[Male Death Rate]]) + 1, FIND("]",death_rates[[#This Row],[Male Death Rate]]) - FIND("-", death_rates[[#This Row],[Male Death Rate]]) - 1), 0)</f>
        <v>38</v>
      </c>
      <c r="N597" t="s">
        <v>1637</v>
      </c>
      <c r="O597" t="s">
        <v>3019</v>
      </c>
      <c r="P597" t="str">
        <f>IFERROR(LEFT(death_rates[[#This Row],[Female Death Rate]], FIND("[", death_rates[[#This Row],[Female Death Rate]]) - 1), 0)</f>
        <v>29</v>
      </c>
      <c r="Q59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25</v>
      </c>
      <c r="R59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32</v>
      </c>
    </row>
    <row r="598" spans="1:18" x14ac:dyDescent="0.35">
      <c r="A598" t="s">
        <v>771</v>
      </c>
      <c r="B598" t="s">
        <v>406</v>
      </c>
      <c r="C598">
        <v>2016</v>
      </c>
      <c r="D598" t="s">
        <v>824</v>
      </c>
      <c r="E598" t="str">
        <f>SUBSTITUTE(death_rates[[#This Row],[both_sexes_death_rate]], "â€“", "-")</f>
        <v>0[ 0-0]</v>
      </c>
      <c r="F598" t="str">
        <f>IFERROR(LEFT(death_rates[[#This Row],[Total Death Rate]], FIND("[", death_rates[[#This Row],[Total Death Rate]]) - 1), 0)</f>
        <v>0</v>
      </c>
      <c r="G59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598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598" t="s">
        <v>824</v>
      </c>
      <c r="J598" t="str">
        <f>SUBSTITUTE(death_rates[[#This Row],[male_death_rate]], "â€“", "-")</f>
        <v>0[ 0-0]</v>
      </c>
      <c r="K598" t="str">
        <f>IFERROR(LEFT(death_rates[[#This Row],[Male Death Rate]], FIND("[", death_rates[[#This Row],[Male Death Rate]]) - 1), 0)</f>
        <v>0</v>
      </c>
      <c r="L59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598" t="str">
        <f>IFERROR(MID(death_rates[[#This Row],[Male Death Rate]], FIND("-", death_rates[[#This Row],[Male Death Rate]]) + 1, FIND("]",death_rates[[#This Row],[Male Death Rate]]) - FIND("-", death_rates[[#This Row],[Male Death Rate]]) - 1), 0)</f>
        <v>0</v>
      </c>
      <c r="N598" t="s">
        <v>824</v>
      </c>
      <c r="O598" t="s">
        <v>2674</v>
      </c>
      <c r="P598" t="str">
        <f>IFERROR(LEFT(death_rates[[#This Row],[Female Death Rate]], FIND("[", death_rates[[#This Row],[Female Death Rate]]) - 1), 0)</f>
        <v>0</v>
      </c>
      <c r="Q59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598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599" spans="1:18" x14ac:dyDescent="0.35">
      <c r="A599" t="s">
        <v>775</v>
      </c>
      <c r="B599" t="s">
        <v>406</v>
      </c>
      <c r="C599">
        <v>2016</v>
      </c>
      <c r="D599" t="s">
        <v>1064</v>
      </c>
      <c r="E599" t="str">
        <f>SUBSTITUTE(death_rates[[#This Row],[both_sexes_death_rate]], "â€“", "-")</f>
        <v>11[ 10-13]</v>
      </c>
      <c r="F599" t="str">
        <f>IFERROR(LEFT(death_rates[[#This Row],[Total Death Rate]], FIND("[", death_rates[[#This Row],[Total Death Rate]]) - 1), 0)</f>
        <v>11</v>
      </c>
      <c r="G59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599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599" t="s">
        <v>1064</v>
      </c>
      <c r="J599" t="str">
        <f>SUBSTITUTE(death_rates[[#This Row],[male_death_rate]], "â€“", "-")</f>
        <v>11[ 10-13]</v>
      </c>
      <c r="K599" t="str">
        <f>IFERROR(LEFT(death_rates[[#This Row],[Male Death Rate]], FIND("[", death_rates[[#This Row],[Male Death Rate]]) - 1), 0)</f>
        <v>11</v>
      </c>
      <c r="L59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599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599" t="s">
        <v>1333</v>
      </c>
      <c r="O599" t="s">
        <v>3020</v>
      </c>
      <c r="P599" t="str">
        <f>IFERROR(LEFT(death_rates[[#This Row],[Female Death Rate]], FIND("[", death_rates[[#This Row],[Female Death Rate]]) - 1), 0)</f>
        <v>11</v>
      </c>
      <c r="Q59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59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600" spans="1:18" x14ac:dyDescent="0.35">
      <c r="A600" t="s">
        <v>779</v>
      </c>
      <c r="B600" t="s">
        <v>406</v>
      </c>
      <c r="C600">
        <v>2016</v>
      </c>
      <c r="D600" t="s">
        <v>786</v>
      </c>
      <c r="E600" t="str">
        <f>SUBSTITUTE(death_rates[[#This Row],[both_sexes_death_rate]], "â€“", "-")</f>
        <v>7[ 6-8]</v>
      </c>
      <c r="F600" t="str">
        <f>IFERROR(LEFT(death_rates[[#This Row],[Total Death Rate]], FIND("[", death_rates[[#This Row],[Total Death Rate]]) - 1), 0)</f>
        <v>7</v>
      </c>
      <c r="G60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600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600" t="s">
        <v>1076</v>
      </c>
      <c r="J600" t="str">
        <f>SUBSTITUTE(death_rates[[#This Row],[male_death_rate]], "â€“", "-")</f>
        <v>6[ 5-7]</v>
      </c>
      <c r="K600" t="str">
        <f>IFERROR(LEFT(death_rates[[#This Row],[Male Death Rate]], FIND("[", death_rates[[#This Row],[Male Death Rate]]) - 1), 0)</f>
        <v>6</v>
      </c>
      <c r="L60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600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600" t="s">
        <v>1638</v>
      </c>
      <c r="O600" t="s">
        <v>3021</v>
      </c>
      <c r="P600" t="str">
        <f>IFERROR(LEFT(death_rates[[#This Row],[Female Death Rate]], FIND("[", death_rates[[#This Row],[Female Death Rate]]) - 1), 0)</f>
        <v>8</v>
      </c>
      <c r="Q60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600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601" spans="1:18" x14ac:dyDescent="0.35">
      <c r="A601" t="s">
        <v>783</v>
      </c>
      <c r="B601" t="s">
        <v>406</v>
      </c>
      <c r="C601">
        <v>2016</v>
      </c>
      <c r="D601" t="s">
        <v>830</v>
      </c>
      <c r="E601" t="str">
        <f>SUBSTITUTE(death_rates[[#This Row],[both_sexes_death_rate]], "â€“", "-")</f>
        <v>4[ 3-5]</v>
      </c>
      <c r="F601" t="str">
        <f>IFERROR(LEFT(death_rates[[#This Row],[Total Death Rate]], FIND("[", death_rates[[#This Row],[Total Death Rate]]) - 1), 0)</f>
        <v>4</v>
      </c>
      <c r="G60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601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601" t="s">
        <v>887</v>
      </c>
      <c r="J601" t="str">
        <f>SUBSTITUTE(death_rates[[#This Row],[male_death_rate]], "â€“", "-")</f>
        <v>4[ 2-6]</v>
      </c>
      <c r="K601" t="str">
        <f>IFERROR(LEFT(death_rates[[#This Row],[Male Death Rate]], FIND("[", death_rates[[#This Row],[Male Death Rate]]) - 1), 0)</f>
        <v>4</v>
      </c>
      <c r="L60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601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601" t="s">
        <v>1639</v>
      </c>
      <c r="O601" t="s">
        <v>3022</v>
      </c>
      <c r="P601" t="str">
        <f>IFERROR(LEFT(death_rates[[#This Row],[Female Death Rate]], FIND("[", death_rates[[#This Row],[Female Death Rate]]) - 1), 0)</f>
        <v>4</v>
      </c>
      <c r="Q60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601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602" spans="1:18" x14ac:dyDescent="0.35">
      <c r="A602" t="s">
        <v>764</v>
      </c>
      <c r="B602" t="s">
        <v>410</v>
      </c>
      <c r="C602">
        <v>2016</v>
      </c>
      <c r="D602" t="s">
        <v>1640</v>
      </c>
      <c r="E602" t="str">
        <f>SUBSTITUTE(death_rates[[#This Row],[both_sexes_death_rate]], "â€“", "-")</f>
        <v>35[ 27-58]</v>
      </c>
      <c r="F602" t="str">
        <f>IFERROR(LEFT(death_rates[[#This Row],[Total Death Rate]], FIND("[", death_rates[[#This Row],[Total Death Rate]]) - 1), 0)</f>
        <v>35</v>
      </c>
      <c r="G60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27</v>
      </c>
      <c r="H602" t="str">
        <f>IFERROR(MID(death_rates[[#This Row],[Total Death Rate]], FIND("-", death_rates[[#This Row],[Total Death Rate]]) + 1, FIND("]",death_rates[[#This Row],[Total Death Rate]]) - FIND("-", death_rates[[#This Row],[Total Death Rate]]) - 1), 0)</f>
        <v>58</v>
      </c>
      <c r="I602" t="s">
        <v>1641</v>
      </c>
      <c r="J602" t="str">
        <f>SUBSTITUTE(death_rates[[#This Row],[male_death_rate]], "â€“", "-")</f>
        <v>40[ 31-63]</v>
      </c>
      <c r="K602" t="str">
        <f>IFERROR(LEFT(death_rates[[#This Row],[Male Death Rate]], FIND("[", death_rates[[#This Row],[Male Death Rate]]) - 1), 0)</f>
        <v>40</v>
      </c>
      <c r="L60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31</v>
      </c>
      <c r="M602" t="str">
        <f>IFERROR(MID(death_rates[[#This Row],[Male Death Rate]], FIND("-", death_rates[[#This Row],[Male Death Rate]]) + 1, FIND("]",death_rates[[#This Row],[Male Death Rate]]) - FIND("-", death_rates[[#This Row],[Male Death Rate]]) - 1), 0)</f>
        <v>63</v>
      </c>
      <c r="N602" t="s">
        <v>1642</v>
      </c>
      <c r="O602" t="s">
        <v>3023</v>
      </c>
      <c r="P602" t="str">
        <f>IFERROR(LEFT(death_rates[[#This Row],[Female Death Rate]], FIND("[", death_rates[[#This Row],[Female Death Rate]]) - 1), 0)</f>
        <v>30</v>
      </c>
      <c r="Q60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22</v>
      </c>
      <c r="R602" t="str">
        <f>IFERROR(MID(death_rates[[#This Row],[Female Death Rate]], FIND("-", death_rates[[#This Row],[Female Death Rate]]) + 1, FIND("]",death_rates[[#This Row],[Female Death Rate]]) - FIND("-", death_rates[[#This Row],[Female Death Rate]]) - 1), 0)</f>
        <v>52</v>
      </c>
    </row>
    <row r="603" spans="1:18" x14ac:dyDescent="0.35">
      <c r="A603" t="s">
        <v>767</v>
      </c>
      <c r="B603" t="s">
        <v>410</v>
      </c>
      <c r="C603">
        <v>2016</v>
      </c>
      <c r="D603" t="s">
        <v>1523</v>
      </c>
      <c r="E603" t="str">
        <f>SUBSTITUTE(death_rates[[#This Row],[both_sexes_death_rate]], "â€“", "-")</f>
        <v>8[ 4-16]</v>
      </c>
      <c r="F603" t="str">
        <f>IFERROR(LEFT(death_rates[[#This Row],[Total Death Rate]], FIND("[", death_rates[[#This Row],[Total Death Rate]]) - 1), 0)</f>
        <v>8</v>
      </c>
      <c r="G60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603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603" t="s">
        <v>1523</v>
      </c>
      <c r="J603" t="str">
        <f>SUBSTITUTE(death_rates[[#This Row],[male_death_rate]], "â€“", "-")</f>
        <v>8[ 4-16]</v>
      </c>
      <c r="K603" t="str">
        <f>IFERROR(LEFT(death_rates[[#This Row],[Male Death Rate]], FIND("[", death_rates[[#This Row],[Male Death Rate]]) - 1), 0)</f>
        <v>8</v>
      </c>
      <c r="L60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603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603" t="s">
        <v>1523</v>
      </c>
      <c r="O603" t="s">
        <v>3024</v>
      </c>
      <c r="P603" t="str">
        <f>IFERROR(LEFT(death_rates[[#This Row],[Female Death Rate]], FIND("[", death_rates[[#This Row],[Female Death Rate]]) - 1), 0)</f>
        <v>8</v>
      </c>
      <c r="Q60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60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604" spans="1:18" x14ac:dyDescent="0.35">
      <c r="A604" t="s">
        <v>771</v>
      </c>
      <c r="B604" t="s">
        <v>410</v>
      </c>
      <c r="C604">
        <v>2016</v>
      </c>
      <c r="D604" t="s">
        <v>809</v>
      </c>
      <c r="E604" t="str">
        <f>SUBSTITUTE(death_rates[[#This Row],[both_sexes_death_rate]], "â€“", "-")</f>
        <v>2[ 1-4]</v>
      </c>
      <c r="F604" t="str">
        <f>IFERROR(LEFT(death_rates[[#This Row],[Total Death Rate]], FIND("[", death_rates[[#This Row],[Total Death Rate]]) - 1), 0)</f>
        <v>2</v>
      </c>
      <c r="G60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04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604" t="s">
        <v>879</v>
      </c>
      <c r="J604" t="str">
        <f>SUBSTITUTE(death_rates[[#This Row],[male_death_rate]], "â€“", "-")</f>
        <v>2[ 1-6]</v>
      </c>
      <c r="K604" t="str">
        <f>IFERROR(LEFT(death_rates[[#This Row],[Male Death Rate]], FIND("[", death_rates[[#This Row],[Male Death Rate]]) - 1), 0)</f>
        <v>2</v>
      </c>
      <c r="L60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604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604" t="s">
        <v>886</v>
      </c>
      <c r="O604" t="s">
        <v>3025</v>
      </c>
      <c r="P604" t="str">
        <f>IFERROR(LEFT(death_rates[[#This Row],[Female Death Rate]], FIND("[", death_rates[[#This Row],[Female Death Rate]]) - 1), 0)</f>
        <v>1</v>
      </c>
      <c r="Q60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60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605" spans="1:18" x14ac:dyDescent="0.35">
      <c r="A605" t="s">
        <v>775</v>
      </c>
      <c r="B605" t="s">
        <v>410</v>
      </c>
      <c r="C605">
        <v>2016</v>
      </c>
      <c r="D605" t="s">
        <v>1643</v>
      </c>
      <c r="E605" t="str">
        <f>SUBSTITUTE(death_rates[[#This Row],[both_sexes_death_rate]], "â€“", "-")</f>
        <v>17[ 13-24]</v>
      </c>
      <c r="F605" t="str">
        <f>IFERROR(LEFT(death_rates[[#This Row],[Total Death Rate]], FIND("[", death_rates[[#This Row],[Total Death Rate]]) - 1), 0)</f>
        <v>17</v>
      </c>
      <c r="G60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605" t="str">
        <f>IFERROR(MID(death_rates[[#This Row],[Total Death Rate]], FIND("-", death_rates[[#This Row],[Total Death Rate]]) + 1, FIND("]",death_rates[[#This Row],[Total Death Rate]]) - FIND("-", death_rates[[#This Row],[Total Death Rate]]) - 1), 0)</f>
        <v>24</v>
      </c>
      <c r="I605" t="s">
        <v>1644</v>
      </c>
      <c r="J605" t="str">
        <f>SUBSTITUTE(death_rates[[#This Row],[male_death_rate]], "â€“", "-")</f>
        <v>20[ 15-28]</v>
      </c>
      <c r="K605" t="str">
        <f>IFERROR(LEFT(death_rates[[#This Row],[Male Death Rate]], FIND("[", death_rates[[#This Row],[Male Death Rate]]) - 1), 0)</f>
        <v>20</v>
      </c>
      <c r="L60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605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605" t="s">
        <v>1645</v>
      </c>
      <c r="O605" t="s">
        <v>3026</v>
      </c>
      <c r="P605" t="str">
        <f>IFERROR(LEFT(death_rates[[#This Row],[Female Death Rate]], FIND("[", death_rates[[#This Row],[Female Death Rate]]) - 1), 0)</f>
        <v>14</v>
      </c>
      <c r="Q60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60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606" spans="1:18" x14ac:dyDescent="0.35">
      <c r="A606" t="s">
        <v>779</v>
      </c>
      <c r="B606" t="s">
        <v>410</v>
      </c>
      <c r="C606">
        <v>2016</v>
      </c>
      <c r="D606" t="s">
        <v>1162</v>
      </c>
      <c r="E606" t="str">
        <f>SUBSTITUTE(death_rates[[#This Row],[both_sexes_death_rate]], "â€“", "-")</f>
        <v>5[ 4-8]</v>
      </c>
      <c r="F606" t="str">
        <f>IFERROR(LEFT(death_rates[[#This Row],[Total Death Rate]], FIND("[", death_rates[[#This Row],[Total Death Rate]]) - 1), 0)</f>
        <v>5</v>
      </c>
      <c r="G60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606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606" t="s">
        <v>1162</v>
      </c>
      <c r="J606" t="str">
        <f>SUBSTITUTE(death_rates[[#This Row],[male_death_rate]], "â€“", "-")</f>
        <v>5[ 4-8]</v>
      </c>
      <c r="K606" t="str">
        <f>IFERROR(LEFT(death_rates[[#This Row],[Male Death Rate]], FIND("[", death_rates[[#This Row],[Male Death Rate]]) - 1), 0)</f>
        <v>5</v>
      </c>
      <c r="L60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606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606" t="s">
        <v>964</v>
      </c>
      <c r="O606" t="s">
        <v>3027</v>
      </c>
      <c r="P606" t="str">
        <f>IFERROR(LEFT(death_rates[[#This Row],[Female Death Rate]], FIND("[", death_rates[[#This Row],[Female Death Rate]]) - 1), 0)</f>
        <v>5</v>
      </c>
      <c r="Q60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606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607" spans="1:18" x14ac:dyDescent="0.35">
      <c r="A607" t="s">
        <v>783</v>
      </c>
      <c r="B607" t="s">
        <v>410</v>
      </c>
      <c r="C607">
        <v>2016</v>
      </c>
      <c r="D607" t="s">
        <v>810</v>
      </c>
      <c r="E607" t="str">
        <f>SUBSTITUTE(death_rates[[#This Row],[both_sexes_death_rate]], "â€“", "-")</f>
        <v>3[ 1-5]</v>
      </c>
      <c r="F607" t="str">
        <f>IFERROR(LEFT(death_rates[[#This Row],[Total Death Rate]], FIND("[", death_rates[[#This Row],[Total Death Rate]]) - 1), 0)</f>
        <v>3</v>
      </c>
      <c r="G60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07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607" t="s">
        <v>818</v>
      </c>
      <c r="J607" t="str">
        <f>SUBSTITUTE(death_rates[[#This Row],[male_death_rate]], "â€“", "-")</f>
        <v>4[ 2-7]</v>
      </c>
      <c r="K607" t="str">
        <f>IFERROR(LEFT(death_rates[[#This Row],[Male Death Rate]], FIND("[", death_rates[[#This Row],[Male Death Rate]]) - 1), 0)</f>
        <v>4</v>
      </c>
      <c r="L60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607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607" t="s">
        <v>844</v>
      </c>
      <c r="O607" t="s">
        <v>2682</v>
      </c>
      <c r="P607" t="str">
        <f>IFERROR(LEFT(death_rates[[#This Row],[Female Death Rate]], FIND("[", death_rates[[#This Row],[Female Death Rate]]) - 1), 0)</f>
        <v>2</v>
      </c>
      <c r="Q60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60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608" spans="1:18" x14ac:dyDescent="0.35">
      <c r="A608" t="s">
        <v>764</v>
      </c>
      <c r="B608" t="s">
        <v>414</v>
      </c>
      <c r="C608">
        <v>2016</v>
      </c>
      <c r="D608" t="s">
        <v>1646</v>
      </c>
      <c r="E608" t="str">
        <f>SUBSTITUTE(death_rates[[#This Row],[both_sexes_death_rate]], "â€“", "-")</f>
        <v>14[ 10-23]</v>
      </c>
      <c r="F608" t="str">
        <f>IFERROR(LEFT(death_rates[[#This Row],[Total Death Rate]], FIND("[", death_rates[[#This Row],[Total Death Rate]]) - 1), 0)</f>
        <v>14</v>
      </c>
      <c r="G60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608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608" t="s">
        <v>1647</v>
      </c>
      <c r="J608" t="str">
        <f>SUBSTITUTE(death_rates[[#This Row],[male_death_rate]], "â€“", "-")</f>
        <v>15[ 11-24]</v>
      </c>
      <c r="K608" t="str">
        <f>IFERROR(LEFT(death_rates[[#This Row],[Male Death Rate]], FIND("[", death_rates[[#This Row],[Male Death Rate]]) - 1), 0)</f>
        <v>15</v>
      </c>
      <c r="L60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608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608" t="s">
        <v>1648</v>
      </c>
      <c r="O608" t="s">
        <v>3028</v>
      </c>
      <c r="P608" t="str">
        <f>IFERROR(LEFT(death_rates[[#This Row],[Female Death Rate]], FIND("[", death_rates[[#This Row],[Female Death Rate]]) - 1), 0)</f>
        <v>13</v>
      </c>
      <c r="Q60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60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609" spans="1:18" x14ac:dyDescent="0.35">
      <c r="A609" t="s">
        <v>767</v>
      </c>
      <c r="B609" t="s">
        <v>414</v>
      </c>
      <c r="C609">
        <v>2016</v>
      </c>
      <c r="D609" t="s">
        <v>811</v>
      </c>
      <c r="E609" t="str">
        <f>SUBSTITUTE(death_rates[[#This Row],[both_sexes_death_rate]], "â€“", "-")</f>
        <v>1[ 0-2]</v>
      </c>
      <c r="F609" t="str">
        <f>IFERROR(LEFT(death_rates[[#This Row],[Total Death Rate]], FIND("[", death_rates[[#This Row],[Total Death Rate]]) - 1), 0)</f>
        <v>1</v>
      </c>
      <c r="G60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609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609" t="s">
        <v>836</v>
      </c>
      <c r="J609" t="str">
        <f>SUBSTITUTE(death_rates[[#This Row],[male_death_rate]], "â€“", "-")</f>
        <v>1[ 0-1]</v>
      </c>
      <c r="K609" t="str">
        <f>IFERROR(LEFT(death_rates[[#This Row],[Male Death Rate]], FIND("[", death_rates[[#This Row],[Male Death Rate]]) - 1), 0)</f>
        <v>1</v>
      </c>
      <c r="L60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609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609" t="s">
        <v>811</v>
      </c>
      <c r="O609" t="s">
        <v>2668</v>
      </c>
      <c r="P609" t="str">
        <f>IFERROR(LEFT(death_rates[[#This Row],[Female Death Rate]], FIND("[", death_rates[[#This Row],[Female Death Rate]]) - 1), 0)</f>
        <v>1</v>
      </c>
      <c r="Q60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60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610" spans="1:18" x14ac:dyDescent="0.35">
      <c r="A610" t="s">
        <v>771</v>
      </c>
      <c r="B610" t="s">
        <v>414</v>
      </c>
      <c r="C610">
        <v>2016</v>
      </c>
      <c r="D610" t="s">
        <v>837</v>
      </c>
      <c r="E610" t="str">
        <f>SUBSTITUTE(death_rates[[#This Row],[both_sexes_death_rate]], "â€“", "-")</f>
        <v>0[ 0-1]</v>
      </c>
      <c r="F610" t="str">
        <f>IFERROR(LEFT(death_rates[[#This Row],[Total Death Rate]], FIND("[", death_rates[[#This Row],[Total Death Rate]]) - 1), 0)</f>
        <v>0</v>
      </c>
      <c r="G61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61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610" t="s">
        <v>811</v>
      </c>
      <c r="J610" t="str">
        <f>SUBSTITUTE(death_rates[[#This Row],[male_death_rate]], "â€“", "-")</f>
        <v>1[ 0-2]</v>
      </c>
      <c r="K610" t="str">
        <f>IFERROR(LEFT(death_rates[[#This Row],[Male Death Rate]], FIND("[", death_rates[[#This Row],[Male Death Rate]]) - 1), 0)</f>
        <v>1</v>
      </c>
      <c r="L61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610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610" t="s">
        <v>837</v>
      </c>
      <c r="O610" t="s">
        <v>2679</v>
      </c>
      <c r="P610" t="str">
        <f>IFERROR(LEFT(death_rates[[#This Row],[Female Death Rate]], FIND("[", death_rates[[#This Row],[Female Death Rate]]) - 1), 0)</f>
        <v>0</v>
      </c>
      <c r="Q61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61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611" spans="1:18" x14ac:dyDescent="0.35">
      <c r="A611" t="s">
        <v>775</v>
      </c>
      <c r="B611" t="s">
        <v>414</v>
      </c>
      <c r="C611">
        <v>2016</v>
      </c>
      <c r="D611" t="s">
        <v>1649</v>
      </c>
      <c r="E611" t="str">
        <f>SUBSTITUTE(death_rates[[#This Row],[both_sexes_death_rate]], "â€“", "-")</f>
        <v>8[ 6-13]</v>
      </c>
      <c r="F611" t="str">
        <f>IFERROR(LEFT(death_rates[[#This Row],[Total Death Rate]], FIND("[", death_rates[[#This Row],[Total Death Rate]]) - 1), 0)</f>
        <v>8</v>
      </c>
      <c r="G61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611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611" t="s">
        <v>867</v>
      </c>
      <c r="J611" t="str">
        <f>SUBSTITUTE(death_rates[[#This Row],[male_death_rate]], "â€“", "-")</f>
        <v>10[ 7-15]</v>
      </c>
      <c r="K611" t="str">
        <f>IFERROR(LEFT(death_rates[[#This Row],[Male Death Rate]], FIND("[", death_rates[[#This Row],[Male Death Rate]]) - 1), 0)</f>
        <v>10</v>
      </c>
      <c r="L61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611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611" t="s">
        <v>1141</v>
      </c>
      <c r="O611" t="s">
        <v>2808</v>
      </c>
      <c r="P611" t="str">
        <f>IFERROR(LEFT(death_rates[[#This Row],[Female Death Rate]], FIND("[", death_rates[[#This Row],[Female Death Rate]]) - 1), 0)</f>
        <v>6</v>
      </c>
      <c r="Q61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61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612" spans="1:18" x14ac:dyDescent="0.35">
      <c r="A612" t="s">
        <v>779</v>
      </c>
      <c r="B612" t="s">
        <v>414</v>
      </c>
      <c r="C612">
        <v>2016</v>
      </c>
      <c r="D612" t="s">
        <v>844</v>
      </c>
      <c r="E612" t="str">
        <f>SUBSTITUTE(death_rates[[#This Row],[both_sexes_death_rate]], "â€“", "-")</f>
        <v>2[ 1-3]</v>
      </c>
      <c r="F612" t="str">
        <f>IFERROR(LEFT(death_rates[[#This Row],[Total Death Rate]], FIND("[", death_rates[[#This Row],[Total Death Rate]]) - 1), 0)</f>
        <v>2</v>
      </c>
      <c r="G61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12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612" t="s">
        <v>809</v>
      </c>
      <c r="J612" t="str">
        <f>SUBSTITUTE(death_rates[[#This Row],[male_death_rate]], "â€“", "-")</f>
        <v>2[ 1-4]</v>
      </c>
      <c r="K612" t="str">
        <f>IFERROR(LEFT(death_rates[[#This Row],[Male Death Rate]], FIND("[", death_rates[[#This Row],[Male Death Rate]]) - 1), 0)</f>
        <v>2</v>
      </c>
      <c r="L61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612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612" t="s">
        <v>886</v>
      </c>
      <c r="O612" t="s">
        <v>3025</v>
      </c>
      <c r="P612" t="str">
        <f>IFERROR(LEFT(death_rates[[#This Row],[Female Death Rate]], FIND("[", death_rates[[#This Row],[Female Death Rate]]) - 1), 0)</f>
        <v>1</v>
      </c>
      <c r="Q61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612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613" spans="1:18" x14ac:dyDescent="0.35">
      <c r="A613" t="s">
        <v>783</v>
      </c>
      <c r="B613" t="s">
        <v>414</v>
      </c>
      <c r="C613">
        <v>2016</v>
      </c>
      <c r="D613" t="s">
        <v>881</v>
      </c>
      <c r="E613" t="str">
        <f>SUBSTITUTE(death_rates[[#This Row],[both_sexes_death_rate]], "â€“", "-")</f>
        <v>3[ 1-6]</v>
      </c>
      <c r="F613" t="str">
        <f>IFERROR(LEFT(death_rates[[#This Row],[Total Death Rate]], FIND("[", death_rates[[#This Row],[Total Death Rate]]) - 1), 0)</f>
        <v>3</v>
      </c>
      <c r="G61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13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613" t="s">
        <v>1114</v>
      </c>
      <c r="J613" t="str">
        <f>SUBSTITUTE(death_rates[[#This Row],[male_death_rate]], "â€“", "-")</f>
        <v>2[ 1-5]</v>
      </c>
      <c r="K613" t="str">
        <f>IFERROR(LEFT(death_rates[[#This Row],[Male Death Rate]], FIND("[", death_rates[[#This Row],[Male Death Rate]]) - 1), 0)</f>
        <v>2</v>
      </c>
      <c r="L61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613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613" t="s">
        <v>1262</v>
      </c>
      <c r="O613" t="s">
        <v>2861</v>
      </c>
      <c r="P613" t="str">
        <f>IFERROR(LEFT(death_rates[[#This Row],[Female Death Rate]], FIND("[", death_rates[[#This Row],[Female Death Rate]]) - 1), 0)</f>
        <v>4</v>
      </c>
      <c r="Q61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613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614" spans="1:18" x14ac:dyDescent="0.35">
      <c r="A614" t="s">
        <v>764</v>
      </c>
      <c r="B614" t="s">
        <v>418</v>
      </c>
      <c r="C614">
        <v>2016</v>
      </c>
      <c r="D614" t="s">
        <v>1650</v>
      </c>
      <c r="E614" t="str">
        <f>SUBSTITUTE(death_rates[[#This Row],[both_sexes_death_rate]], "â€“", "-")</f>
        <v>107[ 97-115]</v>
      </c>
      <c r="F614" t="str">
        <f>IFERROR(LEFT(death_rates[[#This Row],[Total Death Rate]], FIND("[", death_rates[[#This Row],[Total Death Rate]]) - 1), 0)</f>
        <v>107</v>
      </c>
      <c r="G61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97</v>
      </c>
      <c r="H614" t="str">
        <f>IFERROR(MID(death_rates[[#This Row],[Total Death Rate]], FIND("-", death_rates[[#This Row],[Total Death Rate]]) + 1, FIND("]",death_rates[[#This Row],[Total Death Rate]]) - FIND("-", death_rates[[#This Row],[Total Death Rate]]) - 1), 0)</f>
        <v>115</v>
      </c>
      <c r="I614" t="s">
        <v>1651</v>
      </c>
      <c r="J614" t="str">
        <f>SUBSTITUTE(death_rates[[#This Row],[male_death_rate]], "â€“", "-")</f>
        <v>98[ 88-107]</v>
      </c>
      <c r="K614" t="str">
        <f>IFERROR(LEFT(death_rates[[#This Row],[Male Death Rate]], FIND("[", death_rates[[#This Row],[Male Death Rate]]) - 1), 0)</f>
        <v>98</v>
      </c>
      <c r="L61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88</v>
      </c>
      <c r="M614" t="str">
        <f>IFERROR(MID(death_rates[[#This Row],[Male Death Rate]], FIND("-", death_rates[[#This Row],[Male Death Rate]]) + 1, FIND("]",death_rates[[#This Row],[Male Death Rate]]) - FIND("-", death_rates[[#This Row],[Male Death Rate]]) - 1), 0)</f>
        <v>107</v>
      </c>
      <c r="N614" t="s">
        <v>1652</v>
      </c>
      <c r="O614" t="s">
        <v>3029</v>
      </c>
      <c r="P614" t="str">
        <f>IFERROR(LEFT(death_rates[[#This Row],[Female Death Rate]], FIND("[", death_rates[[#This Row],[Female Death Rate]]) - 1), 0)</f>
        <v>116</v>
      </c>
      <c r="Q61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106</v>
      </c>
      <c r="R61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124</v>
      </c>
    </row>
    <row r="615" spans="1:18" x14ac:dyDescent="0.35">
      <c r="A615" t="s">
        <v>767</v>
      </c>
      <c r="B615" t="s">
        <v>418</v>
      </c>
      <c r="C615">
        <v>2016</v>
      </c>
      <c r="D615" t="s">
        <v>1653</v>
      </c>
      <c r="E615" t="str">
        <f>SUBSTITUTE(death_rates[[#This Row],[both_sexes_death_rate]], "â€“", "-")</f>
        <v>55[ 47-61]</v>
      </c>
      <c r="F615" t="str">
        <f>IFERROR(LEFT(death_rates[[#This Row],[Total Death Rate]], FIND("[", death_rates[[#This Row],[Total Death Rate]]) - 1), 0)</f>
        <v>55</v>
      </c>
      <c r="G61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47</v>
      </c>
      <c r="H615" t="str">
        <f>IFERROR(MID(death_rates[[#This Row],[Total Death Rate]], FIND("-", death_rates[[#This Row],[Total Death Rate]]) + 1, FIND("]",death_rates[[#This Row],[Total Death Rate]]) - FIND("-", death_rates[[#This Row],[Total Death Rate]]) - 1), 0)</f>
        <v>61</v>
      </c>
      <c r="I615" t="s">
        <v>1654</v>
      </c>
      <c r="J615" t="str">
        <f>SUBSTITUTE(death_rates[[#This Row],[male_death_rate]], "â€“", "-")</f>
        <v>54[ 46-60]</v>
      </c>
      <c r="K615" t="str">
        <f>IFERROR(LEFT(death_rates[[#This Row],[Male Death Rate]], FIND("[", death_rates[[#This Row],[Male Death Rate]]) - 1), 0)</f>
        <v>54</v>
      </c>
      <c r="L61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46</v>
      </c>
      <c r="M615" t="str">
        <f>IFERROR(MID(death_rates[[#This Row],[Male Death Rate]], FIND("-", death_rates[[#This Row],[Male Death Rate]]) + 1, FIND("]",death_rates[[#This Row],[Male Death Rate]]) - FIND("-", death_rates[[#This Row],[Male Death Rate]]) - 1), 0)</f>
        <v>60</v>
      </c>
      <c r="N615" t="s">
        <v>1655</v>
      </c>
      <c r="O615" t="s">
        <v>3030</v>
      </c>
      <c r="P615" t="str">
        <f>IFERROR(LEFT(death_rates[[#This Row],[Female Death Rate]], FIND("[", death_rates[[#This Row],[Female Death Rate]]) - 1), 0)</f>
        <v>56</v>
      </c>
      <c r="Q61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47</v>
      </c>
      <c r="R615" t="str">
        <f>IFERROR(MID(death_rates[[#This Row],[Female Death Rate]], FIND("-", death_rates[[#This Row],[Female Death Rate]]) + 1, FIND("]",death_rates[[#This Row],[Female Death Rate]]) - FIND("-", death_rates[[#This Row],[Female Death Rate]]) - 1), 0)</f>
        <v>62</v>
      </c>
    </row>
    <row r="616" spans="1:18" x14ac:dyDescent="0.35">
      <c r="A616" t="s">
        <v>771</v>
      </c>
      <c r="B616" t="s">
        <v>418</v>
      </c>
      <c r="C616">
        <v>2016</v>
      </c>
      <c r="D616" t="s">
        <v>836</v>
      </c>
      <c r="E616" t="str">
        <f>SUBSTITUTE(death_rates[[#This Row],[both_sexes_death_rate]], "â€“", "-")</f>
        <v>1[ 0-1]</v>
      </c>
      <c r="F616" t="str">
        <f>IFERROR(LEFT(death_rates[[#This Row],[Total Death Rate]], FIND("[", death_rates[[#This Row],[Total Death Rate]]) - 1), 0)</f>
        <v>1</v>
      </c>
      <c r="G61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616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616" t="s">
        <v>836</v>
      </c>
      <c r="J616" t="str">
        <f>SUBSTITUTE(death_rates[[#This Row],[male_death_rate]], "â€“", "-")</f>
        <v>1[ 0-1]</v>
      </c>
      <c r="K616" t="str">
        <f>IFERROR(LEFT(death_rates[[#This Row],[Male Death Rate]], FIND("[", death_rates[[#This Row],[Male Death Rate]]) - 1), 0)</f>
        <v>1</v>
      </c>
      <c r="L61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616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616" t="s">
        <v>836</v>
      </c>
      <c r="O616" t="s">
        <v>2707</v>
      </c>
      <c r="P616" t="str">
        <f>IFERROR(LEFT(death_rates[[#This Row],[Female Death Rate]], FIND("[", death_rates[[#This Row],[Female Death Rate]]) - 1), 0)</f>
        <v>1</v>
      </c>
      <c r="Q61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61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617" spans="1:18" x14ac:dyDescent="0.35">
      <c r="A617" t="s">
        <v>775</v>
      </c>
      <c r="B617" t="s">
        <v>418</v>
      </c>
      <c r="C617">
        <v>2016</v>
      </c>
      <c r="D617" t="s">
        <v>1126</v>
      </c>
      <c r="E617" t="str">
        <f>SUBSTITUTE(death_rates[[#This Row],[both_sexes_death_rate]], "â€“", "-")</f>
        <v>24[ 21-27]</v>
      </c>
      <c r="F617" t="str">
        <f>IFERROR(LEFT(death_rates[[#This Row],[Total Death Rate]], FIND("[", death_rates[[#This Row],[Total Death Rate]]) - 1), 0)</f>
        <v>24</v>
      </c>
      <c r="G61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21</v>
      </c>
      <c r="H617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617" t="s">
        <v>1656</v>
      </c>
      <c r="J617" t="str">
        <f>SUBSTITUTE(death_rates[[#This Row],[male_death_rate]], "â€“", "-")</f>
        <v>20[ 17-22]</v>
      </c>
      <c r="K617" t="str">
        <f>IFERROR(LEFT(death_rates[[#This Row],[Male Death Rate]], FIND("[", death_rates[[#This Row],[Male Death Rate]]) - 1), 0)</f>
        <v>20</v>
      </c>
      <c r="L61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617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617" t="s">
        <v>1275</v>
      </c>
      <c r="O617" t="s">
        <v>2933</v>
      </c>
      <c r="P617" t="str">
        <f>IFERROR(LEFT(death_rates[[#This Row],[Female Death Rate]], FIND("[", death_rates[[#This Row],[Female Death Rate]]) - 1), 0)</f>
        <v>28</v>
      </c>
      <c r="Q61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61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618" spans="1:18" x14ac:dyDescent="0.35">
      <c r="A618" t="s">
        <v>779</v>
      </c>
      <c r="B618" t="s">
        <v>418</v>
      </c>
      <c r="C618">
        <v>2016</v>
      </c>
      <c r="D618" t="s">
        <v>1074</v>
      </c>
      <c r="E618" t="str">
        <f>SUBSTITUTE(death_rates[[#This Row],[both_sexes_death_rate]], "â€“", "-")</f>
        <v>16[ 14-18]</v>
      </c>
      <c r="F618" t="str">
        <f>IFERROR(LEFT(death_rates[[#This Row],[Total Death Rate]], FIND("[", death_rates[[#This Row],[Total Death Rate]]) - 1), 0)</f>
        <v>16</v>
      </c>
      <c r="G61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618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618" t="s">
        <v>1240</v>
      </c>
      <c r="J618" t="str">
        <f>SUBSTITUTE(death_rates[[#This Row],[male_death_rate]], "â€“", "-")</f>
        <v>12[ 10-13]</v>
      </c>
      <c r="K618" t="str">
        <f>IFERROR(LEFT(death_rates[[#This Row],[Male Death Rate]], FIND("[", death_rates[[#This Row],[Male Death Rate]]) - 1), 0)</f>
        <v>12</v>
      </c>
      <c r="L61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618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618" t="s">
        <v>1062</v>
      </c>
      <c r="O618" t="s">
        <v>2986</v>
      </c>
      <c r="P618" t="str">
        <f>IFERROR(LEFT(death_rates[[#This Row],[Female Death Rate]], FIND("[", death_rates[[#This Row],[Female Death Rate]]) - 1), 0)</f>
        <v>21</v>
      </c>
      <c r="Q61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18</v>
      </c>
      <c r="R61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619" spans="1:18" x14ac:dyDescent="0.35">
      <c r="A619" t="s">
        <v>783</v>
      </c>
      <c r="B619" t="s">
        <v>418</v>
      </c>
      <c r="C619">
        <v>2016</v>
      </c>
      <c r="D619" t="s">
        <v>1657</v>
      </c>
      <c r="E619" t="str">
        <f>SUBSTITUTE(death_rates[[#This Row],[both_sexes_death_rate]], "â€“", "-")</f>
        <v>10[ 8-12]</v>
      </c>
      <c r="F619" t="str">
        <f>IFERROR(LEFT(death_rates[[#This Row],[Total Death Rate]], FIND("[", death_rates[[#This Row],[Total Death Rate]]) - 1), 0)</f>
        <v>10</v>
      </c>
      <c r="G61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619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619" t="s">
        <v>1658</v>
      </c>
      <c r="J619" t="str">
        <f>SUBSTITUTE(death_rates[[#This Row],[male_death_rate]], "â€“", "-")</f>
        <v>11[ 6-14]</v>
      </c>
      <c r="K619" t="str">
        <f>IFERROR(LEFT(death_rates[[#This Row],[Male Death Rate]], FIND("[", death_rates[[#This Row],[Male Death Rate]]) - 1), 0)</f>
        <v>11</v>
      </c>
      <c r="L61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619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619" t="s">
        <v>918</v>
      </c>
      <c r="O619" t="s">
        <v>3031</v>
      </c>
      <c r="P619" t="str">
        <f>IFERROR(LEFT(death_rates[[#This Row],[Female Death Rate]], FIND("[", death_rates[[#This Row],[Female Death Rate]]) - 1), 0)</f>
        <v>10</v>
      </c>
      <c r="Q61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61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620" spans="1:18" x14ac:dyDescent="0.35">
      <c r="A620" t="s">
        <v>764</v>
      </c>
      <c r="B620" t="s">
        <v>422</v>
      </c>
      <c r="C620">
        <v>2016</v>
      </c>
      <c r="D620" t="s">
        <v>1659</v>
      </c>
      <c r="E620" t="str">
        <f>SUBSTITUTE(death_rates[[#This Row],[both_sexes_death_rate]], "â€“", "-")</f>
        <v>44[ 34-55]</v>
      </c>
      <c r="F620" t="str">
        <f>IFERROR(LEFT(death_rates[[#This Row],[Total Death Rate]], FIND("[", death_rates[[#This Row],[Total Death Rate]]) - 1), 0)</f>
        <v>44</v>
      </c>
      <c r="G62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34</v>
      </c>
      <c r="H620" t="str">
        <f>IFERROR(MID(death_rates[[#This Row],[Total Death Rate]], FIND("-", death_rates[[#This Row],[Total Death Rate]]) + 1, FIND("]",death_rates[[#This Row],[Total Death Rate]]) - FIND("-", death_rates[[#This Row],[Total Death Rate]]) - 1), 0)</f>
        <v>55</v>
      </c>
      <c r="I620" t="s">
        <v>1660</v>
      </c>
      <c r="J620" t="str">
        <f>SUBSTITUTE(death_rates[[#This Row],[male_death_rate]], "â€“", "-")</f>
        <v>47[ 37-58]</v>
      </c>
      <c r="K620" t="str">
        <f>IFERROR(LEFT(death_rates[[#This Row],[Male Death Rate]], FIND("[", death_rates[[#This Row],[Male Death Rate]]) - 1), 0)</f>
        <v>47</v>
      </c>
      <c r="L62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37</v>
      </c>
      <c r="M620" t="str">
        <f>IFERROR(MID(death_rates[[#This Row],[Male Death Rate]], FIND("-", death_rates[[#This Row],[Male Death Rate]]) + 1, FIND("]",death_rates[[#This Row],[Male Death Rate]]) - FIND("-", death_rates[[#This Row],[Male Death Rate]]) - 1), 0)</f>
        <v>58</v>
      </c>
      <c r="N620" t="s">
        <v>1661</v>
      </c>
      <c r="O620" t="s">
        <v>3032</v>
      </c>
      <c r="P620" t="str">
        <f>IFERROR(LEFT(death_rates[[#This Row],[Female Death Rate]], FIND("[", death_rates[[#This Row],[Female Death Rate]]) - 1), 0)</f>
        <v>40</v>
      </c>
      <c r="Q62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29</v>
      </c>
      <c r="R620" t="str">
        <f>IFERROR(MID(death_rates[[#This Row],[Female Death Rate]], FIND("-", death_rates[[#This Row],[Female Death Rate]]) + 1, FIND("]",death_rates[[#This Row],[Female Death Rate]]) - FIND("-", death_rates[[#This Row],[Female Death Rate]]) - 1), 0)</f>
        <v>53</v>
      </c>
    </row>
    <row r="621" spans="1:18" x14ac:dyDescent="0.35">
      <c r="A621" t="s">
        <v>767</v>
      </c>
      <c r="B621" t="s">
        <v>422</v>
      </c>
      <c r="C621">
        <v>2016</v>
      </c>
      <c r="D621" t="s">
        <v>892</v>
      </c>
      <c r="E621" t="str">
        <f>SUBSTITUTE(death_rates[[#This Row],[both_sexes_death_rate]], "â€“", "-")</f>
        <v>5[ 2-10]</v>
      </c>
      <c r="F621" t="str">
        <f>IFERROR(LEFT(death_rates[[#This Row],[Total Death Rate]], FIND("[", death_rates[[#This Row],[Total Death Rate]]) - 1), 0)</f>
        <v>5</v>
      </c>
      <c r="G62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621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621" t="s">
        <v>959</v>
      </c>
      <c r="J621" t="str">
        <f>SUBSTITUTE(death_rates[[#This Row],[male_death_rate]], "â€“", "-")</f>
        <v>5[ 2-8]</v>
      </c>
      <c r="K621" t="str">
        <f>IFERROR(LEFT(death_rates[[#This Row],[Male Death Rate]], FIND("[", death_rates[[#This Row],[Male Death Rate]]) - 1), 0)</f>
        <v>5</v>
      </c>
      <c r="L62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621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621" t="s">
        <v>895</v>
      </c>
      <c r="O621" t="s">
        <v>3033</v>
      </c>
      <c r="P621" t="str">
        <f>IFERROR(LEFT(death_rates[[#This Row],[Female Death Rate]], FIND("[", death_rates[[#This Row],[Female Death Rate]]) - 1), 0)</f>
        <v>6</v>
      </c>
      <c r="Q62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62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622" spans="1:18" x14ac:dyDescent="0.35">
      <c r="A622" t="s">
        <v>771</v>
      </c>
      <c r="B622" t="s">
        <v>422</v>
      </c>
      <c r="C622">
        <v>2016</v>
      </c>
      <c r="D622" t="s">
        <v>887</v>
      </c>
      <c r="E622" t="str">
        <f>SUBSTITUTE(death_rates[[#This Row],[both_sexes_death_rate]], "â€“", "-")</f>
        <v>4[ 2-6]</v>
      </c>
      <c r="F622" t="str">
        <f>IFERROR(LEFT(death_rates[[#This Row],[Total Death Rate]], FIND("[", death_rates[[#This Row],[Total Death Rate]]) - 1), 0)</f>
        <v>4</v>
      </c>
      <c r="G62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622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622" t="s">
        <v>834</v>
      </c>
      <c r="J622" t="str">
        <f>SUBSTITUTE(death_rates[[#This Row],[male_death_rate]], "â€“", "-")</f>
        <v>6[ 3-9]</v>
      </c>
      <c r="K622" t="str">
        <f>IFERROR(LEFT(death_rates[[#This Row],[Male Death Rate]], FIND("[", death_rates[[#This Row],[Male Death Rate]]) - 1), 0)</f>
        <v>6</v>
      </c>
      <c r="L62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622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622" t="s">
        <v>851</v>
      </c>
      <c r="O622" t="s">
        <v>2685</v>
      </c>
      <c r="P622" t="str">
        <f>IFERROR(LEFT(death_rates[[#This Row],[Female Death Rate]], FIND("[", death_rates[[#This Row],[Female Death Rate]]) - 1), 0)</f>
        <v>1</v>
      </c>
      <c r="Q62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62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623" spans="1:18" x14ac:dyDescent="0.35">
      <c r="A623" t="s">
        <v>775</v>
      </c>
      <c r="B623" t="s">
        <v>422</v>
      </c>
      <c r="C623">
        <v>2016</v>
      </c>
      <c r="D623" t="s">
        <v>1662</v>
      </c>
      <c r="E623" t="str">
        <f>SUBSTITUTE(death_rates[[#This Row],[both_sexes_death_rate]], "â€“", "-")</f>
        <v>24[ 17-32]</v>
      </c>
      <c r="F623" t="str">
        <f>IFERROR(LEFT(death_rates[[#This Row],[Total Death Rate]], FIND("[", death_rates[[#This Row],[Total Death Rate]]) - 1), 0)</f>
        <v>24</v>
      </c>
      <c r="G62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623" t="str">
        <f>IFERROR(MID(death_rates[[#This Row],[Total Death Rate]], FIND("-", death_rates[[#This Row],[Total Death Rate]]) + 1, FIND("]",death_rates[[#This Row],[Total Death Rate]]) - FIND("-", death_rates[[#This Row],[Total Death Rate]]) - 1), 0)</f>
        <v>32</v>
      </c>
      <c r="I623" t="s">
        <v>1081</v>
      </c>
      <c r="J623" t="str">
        <f>SUBSTITUTE(death_rates[[#This Row],[male_death_rate]], "â€“", "-")</f>
        <v>25[ 19-33]</v>
      </c>
      <c r="K623" t="str">
        <f>IFERROR(LEFT(death_rates[[#This Row],[Male Death Rate]], FIND("[", death_rates[[#This Row],[Male Death Rate]]) - 1), 0)</f>
        <v>25</v>
      </c>
      <c r="L62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623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623" t="s">
        <v>1663</v>
      </c>
      <c r="O623" t="s">
        <v>3034</v>
      </c>
      <c r="P623" t="str">
        <f>IFERROR(LEFT(death_rates[[#This Row],[Female Death Rate]], FIND("[", death_rates[[#This Row],[Female Death Rate]]) - 1), 0)</f>
        <v>23</v>
      </c>
      <c r="Q62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62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32</v>
      </c>
    </row>
    <row r="624" spans="1:18" x14ac:dyDescent="0.35">
      <c r="A624" t="s">
        <v>779</v>
      </c>
      <c r="B624" t="s">
        <v>422</v>
      </c>
      <c r="C624">
        <v>2016</v>
      </c>
      <c r="D624" t="s">
        <v>963</v>
      </c>
      <c r="E624" t="str">
        <f>SUBSTITUTE(death_rates[[#This Row],[both_sexes_death_rate]], "â€“", "-")</f>
        <v>6[ 3-12]</v>
      </c>
      <c r="F624" t="str">
        <f>IFERROR(LEFT(death_rates[[#This Row],[Total Death Rate]], FIND("[", death_rates[[#This Row],[Total Death Rate]]) - 1), 0)</f>
        <v>6</v>
      </c>
      <c r="G62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624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624" t="s">
        <v>1395</v>
      </c>
      <c r="J624" t="str">
        <f>SUBSTITUTE(death_rates[[#This Row],[male_death_rate]], "â€“", "-")</f>
        <v>5[ 3-10]</v>
      </c>
      <c r="K624" t="str">
        <f>IFERROR(LEFT(death_rates[[#This Row],[Male Death Rate]], FIND("[", death_rates[[#This Row],[Male Death Rate]]) - 1), 0)</f>
        <v>5</v>
      </c>
      <c r="L62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624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624" t="s">
        <v>1664</v>
      </c>
      <c r="O624" t="s">
        <v>3035</v>
      </c>
      <c r="P624" t="str">
        <f>IFERROR(LEFT(death_rates[[#This Row],[Female Death Rate]], FIND("[", death_rates[[#This Row],[Female Death Rate]]) - 1), 0)</f>
        <v>7</v>
      </c>
      <c r="Q62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62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625" spans="1:18" x14ac:dyDescent="0.35">
      <c r="A625" t="s">
        <v>783</v>
      </c>
      <c r="B625" t="s">
        <v>422</v>
      </c>
      <c r="C625">
        <v>2016</v>
      </c>
      <c r="D625" t="s">
        <v>959</v>
      </c>
      <c r="E625" t="str">
        <f>SUBSTITUTE(death_rates[[#This Row],[both_sexes_death_rate]], "â€“", "-")</f>
        <v>5[ 2-8]</v>
      </c>
      <c r="F625" t="str">
        <f>IFERROR(LEFT(death_rates[[#This Row],[Total Death Rate]], FIND("[", death_rates[[#This Row],[Total Death Rate]]) - 1), 0)</f>
        <v>5</v>
      </c>
      <c r="G62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625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625" t="s">
        <v>1046</v>
      </c>
      <c r="J625" t="str">
        <f>SUBSTITUTE(death_rates[[#This Row],[male_death_rate]], "â€“", "-")</f>
        <v>6[ 3-11]</v>
      </c>
      <c r="K625" t="str">
        <f>IFERROR(LEFT(death_rates[[#This Row],[Male Death Rate]], FIND("[", death_rates[[#This Row],[Male Death Rate]]) - 1), 0)</f>
        <v>6</v>
      </c>
      <c r="L62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625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625" t="s">
        <v>810</v>
      </c>
      <c r="O625" t="s">
        <v>2706</v>
      </c>
      <c r="P625" t="str">
        <f>IFERROR(LEFT(death_rates[[#This Row],[Female Death Rate]], FIND("[", death_rates[[#This Row],[Female Death Rate]]) - 1), 0)</f>
        <v>3</v>
      </c>
      <c r="Q62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625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626" spans="1:18" x14ac:dyDescent="0.35">
      <c r="A626" t="s">
        <v>764</v>
      </c>
      <c r="B626" t="s">
        <v>427</v>
      </c>
      <c r="C626">
        <v>2016</v>
      </c>
      <c r="D626" t="s">
        <v>1665</v>
      </c>
      <c r="E626" t="str">
        <f>SUBSTITUTE(death_rates[[#This Row],[both_sexes_death_rate]], "â€“", "-")</f>
        <v>88[ 76-102]</v>
      </c>
      <c r="F626" t="str">
        <f>IFERROR(LEFT(death_rates[[#This Row],[Total Death Rate]], FIND("[", death_rates[[#This Row],[Total Death Rate]]) - 1), 0)</f>
        <v>88</v>
      </c>
      <c r="G62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76</v>
      </c>
      <c r="H626" t="str">
        <f>IFERROR(MID(death_rates[[#This Row],[Total Death Rate]], FIND("-", death_rates[[#This Row],[Total Death Rate]]) + 1, FIND("]",death_rates[[#This Row],[Total Death Rate]]) - FIND("-", death_rates[[#This Row],[Total Death Rate]]) - 1), 0)</f>
        <v>102</v>
      </c>
      <c r="I626" t="s">
        <v>1666</v>
      </c>
      <c r="J626" t="str">
        <f>SUBSTITUTE(death_rates[[#This Row],[male_death_rate]], "â€“", "-")</f>
        <v>90[ 77-105]</v>
      </c>
      <c r="K626" t="str">
        <f>IFERROR(LEFT(death_rates[[#This Row],[Male Death Rate]], FIND("[", death_rates[[#This Row],[Male Death Rate]]) - 1), 0)</f>
        <v>90</v>
      </c>
      <c r="L62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77</v>
      </c>
      <c r="M626" t="str">
        <f>IFERROR(MID(death_rates[[#This Row],[Male Death Rate]], FIND("-", death_rates[[#This Row],[Male Death Rate]]) + 1, FIND("]",death_rates[[#This Row],[Male Death Rate]]) - FIND("-", death_rates[[#This Row],[Male Death Rate]]) - 1), 0)</f>
        <v>105</v>
      </c>
      <c r="N626" t="s">
        <v>1667</v>
      </c>
      <c r="O626" t="s">
        <v>3036</v>
      </c>
      <c r="P626" t="str">
        <f>IFERROR(LEFT(death_rates[[#This Row],[Female Death Rate]], FIND("[", death_rates[[#This Row],[Female Death Rate]]) - 1), 0)</f>
        <v>85</v>
      </c>
      <c r="Q62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74</v>
      </c>
      <c r="R626" t="str">
        <f>IFERROR(MID(death_rates[[#This Row],[Female Death Rate]], FIND("-", death_rates[[#This Row],[Female Death Rate]]) + 1, FIND("]",death_rates[[#This Row],[Female Death Rate]]) - FIND("-", death_rates[[#This Row],[Female Death Rate]]) - 1), 0)</f>
        <v>98</v>
      </c>
    </row>
    <row r="627" spans="1:18" x14ac:dyDescent="0.35">
      <c r="A627" t="s">
        <v>767</v>
      </c>
      <c r="B627" t="s">
        <v>427</v>
      </c>
      <c r="C627">
        <v>2016</v>
      </c>
      <c r="D627" t="s">
        <v>1595</v>
      </c>
      <c r="E627" t="str">
        <f>SUBSTITUTE(death_rates[[#This Row],[both_sexes_death_rate]], "â€“", "-")</f>
        <v>48[ 39-57]</v>
      </c>
      <c r="F627" t="str">
        <f>IFERROR(LEFT(death_rates[[#This Row],[Total Death Rate]], FIND("[", death_rates[[#This Row],[Total Death Rate]]) - 1), 0)</f>
        <v>48</v>
      </c>
      <c r="G62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39</v>
      </c>
      <c r="H627" t="str">
        <f>IFERROR(MID(death_rates[[#This Row],[Total Death Rate]], FIND("-", death_rates[[#This Row],[Total Death Rate]]) + 1, FIND("]",death_rates[[#This Row],[Total Death Rate]]) - FIND("-", death_rates[[#This Row],[Total Death Rate]]) - 1), 0)</f>
        <v>57</v>
      </c>
      <c r="I627" t="s">
        <v>1668</v>
      </c>
      <c r="J627" t="str">
        <f>SUBSTITUTE(death_rates[[#This Row],[male_death_rate]], "â€“", "-")</f>
        <v>54[ 44-65]</v>
      </c>
      <c r="K627" t="str">
        <f>IFERROR(LEFT(death_rates[[#This Row],[Male Death Rate]], FIND("[", death_rates[[#This Row],[Male Death Rate]]) - 1), 0)</f>
        <v>54</v>
      </c>
      <c r="L62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44</v>
      </c>
      <c r="M627" t="str">
        <f>IFERROR(MID(death_rates[[#This Row],[Male Death Rate]], FIND("-", death_rates[[#This Row],[Male Death Rate]]) + 1, FIND("]",death_rates[[#This Row],[Male Death Rate]]) - FIND("-", death_rates[[#This Row],[Male Death Rate]]) - 1), 0)</f>
        <v>65</v>
      </c>
      <c r="N627" t="s">
        <v>1452</v>
      </c>
      <c r="O627" t="s">
        <v>3037</v>
      </c>
      <c r="P627" t="str">
        <f>IFERROR(LEFT(death_rates[[#This Row],[Female Death Rate]], FIND("[", death_rates[[#This Row],[Female Death Rate]]) - 1), 0)</f>
        <v>41</v>
      </c>
      <c r="Q62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33</v>
      </c>
      <c r="R62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49</v>
      </c>
    </row>
    <row r="628" spans="1:18" x14ac:dyDescent="0.35">
      <c r="A628" t="s">
        <v>771</v>
      </c>
      <c r="B628" t="s">
        <v>427</v>
      </c>
      <c r="C628">
        <v>2016</v>
      </c>
      <c r="D628" t="s">
        <v>824</v>
      </c>
      <c r="E628" t="str">
        <f>SUBSTITUTE(death_rates[[#This Row],[both_sexes_death_rate]], "â€“", "-")</f>
        <v>0[ 0-0]</v>
      </c>
      <c r="F628" t="str">
        <f>IFERROR(LEFT(death_rates[[#This Row],[Total Death Rate]], FIND("[", death_rates[[#This Row],[Total Death Rate]]) - 1), 0)</f>
        <v>0</v>
      </c>
      <c r="G62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628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628" t="s">
        <v>837</v>
      </c>
      <c r="J628" t="str">
        <f>SUBSTITUTE(death_rates[[#This Row],[male_death_rate]], "â€“", "-")</f>
        <v>0[ 0-1]</v>
      </c>
      <c r="K628" t="str">
        <f>IFERROR(LEFT(death_rates[[#This Row],[Male Death Rate]], FIND("[", death_rates[[#This Row],[Male Death Rate]]) - 1), 0)</f>
        <v>0</v>
      </c>
      <c r="L62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62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628" t="s">
        <v>824</v>
      </c>
      <c r="O628" t="s">
        <v>2674</v>
      </c>
      <c r="P628" t="str">
        <f>IFERROR(LEFT(death_rates[[#This Row],[Female Death Rate]], FIND("[", death_rates[[#This Row],[Female Death Rate]]) - 1), 0)</f>
        <v>0</v>
      </c>
      <c r="Q62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628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629" spans="1:18" x14ac:dyDescent="0.35">
      <c r="A629" t="s">
        <v>775</v>
      </c>
      <c r="B629" t="s">
        <v>427</v>
      </c>
      <c r="C629">
        <v>2016</v>
      </c>
      <c r="D629" t="s">
        <v>1190</v>
      </c>
      <c r="E629" t="str">
        <f>SUBSTITUTE(death_rates[[#This Row],[both_sexes_death_rate]], "â€“", "-")</f>
        <v>22[ 19-26]</v>
      </c>
      <c r="F629" t="str">
        <f>IFERROR(LEFT(death_rates[[#This Row],[Total Death Rate]], FIND("[", death_rates[[#This Row],[Total Death Rate]]) - 1), 0)</f>
        <v>22</v>
      </c>
      <c r="G62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629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629" t="s">
        <v>1403</v>
      </c>
      <c r="J629" t="str">
        <f>SUBSTITUTE(death_rates[[#This Row],[male_death_rate]], "â€“", "-")</f>
        <v>21[ 18-25]</v>
      </c>
      <c r="K629" t="str">
        <f>IFERROR(LEFT(death_rates[[#This Row],[Male Death Rate]], FIND("[", death_rates[[#This Row],[Male Death Rate]]) - 1), 0)</f>
        <v>21</v>
      </c>
      <c r="L62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629" t="str">
        <f>IFERROR(MID(death_rates[[#This Row],[Male Death Rate]], FIND("-", death_rates[[#This Row],[Male Death Rate]]) + 1, FIND("]",death_rates[[#This Row],[Male Death Rate]]) - FIND("-", death_rates[[#This Row],[Male Death Rate]]) - 1), 0)</f>
        <v>25</v>
      </c>
      <c r="N629" t="s">
        <v>1669</v>
      </c>
      <c r="O629" t="s">
        <v>3038</v>
      </c>
      <c r="P629" t="str">
        <f>IFERROR(LEFT(death_rates[[#This Row],[Female Death Rate]], FIND("[", death_rates[[#This Row],[Female Death Rate]]) - 1), 0)</f>
        <v>24</v>
      </c>
      <c r="Q62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20</v>
      </c>
      <c r="R62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28</v>
      </c>
    </row>
    <row r="630" spans="1:18" x14ac:dyDescent="0.35">
      <c r="A630" t="s">
        <v>779</v>
      </c>
      <c r="B630" t="s">
        <v>427</v>
      </c>
      <c r="C630">
        <v>2016</v>
      </c>
      <c r="D630" t="s">
        <v>1333</v>
      </c>
      <c r="E630" t="str">
        <f>SUBSTITUTE(death_rates[[#This Row],[both_sexes_death_rate]], "â€“", "-")</f>
        <v>11[ 9-13]</v>
      </c>
      <c r="F630" t="str">
        <f>IFERROR(LEFT(death_rates[[#This Row],[Total Death Rate]], FIND("[", death_rates[[#This Row],[Total Death Rate]]) - 1), 0)</f>
        <v>11</v>
      </c>
      <c r="G63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630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630" t="s">
        <v>829</v>
      </c>
      <c r="J630" t="str">
        <f>SUBSTITUTE(death_rates[[#This Row],[male_death_rate]], "â€“", "-")</f>
        <v>9[ 7-10]</v>
      </c>
      <c r="K630" t="str">
        <f>IFERROR(LEFT(death_rates[[#This Row],[Male Death Rate]], FIND("[", death_rates[[#This Row],[Male Death Rate]]) - 1), 0)</f>
        <v>9</v>
      </c>
      <c r="L63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630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630" t="s">
        <v>1292</v>
      </c>
      <c r="O630" t="s">
        <v>3039</v>
      </c>
      <c r="P630" t="str">
        <f>IFERROR(LEFT(death_rates[[#This Row],[Female Death Rate]], FIND("[", death_rates[[#This Row],[Female Death Rate]]) - 1), 0)</f>
        <v>13</v>
      </c>
      <c r="Q63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63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631" spans="1:18" x14ac:dyDescent="0.35">
      <c r="A631" t="s">
        <v>783</v>
      </c>
      <c r="B631" t="s">
        <v>427</v>
      </c>
      <c r="C631">
        <v>2016</v>
      </c>
      <c r="D631" t="s">
        <v>926</v>
      </c>
      <c r="E631" t="str">
        <f>SUBSTITUTE(death_rates[[#This Row],[both_sexes_death_rate]], "â€“", "-")</f>
        <v>5[ 4-6]</v>
      </c>
      <c r="F631" t="str">
        <f>IFERROR(LEFT(death_rates[[#This Row],[Total Death Rate]], FIND("[", death_rates[[#This Row],[Total Death Rate]]) - 1), 0)</f>
        <v>5</v>
      </c>
      <c r="G63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631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631" t="s">
        <v>1182</v>
      </c>
      <c r="J631" t="str">
        <f>SUBSTITUTE(death_rates[[#This Row],[male_death_rate]], "â€“", "-")</f>
        <v>4[ 3-6]</v>
      </c>
      <c r="K631" t="str">
        <f>IFERROR(LEFT(death_rates[[#This Row],[Male Death Rate]], FIND("[", death_rates[[#This Row],[Male Death Rate]]) - 1), 0)</f>
        <v>4</v>
      </c>
      <c r="L63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631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631" t="s">
        <v>1093</v>
      </c>
      <c r="O631" t="s">
        <v>3040</v>
      </c>
      <c r="P631" t="str">
        <f>IFERROR(LEFT(death_rates[[#This Row],[Female Death Rate]], FIND("[", death_rates[[#This Row],[Female Death Rate]]) - 1), 0)</f>
        <v>6</v>
      </c>
      <c r="Q63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631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632" spans="1:18" x14ac:dyDescent="0.35">
      <c r="A632" t="s">
        <v>764</v>
      </c>
      <c r="B632" t="s">
        <v>431</v>
      </c>
      <c r="C632">
        <v>2016</v>
      </c>
      <c r="D632" t="s">
        <v>1670</v>
      </c>
      <c r="E632" t="str">
        <f>SUBSTITUTE(death_rates[[#This Row],[both_sexes_death_rate]], "â€“", "-")</f>
        <v>48[ 34-81]</v>
      </c>
      <c r="F632" t="str">
        <f>IFERROR(LEFT(death_rates[[#This Row],[Total Death Rate]], FIND("[", death_rates[[#This Row],[Total Death Rate]]) - 1), 0)</f>
        <v>48</v>
      </c>
      <c r="G63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34</v>
      </c>
      <c r="H632" t="str">
        <f>IFERROR(MID(death_rates[[#This Row],[Total Death Rate]], FIND("-", death_rates[[#This Row],[Total Death Rate]]) + 1, FIND("]",death_rates[[#This Row],[Total Death Rate]]) - FIND("-", death_rates[[#This Row],[Total Death Rate]]) - 1), 0)</f>
        <v>81</v>
      </c>
      <c r="I632" t="s">
        <v>1671</v>
      </c>
      <c r="J632" t="str">
        <f>SUBSTITUTE(death_rates[[#This Row],[male_death_rate]], "â€“", "-")</f>
        <v>55[ 40-94]</v>
      </c>
      <c r="K632" t="str">
        <f>IFERROR(LEFT(death_rates[[#This Row],[Male Death Rate]], FIND("[", death_rates[[#This Row],[Male Death Rate]]) - 1), 0)</f>
        <v>55</v>
      </c>
      <c r="L63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40</v>
      </c>
      <c r="M632" t="str">
        <f>IFERROR(MID(death_rates[[#This Row],[Male Death Rate]], FIND("-", death_rates[[#This Row],[Male Death Rate]]) + 1, FIND("]",death_rates[[#This Row],[Male Death Rate]]) - FIND("-", death_rates[[#This Row],[Male Death Rate]]) - 1), 0)</f>
        <v>94</v>
      </c>
      <c r="N632" t="s">
        <v>1672</v>
      </c>
      <c r="O632" t="s">
        <v>3041</v>
      </c>
      <c r="P632" t="str">
        <f>IFERROR(LEFT(death_rates[[#This Row],[Female Death Rate]], FIND("[", death_rates[[#This Row],[Female Death Rate]]) - 1), 0)</f>
        <v>41</v>
      </c>
      <c r="Q63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632" t="str">
        <f>IFERROR(MID(death_rates[[#This Row],[Female Death Rate]], FIND("-", death_rates[[#This Row],[Female Death Rate]]) + 1, FIND("]",death_rates[[#This Row],[Female Death Rate]]) - FIND("-", death_rates[[#This Row],[Female Death Rate]]) - 1), 0)</f>
        <v>71</v>
      </c>
    </row>
    <row r="633" spans="1:18" x14ac:dyDescent="0.35">
      <c r="A633" t="s">
        <v>767</v>
      </c>
      <c r="B633" t="s">
        <v>431</v>
      </c>
      <c r="C633">
        <v>2016</v>
      </c>
      <c r="D633" t="s">
        <v>893</v>
      </c>
      <c r="E633" t="str">
        <f>SUBSTITUTE(death_rates[[#This Row],[both_sexes_death_rate]], "â€“", "-")</f>
        <v>4[ 2-8]</v>
      </c>
      <c r="F633" t="str">
        <f>IFERROR(LEFT(death_rates[[#This Row],[Total Death Rate]], FIND("[", death_rates[[#This Row],[Total Death Rate]]) - 1), 0)</f>
        <v>4</v>
      </c>
      <c r="G63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633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633" t="s">
        <v>893</v>
      </c>
      <c r="J633" t="str">
        <f>SUBSTITUTE(death_rates[[#This Row],[male_death_rate]], "â€“", "-")</f>
        <v>4[ 2-8]</v>
      </c>
      <c r="K633" t="str">
        <f>IFERROR(LEFT(death_rates[[#This Row],[Male Death Rate]], FIND("[", death_rates[[#This Row],[Male Death Rate]]) - 1), 0)</f>
        <v>4</v>
      </c>
      <c r="L63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633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633" t="s">
        <v>882</v>
      </c>
      <c r="O633" t="s">
        <v>2888</v>
      </c>
      <c r="P633" t="str">
        <f>IFERROR(LEFT(death_rates[[#This Row],[Female Death Rate]], FIND("[", death_rates[[#This Row],[Female Death Rate]]) - 1), 0)</f>
        <v>3</v>
      </c>
      <c r="Q63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633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634" spans="1:18" x14ac:dyDescent="0.35">
      <c r="A634" t="s">
        <v>771</v>
      </c>
      <c r="B634" t="s">
        <v>431</v>
      </c>
      <c r="C634">
        <v>2016</v>
      </c>
      <c r="D634" t="s">
        <v>809</v>
      </c>
      <c r="E634" t="str">
        <f>SUBSTITUTE(death_rates[[#This Row],[both_sexes_death_rate]], "â€“", "-")</f>
        <v>2[ 1-4]</v>
      </c>
      <c r="F634" t="str">
        <f>IFERROR(LEFT(death_rates[[#This Row],[Total Death Rate]], FIND("[", death_rates[[#This Row],[Total Death Rate]]) - 1), 0)</f>
        <v>2</v>
      </c>
      <c r="G63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34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634" t="s">
        <v>881</v>
      </c>
      <c r="J634" t="str">
        <f>SUBSTITUTE(death_rates[[#This Row],[male_death_rate]], "â€“", "-")</f>
        <v>3[ 1-6]</v>
      </c>
      <c r="K634" t="str">
        <f>IFERROR(LEFT(death_rates[[#This Row],[Male Death Rate]], FIND("[", death_rates[[#This Row],[Male Death Rate]]) - 1), 0)</f>
        <v>3</v>
      </c>
      <c r="L63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634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634" t="s">
        <v>811</v>
      </c>
      <c r="O634" t="s">
        <v>2668</v>
      </c>
      <c r="P634" t="str">
        <f>IFERROR(LEFT(death_rates[[#This Row],[Female Death Rate]], FIND("[", death_rates[[#This Row],[Female Death Rate]]) - 1), 0)</f>
        <v>1</v>
      </c>
      <c r="Q63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63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635" spans="1:18" x14ac:dyDescent="0.35">
      <c r="A635" t="s">
        <v>775</v>
      </c>
      <c r="B635" t="s">
        <v>431</v>
      </c>
      <c r="C635">
        <v>2016</v>
      </c>
      <c r="D635" t="s">
        <v>1673</v>
      </c>
      <c r="E635" t="str">
        <f>SUBSTITUTE(death_rates[[#This Row],[both_sexes_death_rate]], "â€“", "-")</f>
        <v>23[ 16-36]</v>
      </c>
      <c r="F635" t="str">
        <f>IFERROR(LEFT(death_rates[[#This Row],[Total Death Rate]], FIND("[", death_rates[[#This Row],[Total Death Rate]]) - 1), 0)</f>
        <v>23</v>
      </c>
      <c r="G63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635" t="str">
        <f>IFERROR(MID(death_rates[[#This Row],[Total Death Rate]], FIND("-", death_rates[[#This Row],[Total Death Rate]]) + 1, FIND("]",death_rates[[#This Row],[Total Death Rate]]) - FIND("-", death_rates[[#This Row],[Total Death Rate]]) - 1), 0)</f>
        <v>36</v>
      </c>
      <c r="I635" t="s">
        <v>1674</v>
      </c>
      <c r="J635" t="str">
        <f>SUBSTITUTE(death_rates[[#This Row],[male_death_rate]], "â€“", "-")</f>
        <v>26[ 19-42]</v>
      </c>
      <c r="K635" t="str">
        <f>IFERROR(LEFT(death_rates[[#This Row],[Male Death Rate]], FIND("[", death_rates[[#This Row],[Male Death Rate]]) - 1), 0)</f>
        <v>26</v>
      </c>
      <c r="L63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635" t="str">
        <f>IFERROR(MID(death_rates[[#This Row],[Male Death Rate]], FIND("-", death_rates[[#This Row],[Male Death Rate]]) + 1, FIND("]",death_rates[[#This Row],[Male Death Rate]]) - FIND("-", death_rates[[#This Row],[Male Death Rate]]) - 1), 0)</f>
        <v>42</v>
      </c>
      <c r="N635" t="s">
        <v>1675</v>
      </c>
      <c r="O635" t="s">
        <v>3042</v>
      </c>
      <c r="P635" t="str">
        <f>IFERROR(LEFT(death_rates[[#This Row],[Female Death Rate]], FIND("[", death_rates[[#This Row],[Female Death Rate]]) - 1), 0)</f>
        <v>19</v>
      </c>
      <c r="Q63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635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636" spans="1:18" x14ac:dyDescent="0.35">
      <c r="A636" t="s">
        <v>779</v>
      </c>
      <c r="B636" t="s">
        <v>431</v>
      </c>
      <c r="C636">
        <v>2016</v>
      </c>
      <c r="D636" t="s">
        <v>1676</v>
      </c>
      <c r="E636" t="str">
        <f>SUBSTITUTE(death_rates[[#This Row],[both_sexes_death_rate]], "â€“", "-")</f>
        <v>10[ 6-17]</v>
      </c>
      <c r="F636" t="str">
        <f>IFERROR(LEFT(death_rates[[#This Row],[Total Death Rate]], FIND("[", death_rates[[#This Row],[Total Death Rate]]) - 1), 0)</f>
        <v>10</v>
      </c>
      <c r="G63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636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636" t="s">
        <v>1475</v>
      </c>
      <c r="J636" t="str">
        <f>SUBSTITUTE(death_rates[[#This Row],[male_death_rate]], "â€“", "-")</f>
        <v>11[ 7-19]</v>
      </c>
      <c r="K636" t="str">
        <f>IFERROR(LEFT(death_rates[[#This Row],[Male Death Rate]], FIND("[", death_rates[[#This Row],[Male Death Rate]]) - 1), 0)</f>
        <v>11</v>
      </c>
      <c r="L63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636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636" t="s">
        <v>1234</v>
      </c>
      <c r="O636" t="s">
        <v>3043</v>
      </c>
      <c r="P636" t="str">
        <f>IFERROR(LEFT(death_rates[[#This Row],[Female Death Rate]], FIND("[", death_rates[[#This Row],[Female Death Rate]]) - 1), 0)</f>
        <v>9</v>
      </c>
      <c r="Q63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63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637" spans="1:18" x14ac:dyDescent="0.35">
      <c r="A637" t="s">
        <v>783</v>
      </c>
      <c r="B637" t="s">
        <v>431</v>
      </c>
      <c r="C637">
        <v>2016</v>
      </c>
      <c r="D637" t="s">
        <v>1677</v>
      </c>
      <c r="E637" t="str">
        <f>SUBSTITUTE(death_rates[[#This Row],[both_sexes_death_rate]], "â€“", "-")</f>
        <v>9[ 4-18]</v>
      </c>
      <c r="F637" t="str">
        <f>IFERROR(LEFT(death_rates[[#This Row],[Total Death Rate]], FIND("[", death_rates[[#This Row],[Total Death Rate]]) - 1), 0)</f>
        <v>9</v>
      </c>
      <c r="G63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637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637" t="s">
        <v>1678</v>
      </c>
      <c r="J637" t="str">
        <f>SUBSTITUTE(death_rates[[#This Row],[male_death_rate]], "â€“", "-")</f>
        <v>11[ 5-21]</v>
      </c>
      <c r="K637" t="str">
        <f>IFERROR(LEFT(death_rates[[#This Row],[Male Death Rate]], FIND("[", death_rates[[#This Row],[Male Death Rate]]) - 1), 0)</f>
        <v>11</v>
      </c>
      <c r="L63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637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637" t="s">
        <v>1523</v>
      </c>
      <c r="O637" t="s">
        <v>3024</v>
      </c>
      <c r="P637" t="str">
        <f>IFERROR(LEFT(death_rates[[#This Row],[Female Death Rate]], FIND("[", death_rates[[#This Row],[Female Death Rate]]) - 1), 0)</f>
        <v>8</v>
      </c>
      <c r="Q63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63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638" spans="1:18" x14ac:dyDescent="0.35">
      <c r="A638" t="s">
        <v>764</v>
      </c>
      <c r="B638" t="s">
        <v>435</v>
      </c>
      <c r="C638">
        <v>2016</v>
      </c>
      <c r="D638" t="s">
        <v>1679</v>
      </c>
      <c r="E638" t="str">
        <f>SUBSTITUTE(death_rates[[#This Row],[both_sexes_death_rate]], "â€“", "-")</f>
        <v>33[ 28-39]</v>
      </c>
      <c r="F638" t="str">
        <f>IFERROR(LEFT(death_rates[[#This Row],[Total Death Rate]], FIND("[", death_rates[[#This Row],[Total Death Rate]]) - 1), 0)</f>
        <v>33</v>
      </c>
      <c r="G63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638" t="str">
        <f>IFERROR(MID(death_rates[[#This Row],[Total Death Rate]], FIND("-", death_rates[[#This Row],[Total Death Rate]]) + 1, FIND("]",death_rates[[#This Row],[Total Death Rate]]) - FIND("-", death_rates[[#This Row],[Total Death Rate]]) - 1), 0)</f>
        <v>39</v>
      </c>
      <c r="I638" t="s">
        <v>1680</v>
      </c>
      <c r="J638" t="str">
        <f>SUBSTITUTE(death_rates[[#This Row],[male_death_rate]], "â€“", "-")</f>
        <v>36[ 30-42]</v>
      </c>
      <c r="K638" t="str">
        <f>IFERROR(LEFT(death_rates[[#This Row],[Male Death Rate]], FIND("[", death_rates[[#This Row],[Male Death Rate]]) - 1), 0)</f>
        <v>36</v>
      </c>
      <c r="L63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30</v>
      </c>
      <c r="M638" t="str">
        <f>IFERROR(MID(death_rates[[#This Row],[Male Death Rate]], FIND("-", death_rates[[#This Row],[Male Death Rate]]) + 1, FIND("]",death_rates[[#This Row],[Male Death Rate]]) - FIND("-", death_rates[[#This Row],[Male Death Rate]]) - 1), 0)</f>
        <v>42</v>
      </c>
      <c r="N638" t="s">
        <v>1681</v>
      </c>
      <c r="O638" t="s">
        <v>3044</v>
      </c>
      <c r="P638" t="str">
        <f>IFERROR(LEFT(death_rates[[#This Row],[Female Death Rate]], FIND("[", death_rates[[#This Row],[Female Death Rate]]) - 1), 0)</f>
        <v>30</v>
      </c>
      <c r="Q63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25</v>
      </c>
      <c r="R63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36</v>
      </c>
    </row>
    <row r="639" spans="1:18" x14ac:dyDescent="0.35">
      <c r="A639" t="s">
        <v>767</v>
      </c>
      <c r="B639" t="s">
        <v>435</v>
      </c>
      <c r="C639">
        <v>2016</v>
      </c>
      <c r="D639" t="s">
        <v>912</v>
      </c>
      <c r="E639" t="str">
        <f>SUBSTITUTE(death_rates[[#This Row],[both_sexes_death_rate]], "â€“", "-")</f>
        <v>5[ 4-7]</v>
      </c>
      <c r="F639" t="str">
        <f>IFERROR(LEFT(death_rates[[#This Row],[Total Death Rate]], FIND("[", death_rates[[#This Row],[Total Death Rate]]) - 1), 0)</f>
        <v>5</v>
      </c>
      <c r="G63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639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639" t="s">
        <v>842</v>
      </c>
      <c r="J639" t="str">
        <f>SUBSTITUTE(death_rates[[#This Row],[male_death_rate]], "â€“", "-")</f>
        <v>6[ 4-8]</v>
      </c>
      <c r="K639" t="str">
        <f>IFERROR(LEFT(death_rates[[#This Row],[Male Death Rate]], FIND("[", death_rates[[#This Row],[Male Death Rate]]) - 1), 0)</f>
        <v>6</v>
      </c>
      <c r="L63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639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639" t="s">
        <v>926</v>
      </c>
      <c r="O639" t="s">
        <v>2777</v>
      </c>
      <c r="P639" t="str">
        <f>IFERROR(LEFT(death_rates[[#This Row],[Female Death Rate]], FIND("[", death_rates[[#This Row],[Female Death Rate]]) - 1), 0)</f>
        <v>5</v>
      </c>
      <c r="Q63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63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640" spans="1:18" x14ac:dyDescent="0.35">
      <c r="A640" t="s">
        <v>771</v>
      </c>
      <c r="B640" t="s">
        <v>435</v>
      </c>
      <c r="C640">
        <v>2016</v>
      </c>
      <c r="D640" t="s">
        <v>851</v>
      </c>
      <c r="E640" t="str">
        <f>SUBSTITUTE(death_rates[[#This Row],[both_sexes_death_rate]], "â€“", "-")</f>
        <v>1[ 1-2]</v>
      </c>
      <c r="F640" t="str">
        <f>IFERROR(LEFT(death_rates[[#This Row],[Total Death Rate]], FIND("[", death_rates[[#This Row],[Total Death Rate]]) - 1), 0)</f>
        <v>1</v>
      </c>
      <c r="G64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40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640" t="s">
        <v>772</v>
      </c>
      <c r="J640" t="str">
        <f>SUBSTITUTE(death_rates[[#This Row],[male_death_rate]], "â€“", "-")</f>
        <v>2[ 1-2]</v>
      </c>
      <c r="K640" t="str">
        <f>IFERROR(LEFT(death_rates[[#This Row],[Male Death Rate]], FIND("[", death_rates[[#This Row],[Male Death Rate]]) - 1), 0)</f>
        <v>2</v>
      </c>
      <c r="L64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640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640" t="s">
        <v>774</v>
      </c>
      <c r="O640" t="s">
        <v>2656</v>
      </c>
      <c r="P640" t="str">
        <f>IFERROR(LEFT(death_rates[[#This Row],[Female Death Rate]], FIND("[", death_rates[[#This Row],[Female Death Rate]]) - 1), 0)</f>
        <v>1</v>
      </c>
      <c r="Q64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64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641" spans="1:18" x14ac:dyDescent="0.35">
      <c r="A641" t="s">
        <v>775</v>
      </c>
      <c r="B641" t="s">
        <v>435</v>
      </c>
      <c r="C641">
        <v>2016</v>
      </c>
      <c r="D641" t="s">
        <v>839</v>
      </c>
      <c r="E641" t="str">
        <f>SUBSTITUTE(death_rates[[#This Row],[both_sexes_death_rate]], "â€“", "-")</f>
        <v>15[ 12-19]</v>
      </c>
      <c r="F641" t="str">
        <f>IFERROR(LEFT(death_rates[[#This Row],[Total Death Rate]], FIND("[", death_rates[[#This Row],[Total Death Rate]]) - 1), 0)</f>
        <v>15</v>
      </c>
      <c r="G64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641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641" t="s">
        <v>975</v>
      </c>
      <c r="J641" t="str">
        <f>SUBSTITUTE(death_rates[[#This Row],[male_death_rate]], "â€“", "-")</f>
        <v>17[ 14-21]</v>
      </c>
      <c r="K641" t="str">
        <f>IFERROR(LEFT(death_rates[[#This Row],[Male Death Rate]], FIND("[", death_rates[[#This Row],[Male Death Rate]]) - 1), 0)</f>
        <v>17</v>
      </c>
      <c r="L64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641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641" t="s">
        <v>838</v>
      </c>
      <c r="O641" t="s">
        <v>3045</v>
      </c>
      <c r="P641" t="str">
        <f>IFERROR(LEFT(death_rates[[#This Row],[Female Death Rate]], FIND("[", death_rates[[#This Row],[Female Death Rate]]) - 1), 0)</f>
        <v>13</v>
      </c>
      <c r="Q64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64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642" spans="1:18" x14ac:dyDescent="0.35">
      <c r="A642" t="s">
        <v>779</v>
      </c>
      <c r="B642" t="s">
        <v>435</v>
      </c>
      <c r="C642">
        <v>2016</v>
      </c>
      <c r="D642" t="s">
        <v>1182</v>
      </c>
      <c r="E642" t="str">
        <f>SUBSTITUTE(death_rates[[#This Row],[both_sexes_death_rate]], "â€“", "-")</f>
        <v>4[ 3-6]</v>
      </c>
      <c r="F642" t="str">
        <f>IFERROR(LEFT(death_rates[[#This Row],[Total Death Rate]], FIND("[", death_rates[[#This Row],[Total Death Rate]]) - 1), 0)</f>
        <v>4</v>
      </c>
      <c r="G64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642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642" t="s">
        <v>1182</v>
      </c>
      <c r="J642" t="str">
        <f>SUBSTITUTE(death_rates[[#This Row],[male_death_rate]], "â€“", "-")</f>
        <v>4[ 3-6]</v>
      </c>
      <c r="K642" t="str">
        <f>IFERROR(LEFT(death_rates[[#This Row],[Male Death Rate]], FIND("[", death_rates[[#This Row],[Male Death Rate]]) - 1), 0)</f>
        <v>4</v>
      </c>
      <c r="L64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642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642" t="s">
        <v>1016</v>
      </c>
      <c r="O642" t="s">
        <v>2754</v>
      </c>
      <c r="P642" t="str">
        <f>IFERROR(LEFT(death_rates[[#This Row],[Female Death Rate]], FIND("[", death_rates[[#This Row],[Female Death Rate]]) - 1), 0)</f>
        <v>5</v>
      </c>
      <c r="Q64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642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643" spans="1:18" x14ac:dyDescent="0.35">
      <c r="A643" t="s">
        <v>783</v>
      </c>
      <c r="B643" t="s">
        <v>435</v>
      </c>
      <c r="C643">
        <v>2016</v>
      </c>
      <c r="D643" t="s">
        <v>841</v>
      </c>
      <c r="E643" t="str">
        <f>SUBSTITUTE(death_rates[[#This Row],[both_sexes_death_rate]], "â€“", "-")</f>
        <v>6[ 4-9]</v>
      </c>
      <c r="F643" t="str">
        <f>IFERROR(LEFT(death_rates[[#This Row],[Total Death Rate]], FIND("[", death_rates[[#This Row],[Total Death Rate]]) - 1), 0)</f>
        <v>6</v>
      </c>
      <c r="G64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643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643" t="s">
        <v>1012</v>
      </c>
      <c r="J643" t="str">
        <f>SUBSTITUTE(death_rates[[#This Row],[male_death_rate]], "â€“", "-")</f>
        <v>7[ 4-10]</v>
      </c>
      <c r="K643" t="str">
        <f>IFERROR(LEFT(death_rates[[#This Row],[Male Death Rate]], FIND("[", death_rates[[#This Row],[Male Death Rate]]) - 1), 0)</f>
        <v>7</v>
      </c>
      <c r="L64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643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643" t="s">
        <v>841</v>
      </c>
      <c r="O643" t="s">
        <v>2764</v>
      </c>
      <c r="P643" t="str">
        <f>IFERROR(LEFT(death_rates[[#This Row],[Female Death Rate]], FIND("[", death_rates[[#This Row],[Female Death Rate]]) - 1), 0)</f>
        <v>6</v>
      </c>
      <c r="Q64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643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644" spans="1:18" x14ac:dyDescent="0.35">
      <c r="A644" t="s">
        <v>764</v>
      </c>
      <c r="B644" t="s">
        <v>439</v>
      </c>
      <c r="C644">
        <v>2016</v>
      </c>
      <c r="D644" t="s">
        <v>1682</v>
      </c>
      <c r="E644" t="str">
        <f>SUBSTITUTE(death_rates[[#This Row],[both_sexes_death_rate]], "â€“", "-")</f>
        <v>93[ 80-102]</v>
      </c>
      <c r="F644" t="str">
        <f>IFERROR(LEFT(death_rates[[#This Row],[Total Death Rate]], FIND("[", death_rates[[#This Row],[Total Death Rate]]) - 1), 0)</f>
        <v>93</v>
      </c>
      <c r="G64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80</v>
      </c>
      <c r="H644" t="str">
        <f>IFERROR(MID(death_rates[[#This Row],[Total Death Rate]], FIND("-", death_rates[[#This Row],[Total Death Rate]]) + 1, FIND("]",death_rates[[#This Row],[Total Death Rate]]) - FIND("-", death_rates[[#This Row],[Total Death Rate]]) - 1), 0)</f>
        <v>102</v>
      </c>
      <c r="I644" t="s">
        <v>1683</v>
      </c>
      <c r="J644" t="str">
        <f>SUBSTITUTE(death_rates[[#This Row],[male_death_rate]], "â€“", "-")</f>
        <v>96[ 81-107]</v>
      </c>
      <c r="K644" t="str">
        <f>IFERROR(LEFT(death_rates[[#This Row],[Male Death Rate]], FIND("[", death_rates[[#This Row],[Male Death Rate]]) - 1), 0)</f>
        <v>96</v>
      </c>
      <c r="L64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81</v>
      </c>
      <c r="M644" t="str">
        <f>IFERROR(MID(death_rates[[#This Row],[Male Death Rate]], FIND("-", death_rates[[#This Row],[Male Death Rate]]) + 1, FIND("]",death_rates[[#This Row],[Male Death Rate]]) - FIND("-", death_rates[[#This Row],[Male Death Rate]]) - 1), 0)</f>
        <v>107</v>
      </c>
      <c r="N644" t="s">
        <v>1684</v>
      </c>
      <c r="O644" t="s">
        <v>3046</v>
      </c>
      <c r="P644" t="str">
        <f>IFERROR(LEFT(death_rates[[#This Row],[Female Death Rate]], FIND("[", death_rates[[#This Row],[Female Death Rate]]) - 1), 0)</f>
        <v>90</v>
      </c>
      <c r="Q64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76</v>
      </c>
      <c r="R644" t="str">
        <f>IFERROR(MID(death_rates[[#This Row],[Female Death Rate]], FIND("-", death_rates[[#This Row],[Female Death Rate]]) + 1, FIND("]",death_rates[[#This Row],[Female Death Rate]]) - FIND("-", death_rates[[#This Row],[Female Death Rate]]) - 1), 0)</f>
        <v>99</v>
      </c>
    </row>
    <row r="645" spans="1:18" x14ac:dyDescent="0.35">
      <c r="A645" t="s">
        <v>767</v>
      </c>
      <c r="B645" t="s">
        <v>439</v>
      </c>
      <c r="C645">
        <v>2016</v>
      </c>
      <c r="D645" t="s">
        <v>1685</v>
      </c>
      <c r="E645" t="str">
        <f>SUBSTITUTE(death_rates[[#This Row],[both_sexes_death_rate]], "â€“", "-")</f>
        <v>19[ 16-22]</v>
      </c>
      <c r="F645" t="str">
        <f>IFERROR(LEFT(death_rates[[#This Row],[Total Death Rate]], FIND("[", death_rates[[#This Row],[Total Death Rate]]) - 1), 0)</f>
        <v>19</v>
      </c>
      <c r="G64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645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645" t="s">
        <v>1686</v>
      </c>
      <c r="J645" t="str">
        <f>SUBSTITUTE(death_rates[[#This Row],[male_death_rate]], "â€“", "-")</f>
        <v>19[ 15-22]</v>
      </c>
      <c r="K645" t="str">
        <f>IFERROR(LEFT(death_rates[[#This Row],[Male Death Rate]], FIND("[", death_rates[[#This Row],[Male Death Rate]]) - 1), 0)</f>
        <v>19</v>
      </c>
      <c r="L64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645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645" t="s">
        <v>1314</v>
      </c>
      <c r="O645" t="s">
        <v>2885</v>
      </c>
      <c r="P645" t="str">
        <f>IFERROR(LEFT(death_rates[[#This Row],[Female Death Rate]], FIND("[", death_rates[[#This Row],[Female Death Rate]]) - 1), 0)</f>
        <v>20</v>
      </c>
      <c r="Q64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64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646" spans="1:18" x14ac:dyDescent="0.35">
      <c r="A646" t="s">
        <v>771</v>
      </c>
      <c r="B646" t="s">
        <v>439</v>
      </c>
      <c r="C646">
        <v>2016</v>
      </c>
      <c r="D646" t="s">
        <v>1093</v>
      </c>
      <c r="E646" t="str">
        <f>SUBSTITUTE(death_rates[[#This Row],[both_sexes_death_rate]], "â€“", "-")</f>
        <v>6[ 4-7]</v>
      </c>
      <c r="F646" t="str">
        <f>IFERROR(LEFT(death_rates[[#This Row],[Total Death Rate]], FIND("[", death_rates[[#This Row],[Total Death Rate]]) - 1), 0)</f>
        <v>6</v>
      </c>
      <c r="G64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646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646" t="s">
        <v>1687</v>
      </c>
      <c r="J646" t="str">
        <f>SUBSTITUTE(death_rates[[#This Row],[male_death_rate]], "â€“", "-")</f>
        <v>8[ 5-9]</v>
      </c>
      <c r="K646" t="str">
        <f>IFERROR(LEFT(death_rates[[#This Row],[Male Death Rate]], FIND("[", death_rates[[#This Row],[Male Death Rate]]) - 1), 0)</f>
        <v>8</v>
      </c>
      <c r="L64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646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646" t="s">
        <v>830</v>
      </c>
      <c r="O646" t="s">
        <v>2677</v>
      </c>
      <c r="P646" t="str">
        <f>IFERROR(LEFT(death_rates[[#This Row],[Female Death Rate]], FIND("[", death_rates[[#This Row],[Female Death Rate]]) - 1), 0)</f>
        <v>4</v>
      </c>
      <c r="Q64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646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647" spans="1:18" x14ac:dyDescent="0.35">
      <c r="A647" t="s">
        <v>775</v>
      </c>
      <c r="B647" t="s">
        <v>439</v>
      </c>
      <c r="C647">
        <v>2016</v>
      </c>
      <c r="D647" t="s">
        <v>1175</v>
      </c>
      <c r="E647" t="str">
        <f>SUBSTITUTE(death_rates[[#This Row],[both_sexes_death_rate]], "â€“", "-")</f>
        <v>34[ 29-39]</v>
      </c>
      <c r="F647" t="str">
        <f>IFERROR(LEFT(death_rates[[#This Row],[Total Death Rate]], FIND("[", death_rates[[#This Row],[Total Death Rate]]) - 1), 0)</f>
        <v>34</v>
      </c>
      <c r="G64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29</v>
      </c>
      <c r="H647" t="str">
        <f>IFERROR(MID(death_rates[[#This Row],[Total Death Rate]], FIND("-", death_rates[[#This Row],[Total Death Rate]]) + 1, FIND("]",death_rates[[#This Row],[Total Death Rate]]) - FIND("-", death_rates[[#This Row],[Total Death Rate]]) - 1), 0)</f>
        <v>39</v>
      </c>
      <c r="I647" t="s">
        <v>1688</v>
      </c>
      <c r="J647" t="str">
        <f>SUBSTITUTE(death_rates[[#This Row],[male_death_rate]], "â€“", "-")</f>
        <v>36[ 30-41]</v>
      </c>
      <c r="K647" t="str">
        <f>IFERROR(LEFT(death_rates[[#This Row],[Male Death Rate]], FIND("[", death_rates[[#This Row],[Male Death Rate]]) - 1), 0)</f>
        <v>36</v>
      </c>
      <c r="L64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30</v>
      </c>
      <c r="M647" t="str">
        <f>IFERROR(MID(death_rates[[#This Row],[Male Death Rate]], FIND("-", death_rates[[#This Row],[Male Death Rate]]) + 1, FIND("]",death_rates[[#This Row],[Male Death Rate]]) - FIND("-", death_rates[[#This Row],[Male Death Rate]]) - 1), 0)</f>
        <v>41</v>
      </c>
      <c r="N647" t="s">
        <v>770</v>
      </c>
      <c r="O647" t="s">
        <v>2655</v>
      </c>
      <c r="P647" t="str">
        <f>IFERROR(LEFT(death_rates[[#This Row],[Female Death Rate]], FIND("[", death_rates[[#This Row],[Female Death Rate]]) - 1), 0)</f>
        <v>33</v>
      </c>
      <c r="Q64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64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38</v>
      </c>
    </row>
    <row r="648" spans="1:18" x14ac:dyDescent="0.35">
      <c r="A648" t="s">
        <v>779</v>
      </c>
      <c r="B648" t="s">
        <v>439</v>
      </c>
      <c r="C648">
        <v>2016</v>
      </c>
      <c r="D648" t="s">
        <v>1614</v>
      </c>
      <c r="E648" t="str">
        <f>SUBSTITUTE(death_rates[[#This Row],[both_sexes_death_rate]], "â€“", "-")</f>
        <v>21[ 17-25]</v>
      </c>
      <c r="F648" t="str">
        <f>IFERROR(LEFT(death_rates[[#This Row],[Total Death Rate]], FIND("[", death_rates[[#This Row],[Total Death Rate]]) - 1), 0)</f>
        <v>21</v>
      </c>
      <c r="G64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648" t="str">
        <f>IFERROR(MID(death_rates[[#This Row],[Total Death Rate]], FIND("-", death_rates[[#This Row],[Total Death Rate]]) + 1, FIND("]",death_rates[[#This Row],[Total Death Rate]]) - FIND("-", death_rates[[#This Row],[Total Death Rate]]) - 1), 0)</f>
        <v>25</v>
      </c>
      <c r="I648" t="s">
        <v>1686</v>
      </c>
      <c r="J648" t="str">
        <f>SUBSTITUTE(death_rates[[#This Row],[male_death_rate]], "â€“", "-")</f>
        <v>19[ 15-22]</v>
      </c>
      <c r="K648" t="str">
        <f>IFERROR(LEFT(death_rates[[#This Row],[Male Death Rate]], FIND("[", death_rates[[#This Row],[Male Death Rate]]) - 1), 0)</f>
        <v>19</v>
      </c>
      <c r="L64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648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648" t="s">
        <v>1689</v>
      </c>
      <c r="O648" t="s">
        <v>3047</v>
      </c>
      <c r="P648" t="str">
        <f>IFERROR(LEFT(death_rates[[#This Row],[Female Death Rate]], FIND("[", death_rates[[#This Row],[Female Death Rate]]) - 1), 0)</f>
        <v>24</v>
      </c>
      <c r="Q64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19</v>
      </c>
      <c r="R64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28</v>
      </c>
    </row>
    <row r="649" spans="1:18" x14ac:dyDescent="0.35">
      <c r="A649" t="s">
        <v>783</v>
      </c>
      <c r="B649" t="s">
        <v>439</v>
      </c>
      <c r="C649">
        <v>2016</v>
      </c>
      <c r="D649" t="s">
        <v>1690</v>
      </c>
      <c r="E649" t="str">
        <f>SUBSTITUTE(death_rates[[#This Row],[both_sexes_death_rate]], "â€“", "-")</f>
        <v>12[ 7-15]</v>
      </c>
      <c r="F649" t="str">
        <f>IFERROR(LEFT(death_rates[[#This Row],[Total Death Rate]], FIND("[", death_rates[[#This Row],[Total Death Rate]]) - 1), 0)</f>
        <v>12</v>
      </c>
      <c r="G64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649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649" t="s">
        <v>1691</v>
      </c>
      <c r="J649" t="str">
        <f>SUBSTITUTE(death_rates[[#This Row],[male_death_rate]], "â€“", "-")</f>
        <v>14[ 6-20]</v>
      </c>
      <c r="K649" t="str">
        <f>IFERROR(LEFT(death_rates[[#This Row],[Male Death Rate]], FIND("[", death_rates[[#This Row],[Male Death Rate]]) - 1), 0)</f>
        <v>14</v>
      </c>
      <c r="L64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649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649" t="s">
        <v>1692</v>
      </c>
      <c r="O649" t="s">
        <v>3048</v>
      </c>
      <c r="P649" t="str">
        <f>IFERROR(LEFT(death_rates[[#This Row],[Female Death Rate]], FIND("[", death_rates[[#This Row],[Female Death Rate]]) - 1), 0)</f>
        <v>10</v>
      </c>
      <c r="Q64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64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650" spans="1:18" x14ac:dyDescent="0.35">
      <c r="A650" t="s">
        <v>764</v>
      </c>
      <c r="B650" t="s">
        <v>445</v>
      </c>
      <c r="C650">
        <v>2016</v>
      </c>
      <c r="D650" t="s">
        <v>1693</v>
      </c>
      <c r="E650" t="str">
        <f>SUBSTITUTE(death_rates[[#This Row],[both_sexes_death_rate]], "â€“", "-")</f>
        <v>97[ 84-110]</v>
      </c>
      <c r="F650" t="str">
        <f>IFERROR(LEFT(death_rates[[#This Row],[Total Death Rate]], FIND("[", death_rates[[#This Row],[Total Death Rate]]) - 1), 0)</f>
        <v>97</v>
      </c>
      <c r="G65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84</v>
      </c>
      <c r="H650" t="str">
        <f>IFERROR(MID(death_rates[[#This Row],[Total Death Rate]], FIND("-", death_rates[[#This Row],[Total Death Rate]]) + 1, FIND("]",death_rates[[#This Row],[Total Death Rate]]) - FIND("-", death_rates[[#This Row],[Total Death Rate]]) - 1), 0)</f>
        <v>110</v>
      </c>
      <c r="I650" t="s">
        <v>1694</v>
      </c>
      <c r="J650" t="str">
        <f>SUBSTITUTE(death_rates[[#This Row],[male_death_rate]], "â€“", "-")</f>
        <v>115[ 100-131]</v>
      </c>
      <c r="K650" t="str">
        <f>IFERROR(LEFT(death_rates[[#This Row],[Male Death Rate]], FIND("[", death_rates[[#This Row],[Male Death Rate]]) - 1), 0)</f>
        <v>115</v>
      </c>
      <c r="L65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100</v>
      </c>
      <c r="M650" t="str">
        <f>IFERROR(MID(death_rates[[#This Row],[Male Death Rate]], FIND("-", death_rates[[#This Row],[Male Death Rate]]) + 1, FIND("]",death_rates[[#This Row],[Male Death Rate]]) - FIND("-", death_rates[[#This Row],[Male Death Rate]]) - 1), 0)</f>
        <v>131</v>
      </c>
      <c r="N650" t="s">
        <v>1695</v>
      </c>
      <c r="O650" t="s">
        <v>3049</v>
      </c>
      <c r="P650" t="str">
        <f>IFERROR(LEFT(death_rates[[#This Row],[Female Death Rate]], FIND("[", death_rates[[#This Row],[Female Death Rate]]) - 1), 0)</f>
        <v>79</v>
      </c>
      <c r="Q65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68</v>
      </c>
      <c r="R650" t="str">
        <f>IFERROR(MID(death_rates[[#This Row],[Female Death Rate]], FIND("-", death_rates[[#This Row],[Female Death Rate]]) + 1, FIND("]",death_rates[[#This Row],[Female Death Rate]]) - FIND("-", death_rates[[#This Row],[Female Death Rate]]) - 1), 0)</f>
        <v>91</v>
      </c>
    </row>
    <row r="651" spans="1:18" x14ac:dyDescent="0.35">
      <c r="A651" t="s">
        <v>767</v>
      </c>
      <c r="B651" t="s">
        <v>445</v>
      </c>
      <c r="C651">
        <v>2016</v>
      </c>
      <c r="D651" t="s">
        <v>784</v>
      </c>
      <c r="E651" t="str">
        <f>SUBSTITUTE(death_rates[[#This Row],[both_sexes_death_rate]], "â€“", "-")</f>
        <v>7[ 5-8]</v>
      </c>
      <c r="F651" t="str">
        <f>IFERROR(LEFT(death_rates[[#This Row],[Total Death Rate]], FIND("[", death_rates[[#This Row],[Total Death Rate]]) - 1), 0)</f>
        <v>7</v>
      </c>
      <c r="G65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651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651" t="s">
        <v>919</v>
      </c>
      <c r="J651" t="str">
        <f>SUBSTITUTE(death_rates[[#This Row],[male_death_rate]], "â€“", "-")</f>
        <v>8[ 7-10]</v>
      </c>
      <c r="K651" t="str">
        <f>IFERROR(LEFT(death_rates[[#This Row],[Male Death Rate]], FIND("[", death_rates[[#This Row],[Male Death Rate]]) - 1), 0)</f>
        <v>8</v>
      </c>
      <c r="L65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651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651" t="s">
        <v>926</v>
      </c>
      <c r="O651" t="s">
        <v>2777</v>
      </c>
      <c r="P651" t="str">
        <f>IFERROR(LEFT(death_rates[[#This Row],[Female Death Rate]], FIND("[", death_rates[[#This Row],[Female Death Rate]]) - 1), 0)</f>
        <v>5</v>
      </c>
      <c r="Q65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65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652" spans="1:18" x14ac:dyDescent="0.35">
      <c r="A652" t="s">
        <v>771</v>
      </c>
      <c r="B652" t="s">
        <v>445</v>
      </c>
      <c r="C652">
        <v>2016</v>
      </c>
      <c r="D652" t="s">
        <v>828</v>
      </c>
      <c r="E652" t="str">
        <f>SUBSTITUTE(death_rates[[#This Row],[both_sexes_death_rate]], "â€“", "-")</f>
        <v>6[ 5-8]</v>
      </c>
      <c r="F652" t="str">
        <f>IFERROR(LEFT(death_rates[[#This Row],[Total Death Rate]], FIND("[", death_rates[[#This Row],[Total Death Rate]]) - 1), 0)</f>
        <v>6</v>
      </c>
      <c r="G65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652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652" t="s">
        <v>1034</v>
      </c>
      <c r="J652" t="str">
        <f>SUBSTITUTE(death_rates[[#This Row],[male_death_rate]], "â€“", "-")</f>
        <v>10[ 7-12]</v>
      </c>
      <c r="K652" t="str">
        <f>IFERROR(LEFT(death_rates[[#This Row],[Male Death Rate]], FIND("[", death_rates[[#This Row],[Male Death Rate]]) - 1), 0)</f>
        <v>10</v>
      </c>
      <c r="L65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652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652" t="s">
        <v>861</v>
      </c>
      <c r="O652" t="s">
        <v>2690</v>
      </c>
      <c r="P652" t="str">
        <f>IFERROR(LEFT(death_rates[[#This Row],[Female Death Rate]], FIND("[", death_rates[[#This Row],[Female Death Rate]]) - 1), 0)</f>
        <v>3</v>
      </c>
      <c r="Q65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65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653" spans="1:18" x14ac:dyDescent="0.35">
      <c r="A653" t="s">
        <v>775</v>
      </c>
      <c r="B653" t="s">
        <v>445</v>
      </c>
      <c r="C653">
        <v>2016</v>
      </c>
      <c r="D653" t="s">
        <v>1696</v>
      </c>
      <c r="E653" t="str">
        <f>SUBSTITUTE(death_rates[[#This Row],[both_sexes_death_rate]], "â€“", "-")</f>
        <v>46[ 39-54]</v>
      </c>
      <c r="F653" t="str">
        <f>IFERROR(LEFT(death_rates[[#This Row],[Total Death Rate]], FIND("[", death_rates[[#This Row],[Total Death Rate]]) - 1), 0)</f>
        <v>46</v>
      </c>
      <c r="G65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39</v>
      </c>
      <c r="H653" t="str">
        <f>IFERROR(MID(death_rates[[#This Row],[Total Death Rate]], FIND("-", death_rates[[#This Row],[Total Death Rate]]) + 1, FIND("]",death_rates[[#This Row],[Total Death Rate]]) - FIND("-", death_rates[[#This Row],[Total Death Rate]]) - 1), 0)</f>
        <v>54</v>
      </c>
      <c r="I653" t="s">
        <v>1697</v>
      </c>
      <c r="J653" t="str">
        <f>SUBSTITUTE(death_rates[[#This Row],[male_death_rate]], "â€“", "-")</f>
        <v>56[ 47-65]</v>
      </c>
      <c r="K653" t="str">
        <f>IFERROR(LEFT(death_rates[[#This Row],[Male Death Rate]], FIND("[", death_rates[[#This Row],[Male Death Rate]]) - 1), 0)</f>
        <v>56</v>
      </c>
      <c r="L65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47</v>
      </c>
      <c r="M653" t="str">
        <f>IFERROR(MID(death_rates[[#This Row],[Male Death Rate]], FIND("-", death_rates[[#This Row],[Male Death Rate]]) + 1, FIND("]",death_rates[[#This Row],[Male Death Rate]]) - FIND("-", death_rates[[#This Row],[Male Death Rate]]) - 1), 0)</f>
        <v>65</v>
      </c>
      <c r="N653" t="s">
        <v>1698</v>
      </c>
      <c r="O653" t="s">
        <v>3050</v>
      </c>
      <c r="P653" t="str">
        <f>IFERROR(LEFT(death_rates[[#This Row],[Female Death Rate]], FIND("[", death_rates[[#This Row],[Female Death Rate]]) - 1), 0)</f>
        <v>37</v>
      </c>
      <c r="Q65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30</v>
      </c>
      <c r="R653" t="str">
        <f>IFERROR(MID(death_rates[[#This Row],[Female Death Rate]], FIND("-", death_rates[[#This Row],[Female Death Rate]]) + 1, FIND("]",death_rates[[#This Row],[Female Death Rate]]) - FIND("-", death_rates[[#This Row],[Female Death Rate]]) - 1), 0)</f>
        <v>44</v>
      </c>
    </row>
    <row r="654" spans="1:18" x14ac:dyDescent="0.35">
      <c r="A654" t="s">
        <v>779</v>
      </c>
      <c r="B654" t="s">
        <v>445</v>
      </c>
      <c r="C654">
        <v>2016</v>
      </c>
      <c r="D654" t="s">
        <v>1699</v>
      </c>
      <c r="E654" t="str">
        <f>SUBSTITUTE(death_rates[[#This Row],[both_sexes_death_rate]], "â€“", "-")</f>
        <v>34[ 28-40]</v>
      </c>
      <c r="F654" t="str">
        <f>IFERROR(LEFT(death_rates[[#This Row],[Total Death Rate]], FIND("[", death_rates[[#This Row],[Total Death Rate]]) - 1), 0)</f>
        <v>34</v>
      </c>
      <c r="G65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654" t="str">
        <f>IFERROR(MID(death_rates[[#This Row],[Total Death Rate]], FIND("-", death_rates[[#This Row],[Total Death Rate]]) + 1, FIND("]",death_rates[[#This Row],[Total Death Rate]]) - FIND("-", death_rates[[#This Row],[Total Death Rate]]) - 1), 0)</f>
        <v>40</v>
      </c>
      <c r="I654" t="s">
        <v>1700</v>
      </c>
      <c r="J654" t="str">
        <f>SUBSTITUTE(death_rates[[#This Row],[male_death_rate]], "â€“", "-")</f>
        <v>37[ 31-43]</v>
      </c>
      <c r="K654" t="str">
        <f>IFERROR(LEFT(death_rates[[#This Row],[Male Death Rate]], FIND("[", death_rates[[#This Row],[Male Death Rate]]) - 1), 0)</f>
        <v>37</v>
      </c>
      <c r="L65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31</v>
      </c>
      <c r="M654" t="str">
        <f>IFERROR(MID(death_rates[[#This Row],[Male Death Rate]], FIND("-", death_rates[[#This Row],[Male Death Rate]]) + 1, FIND("]",death_rates[[#This Row],[Male Death Rate]]) - FIND("-", death_rates[[#This Row],[Male Death Rate]]) - 1), 0)</f>
        <v>43</v>
      </c>
      <c r="N654" t="s">
        <v>768</v>
      </c>
      <c r="O654" t="s">
        <v>2789</v>
      </c>
      <c r="P654" t="str">
        <f>IFERROR(LEFT(death_rates[[#This Row],[Female Death Rate]], FIND("[", death_rates[[#This Row],[Female Death Rate]]) - 1), 0)</f>
        <v>31</v>
      </c>
      <c r="Q65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65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36</v>
      </c>
    </row>
    <row r="655" spans="1:18" x14ac:dyDescent="0.35">
      <c r="A655" t="s">
        <v>783</v>
      </c>
      <c r="B655" t="s">
        <v>445</v>
      </c>
      <c r="C655">
        <v>2016</v>
      </c>
      <c r="D655" t="s">
        <v>1639</v>
      </c>
      <c r="E655" t="str">
        <f>SUBSTITUTE(death_rates[[#This Row],[both_sexes_death_rate]], "â€“", "-")</f>
        <v>4[ 3-4]</v>
      </c>
      <c r="F655" t="str">
        <f>IFERROR(LEFT(death_rates[[#This Row],[Total Death Rate]], FIND("[", death_rates[[#This Row],[Total Death Rate]]) - 1), 0)</f>
        <v>4</v>
      </c>
      <c r="G65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655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655" t="s">
        <v>887</v>
      </c>
      <c r="J655" t="str">
        <f>SUBSTITUTE(death_rates[[#This Row],[male_death_rate]], "â€“", "-")</f>
        <v>4[ 2-6]</v>
      </c>
      <c r="K655" t="str">
        <f>IFERROR(LEFT(death_rates[[#This Row],[Male Death Rate]], FIND("[", death_rates[[#This Row],[Male Death Rate]]) - 1), 0)</f>
        <v>4</v>
      </c>
      <c r="L65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655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655" t="s">
        <v>861</v>
      </c>
      <c r="O655" t="s">
        <v>2690</v>
      </c>
      <c r="P655" t="str">
        <f>IFERROR(LEFT(death_rates[[#This Row],[Female Death Rate]], FIND("[", death_rates[[#This Row],[Female Death Rate]]) - 1), 0)</f>
        <v>3</v>
      </c>
      <c r="Q65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65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656" spans="1:18" x14ac:dyDescent="0.35">
      <c r="A656" t="s">
        <v>764</v>
      </c>
      <c r="B656" t="s">
        <v>449</v>
      </c>
      <c r="C656">
        <v>2016</v>
      </c>
      <c r="D656" t="s">
        <v>1701</v>
      </c>
      <c r="E656" t="str">
        <f>SUBSTITUTE(death_rates[[#This Row],[both_sexes_death_rate]], "â€“", "-")</f>
        <v>140[ 99-182]</v>
      </c>
      <c r="F656" t="str">
        <f>IFERROR(LEFT(death_rates[[#This Row],[Total Death Rate]], FIND("[", death_rates[[#This Row],[Total Death Rate]]) - 1), 0)</f>
        <v>140</v>
      </c>
      <c r="G65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99</v>
      </c>
      <c r="H656" t="str">
        <f>IFERROR(MID(death_rates[[#This Row],[Total Death Rate]], FIND("-", death_rates[[#This Row],[Total Death Rate]]) + 1, FIND("]",death_rates[[#This Row],[Total Death Rate]]) - FIND("-", death_rates[[#This Row],[Total Death Rate]]) - 1), 0)</f>
        <v>182</v>
      </c>
      <c r="I656" t="s">
        <v>1702</v>
      </c>
      <c r="J656" t="str">
        <f>SUBSTITUTE(death_rates[[#This Row],[male_death_rate]], "â€“", "-")</f>
        <v>148[ 107-189]</v>
      </c>
      <c r="K656" t="str">
        <f>IFERROR(LEFT(death_rates[[#This Row],[Male Death Rate]], FIND("[", death_rates[[#This Row],[Male Death Rate]]) - 1), 0)</f>
        <v>148</v>
      </c>
      <c r="L65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107</v>
      </c>
      <c r="M656" t="str">
        <f>IFERROR(MID(death_rates[[#This Row],[Male Death Rate]], FIND("-", death_rates[[#This Row],[Male Death Rate]]) + 1, FIND("]",death_rates[[#This Row],[Male Death Rate]]) - FIND("-", death_rates[[#This Row],[Male Death Rate]]) - 1), 0)</f>
        <v>189</v>
      </c>
      <c r="N656" t="s">
        <v>1703</v>
      </c>
      <c r="O656" t="s">
        <v>3051</v>
      </c>
      <c r="P656" t="str">
        <f>IFERROR(LEFT(death_rates[[#This Row],[Female Death Rate]], FIND("[", death_rates[[#This Row],[Female Death Rate]]) - 1), 0)</f>
        <v>132</v>
      </c>
      <c r="Q65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91</v>
      </c>
      <c r="R65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177</v>
      </c>
    </row>
    <row r="657" spans="1:18" x14ac:dyDescent="0.35">
      <c r="A657" t="s">
        <v>767</v>
      </c>
      <c r="B657" t="s">
        <v>449</v>
      </c>
      <c r="C657">
        <v>2016</v>
      </c>
      <c r="D657" t="s">
        <v>973</v>
      </c>
      <c r="E657" t="str">
        <f>SUBSTITUTE(death_rates[[#This Row],[both_sexes_death_rate]], "â€“", "-")</f>
        <v>4[ 2-5]</v>
      </c>
      <c r="F657" t="str">
        <f>IFERROR(LEFT(death_rates[[#This Row],[Total Death Rate]], FIND("[", death_rates[[#This Row],[Total Death Rate]]) - 1), 0)</f>
        <v>4</v>
      </c>
      <c r="G65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657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657" t="s">
        <v>830</v>
      </c>
      <c r="J657" t="str">
        <f>SUBSTITUTE(death_rates[[#This Row],[male_death_rate]], "â€“", "-")</f>
        <v>4[ 3-5]</v>
      </c>
      <c r="K657" t="str">
        <f>IFERROR(LEFT(death_rates[[#This Row],[Male Death Rate]], FIND("[", death_rates[[#This Row],[Male Death Rate]]) - 1), 0)</f>
        <v>4</v>
      </c>
      <c r="L65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657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657" t="s">
        <v>861</v>
      </c>
      <c r="O657" t="s">
        <v>2690</v>
      </c>
      <c r="P657" t="str">
        <f>IFERROR(LEFT(death_rates[[#This Row],[Female Death Rate]], FIND("[", death_rates[[#This Row],[Female Death Rate]]) - 1), 0)</f>
        <v>3</v>
      </c>
      <c r="Q65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65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658" spans="1:18" x14ac:dyDescent="0.35">
      <c r="A658" t="s">
        <v>771</v>
      </c>
      <c r="B658" t="s">
        <v>449</v>
      </c>
      <c r="C658">
        <v>2016</v>
      </c>
      <c r="D658" t="s">
        <v>1704</v>
      </c>
      <c r="E658" t="str">
        <f>SUBSTITUTE(death_rates[[#This Row],[both_sexes_death_rate]], "â€“", "-")</f>
        <v>18[ 10-25]</v>
      </c>
      <c r="F658" t="str">
        <f>IFERROR(LEFT(death_rates[[#This Row],[Total Death Rate]], FIND("[", death_rates[[#This Row],[Total Death Rate]]) - 1), 0)</f>
        <v>18</v>
      </c>
      <c r="G65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658" t="str">
        <f>IFERROR(MID(death_rates[[#This Row],[Total Death Rate]], FIND("-", death_rates[[#This Row],[Total Death Rate]]) + 1, FIND("]",death_rates[[#This Row],[Total Death Rate]]) - FIND("-", death_rates[[#This Row],[Total Death Rate]]) - 1), 0)</f>
        <v>25</v>
      </c>
      <c r="I658" t="s">
        <v>1705</v>
      </c>
      <c r="J658" t="str">
        <f>SUBSTITUTE(death_rates[[#This Row],[male_death_rate]], "â€“", "-")</f>
        <v>26[ 15-37]</v>
      </c>
      <c r="K658" t="str">
        <f>IFERROR(LEFT(death_rates[[#This Row],[Male Death Rate]], FIND("[", death_rates[[#This Row],[Male Death Rate]]) - 1), 0)</f>
        <v>26</v>
      </c>
      <c r="L65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658" t="str">
        <f>IFERROR(MID(death_rates[[#This Row],[Male Death Rate]], FIND("-", death_rates[[#This Row],[Male Death Rate]]) + 1, FIND("]",death_rates[[#This Row],[Male Death Rate]]) - FIND("-", death_rates[[#This Row],[Male Death Rate]]) - 1), 0)</f>
        <v>37</v>
      </c>
      <c r="N658" t="s">
        <v>904</v>
      </c>
      <c r="O658" t="s">
        <v>2709</v>
      </c>
      <c r="P658" t="str">
        <f>IFERROR(LEFT(death_rates[[#This Row],[Female Death Rate]], FIND("[", death_rates[[#This Row],[Female Death Rate]]) - 1), 0)</f>
        <v>10</v>
      </c>
      <c r="Q65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65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659" spans="1:18" x14ac:dyDescent="0.35">
      <c r="A659" t="s">
        <v>775</v>
      </c>
      <c r="B659" t="s">
        <v>449</v>
      </c>
      <c r="C659">
        <v>2016</v>
      </c>
      <c r="D659" t="s">
        <v>1706</v>
      </c>
      <c r="E659" t="str">
        <f>SUBSTITUTE(death_rates[[#This Row],[both_sexes_death_rate]], "â€“", "-")</f>
        <v>59[ 41-78]</v>
      </c>
      <c r="F659" t="str">
        <f>IFERROR(LEFT(death_rates[[#This Row],[Total Death Rate]], FIND("[", death_rates[[#This Row],[Total Death Rate]]) - 1), 0)</f>
        <v>59</v>
      </c>
      <c r="G65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41</v>
      </c>
      <c r="H659" t="str">
        <f>IFERROR(MID(death_rates[[#This Row],[Total Death Rate]], FIND("-", death_rates[[#This Row],[Total Death Rate]]) + 1, FIND("]",death_rates[[#This Row],[Total Death Rate]]) - FIND("-", death_rates[[#This Row],[Total Death Rate]]) - 1), 0)</f>
        <v>78</v>
      </c>
      <c r="I659" t="s">
        <v>1707</v>
      </c>
      <c r="J659" t="str">
        <f>SUBSTITUTE(death_rates[[#This Row],[male_death_rate]], "â€“", "-")</f>
        <v>67[ 48-87]</v>
      </c>
      <c r="K659" t="str">
        <f>IFERROR(LEFT(death_rates[[#This Row],[Male Death Rate]], FIND("[", death_rates[[#This Row],[Male Death Rate]]) - 1), 0)</f>
        <v>67</v>
      </c>
      <c r="L65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48</v>
      </c>
      <c r="M659" t="str">
        <f>IFERROR(MID(death_rates[[#This Row],[Male Death Rate]], FIND("-", death_rates[[#This Row],[Male Death Rate]]) + 1, FIND("]",death_rates[[#This Row],[Male Death Rate]]) - FIND("-", death_rates[[#This Row],[Male Death Rate]]) - 1), 0)</f>
        <v>87</v>
      </c>
      <c r="N659" t="s">
        <v>1708</v>
      </c>
      <c r="O659" t="s">
        <v>3052</v>
      </c>
      <c r="P659" t="str">
        <f>IFERROR(LEFT(death_rates[[#This Row],[Female Death Rate]], FIND("[", death_rates[[#This Row],[Female Death Rate]]) - 1), 0)</f>
        <v>51</v>
      </c>
      <c r="Q65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34</v>
      </c>
      <c r="R659" t="str">
        <f>IFERROR(MID(death_rates[[#This Row],[Female Death Rate]], FIND("-", death_rates[[#This Row],[Female Death Rate]]) + 1, FIND("]",death_rates[[#This Row],[Female Death Rate]]) - FIND("-", death_rates[[#This Row],[Female Death Rate]]) - 1), 0)</f>
        <v>70</v>
      </c>
    </row>
    <row r="660" spans="1:18" x14ac:dyDescent="0.35">
      <c r="A660" t="s">
        <v>779</v>
      </c>
      <c r="B660" t="s">
        <v>449</v>
      </c>
      <c r="C660">
        <v>2016</v>
      </c>
      <c r="D660" t="s">
        <v>1709</v>
      </c>
      <c r="E660" t="str">
        <f>SUBSTITUTE(death_rates[[#This Row],[both_sexes_death_rate]], "â€“", "-")</f>
        <v>49[ 32-71]</v>
      </c>
      <c r="F660" t="str">
        <f>IFERROR(LEFT(death_rates[[#This Row],[Total Death Rate]], FIND("[", death_rates[[#This Row],[Total Death Rate]]) - 1), 0)</f>
        <v>49</v>
      </c>
      <c r="G66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32</v>
      </c>
      <c r="H660" t="str">
        <f>IFERROR(MID(death_rates[[#This Row],[Total Death Rate]], FIND("-", death_rates[[#This Row],[Total Death Rate]]) + 1, FIND("]",death_rates[[#This Row],[Total Death Rate]]) - FIND("-", death_rates[[#This Row],[Total Death Rate]]) - 1), 0)</f>
        <v>71</v>
      </c>
      <c r="I660" t="s">
        <v>1710</v>
      </c>
      <c r="J660" t="str">
        <f>SUBSTITUTE(death_rates[[#This Row],[male_death_rate]], "â€“", "-")</f>
        <v>39[ 26-54]</v>
      </c>
      <c r="K660" t="str">
        <f>IFERROR(LEFT(death_rates[[#This Row],[Male Death Rate]], FIND("[", death_rates[[#This Row],[Male Death Rate]]) - 1), 0)</f>
        <v>39</v>
      </c>
      <c r="L66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26</v>
      </c>
      <c r="M660" t="str">
        <f>IFERROR(MID(death_rates[[#This Row],[Male Death Rate]], FIND("-", death_rates[[#This Row],[Male Death Rate]]) + 1, FIND("]",death_rates[[#This Row],[Male Death Rate]]) - FIND("-", death_rates[[#This Row],[Male Death Rate]]) - 1), 0)</f>
        <v>54</v>
      </c>
      <c r="N660" t="s">
        <v>1711</v>
      </c>
      <c r="O660" t="s">
        <v>3053</v>
      </c>
      <c r="P660" t="str">
        <f>IFERROR(LEFT(death_rates[[#This Row],[Female Death Rate]], FIND("[", death_rates[[#This Row],[Female Death Rate]]) - 1), 0)</f>
        <v>59</v>
      </c>
      <c r="Q66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37</v>
      </c>
      <c r="R660" t="str">
        <f>IFERROR(MID(death_rates[[#This Row],[Female Death Rate]], FIND("-", death_rates[[#This Row],[Female Death Rate]]) + 1, FIND("]",death_rates[[#This Row],[Female Death Rate]]) - FIND("-", death_rates[[#This Row],[Female Death Rate]]) - 1), 0)</f>
        <v>87</v>
      </c>
    </row>
    <row r="661" spans="1:18" x14ac:dyDescent="0.35">
      <c r="A661" t="s">
        <v>783</v>
      </c>
      <c r="B661" t="s">
        <v>449</v>
      </c>
      <c r="C661">
        <v>2016</v>
      </c>
      <c r="D661" t="s">
        <v>904</v>
      </c>
      <c r="E661" t="str">
        <f>SUBSTITUTE(death_rates[[#This Row],[both_sexes_death_rate]], "â€“", "-")</f>
        <v>10[ 6-14]</v>
      </c>
      <c r="F661" t="str">
        <f>IFERROR(LEFT(death_rates[[#This Row],[Total Death Rate]], FIND("[", death_rates[[#This Row],[Total Death Rate]]) - 1), 0)</f>
        <v>10</v>
      </c>
      <c r="G66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661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661" t="s">
        <v>1712</v>
      </c>
      <c r="J661" t="str">
        <f>SUBSTITUTE(death_rates[[#This Row],[male_death_rate]], "â€“", "-")</f>
        <v>13[ 7-20]</v>
      </c>
      <c r="K661" t="str">
        <f>IFERROR(LEFT(death_rates[[#This Row],[Male Death Rate]], FIND("[", death_rates[[#This Row],[Male Death Rate]]) - 1), 0)</f>
        <v>13</v>
      </c>
      <c r="L66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661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661" t="s">
        <v>843</v>
      </c>
      <c r="O661" t="s">
        <v>2681</v>
      </c>
      <c r="P661" t="str">
        <f>IFERROR(LEFT(death_rates[[#This Row],[Female Death Rate]], FIND("[", death_rates[[#This Row],[Female Death Rate]]) - 1), 0)</f>
        <v>7</v>
      </c>
      <c r="Q66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66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662" spans="1:18" x14ac:dyDescent="0.35">
      <c r="A662" t="s">
        <v>764</v>
      </c>
      <c r="B662" t="s">
        <v>453</v>
      </c>
      <c r="C662">
        <v>2016</v>
      </c>
      <c r="D662" t="s">
        <v>1713</v>
      </c>
      <c r="E662" t="str">
        <f>SUBSTITUTE(death_rates[[#This Row],[both_sexes_death_rate]], "â€“", "-")</f>
        <v>40[ 33-50]</v>
      </c>
      <c r="F662" t="str">
        <f>IFERROR(LEFT(death_rates[[#This Row],[Total Death Rate]], FIND("[", death_rates[[#This Row],[Total Death Rate]]) - 1), 0)</f>
        <v>40</v>
      </c>
      <c r="G66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33</v>
      </c>
      <c r="H662" t="str">
        <f>IFERROR(MID(death_rates[[#This Row],[Total Death Rate]], FIND("-", death_rates[[#This Row],[Total Death Rate]]) + 1, FIND("]",death_rates[[#This Row],[Total Death Rate]]) - FIND("-", death_rates[[#This Row],[Total Death Rate]]) - 1), 0)</f>
        <v>50</v>
      </c>
      <c r="I662" t="s">
        <v>1714</v>
      </c>
      <c r="J662" t="str">
        <f>SUBSTITUTE(death_rates[[#This Row],[male_death_rate]], "â€“", "-")</f>
        <v>43[ 36-53]</v>
      </c>
      <c r="K662" t="str">
        <f>IFERROR(LEFT(death_rates[[#This Row],[Male Death Rate]], FIND("[", death_rates[[#This Row],[Male Death Rate]]) - 1), 0)</f>
        <v>43</v>
      </c>
      <c r="L66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36</v>
      </c>
      <c r="M662" t="str">
        <f>IFERROR(MID(death_rates[[#This Row],[Male Death Rate]], FIND("-", death_rates[[#This Row],[Male Death Rate]]) + 1, FIND("]",death_rates[[#This Row],[Male Death Rate]]) - FIND("-", death_rates[[#This Row],[Male Death Rate]]) - 1), 0)</f>
        <v>53</v>
      </c>
      <c r="N662" t="s">
        <v>1715</v>
      </c>
      <c r="O662" t="s">
        <v>3054</v>
      </c>
      <c r="P662" t="str">
        <f>IFERROR(LEFT(death_rates[[#This Row],[Female Death Rate]], FIND("[", death_rates[[#This Row],[Female Death Rate]]) - 1), 0)</f>
        <v>38</v>
      </c>
      <c r="Q66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31</v>
      </c>
      <c r="R66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48</v>
      </c>
    </row>
    <row r="663" spans="1:18" x14ac:dyDescent="0.35">
      <c r="A663" t="s">
        <v>767</v>
      </c>
      <c r="B663" t="s">
        <v>453</v>
      </c>
      <c r="C663">
        <v>2016</v>
      </c>
      <c r="D663" t="s">
        <v>842</v>
      </c>
      <c r="E663" t="str">
        <f>SUBSTITUTE(death_rates[[#This Row],[both_sexes_death_rate]], "â€“", "-")</f>
        <v>6[ 4-8]</v>
      </c>
      <c r="F663" t="str">
        <f>IFERROR(LEFT(death_rates[[#This Row],[Total Death Rate]], FIND("[", death_rates[[#This Row],[Total Death Rate]]) - 1), 0)</f>
        <v>6</v>
      </c>
      <c r="G66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663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663" t="s">
        <v>842</v>
      </c>
      <c r="J663" t="str">
        <f>SUBSTITUTE(death_rates[[#This Row],[male_death_rate]], "â€“", "-")</f>
        <v>6[ 4-8]</v>
      </c>
      <c r="K663" t="str">
        <f>IFERROR(LEFT(death_rates[[#This Row],[Male Death Rate]], FIND("[", death_rates[[#This Row],[Male Death Rate]]) - 1), 0)</f>
        <v>6</v>
      </c>
      <c r="L66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663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663" t="s">
        <v>842</v>
      </c>
      <c r="O663" t="s">
        <v>2761</v>
      </c>
      <c r="P663" t="str">
        <f>IFERROR(LEFT(death_rates[[#This Row],[Female Death Rate]], FIND("[", death_rates[[#This Row],[Female Death Rate]]) - 1), 0)</f>
        <v>6</v>
      </c>
      <c r="Q66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663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664" spans="1:18" x14ac:dyDescent="0.35">
      <c r="A664" t="s">
        <v>771</v>
      </c>
      <c r="B664" t="s">
        <v>453</v>
      </c>
      <c r="C664">
        <v>2016</v>
      </c>
      <c r="D664" t="s">
        <v>844</v>
      </c>
      <c r="E664" t="str">
        <f>SUBSTITUTE(death_rates[[#This Row],[both_sexes_death_rate]], "â€“", "-")</f>
        <v>2[ 1-3]</v>
      </c>
      <c r="F664" t="str">
        <f>IFERROR(LEFT(death_rates[[#This Row],[Total Death Rate]], FIND("[", death_rates[[#This Row],[Total Death Rate]]) - 1), 0)</f>
        <v>2</v>
      </c>
      <c r="G66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64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664" t="s">
        <v>887</v>
      </c>
      <c r="J664" t="str">
        <f>SUBSTITUTE(death_rates[[#This Row],[male_death_rate]], "â€“", "-")</f>
        <v>4[ 2-6]</v>
      </c>
      <c r="K664" t="str">
        <f>IFERROR(LEFT(death_rates[[#This Row],[Male Death Rate]], FIND("[", death_rates[[#This Row],[Male Death Rate]]) - 1), 0)</f>
        <v>4</v>
      </c>
      <c r="L66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664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664" t="s">
        <v>836</v>
      </c>
      <c r="O664" t="s">
        <v>2707</v>
      </c>
      <c r="P664" t="str">
        <f>IFERROR(LEFT(death_rates[[#This Row],[Female Death Rate]], FIND("[", death_rates[[#This Row],[Female Death Rate]]) - 1), 0)</f>
        <v>1</v>
      </c>
      <c r="Q66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66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665" spans="1:18" x14ac:dyDescent="0.35">
      <c r="A665" t="s">
        <v>775</v>
      </c>
      <c r="B665" t="s">
        <v>453</v>
      </c>
      <c r="C665">
        <v>2016</v>
      </c>
      <c r="D665" t="s">
        <v>1716</v>
      </c>
      <c r="E665" t="str">
        <f>SUBSTITUTE(death_rates[[#This Row],[both_sexes_death_rate]], "â€“", "-")</f>
        <v>23[ 17-29]</v>
      </c>
      <c r="F665" t="str">
        <f>IFERROR(LEFT(death_rates[[#This Row],[Total Death Rate]], FIND("[", death_rates[[#This Row],[Total Death Rate]]) - 1), 0)</f>
        <v>23</v>
      </c>
      <c r="G66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665" t="str">
        <f>IFERROR(MID(death_rates[[#This Row],[Total Death Rate]], FIND("-", death_rates[[#This Row],[Total Death Rate]]) + 1, FIND("]",death_rates[[#This Row],[Total Death Rate]]) - FIND("-", death_rates[[#This Row],[Total Death Rate]]) - 1), 0)</f>
        <v>29</v>
      </c>
      <c r="I665" t="s">
        <v>1717</v>
      </c>
      <c r="J665" t="str">
        <f>SUBSTITUTE(death_rates[[#This Row],[male_death_rate]], "â€“", "-")</f>
        <v>23[ 18-29]</v>
      </c>
      <c r="K665" t="str">
        <f>IFERROR(LEFT(death_rates[[#This Row],[Male Death Rate]], FIND("[", death_rates[[#This Row],[Male Death Rate]]) - 1), 0)</f>
        <v>23</v>
      </c>
      <c r="L66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665" t="str">
        <f>IFERROR(MID(death_rates[[#This Row],[Male Death Rate]], FIND("-", death_rates[[#This Row],[Male Death Rate]]) + 1, FIND("]",death_rates[[#This Row],[Male Death Rate]]) - FIND("-", death_rates[[#This Row],[Male Death Rate]]) - 1), 0)</f>
        <v>29</v>
      </c>
      <c r="N665" t="s">
        <v>1082</v>
      </c>
      <c r="O665" t="s">
        <v>2783</v>
      </c>
      <c r="P665" t="str">
        <f>IFERROR(LEFT(death_rates[[#This Row],[Female Death Rate]], FIND("[", death_rates[[#This Row],[Female Death Rate]]) - 1), 0)</f>
        <v>22</v>
      </c>
      <c r="Q66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66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29</v>
      </c>
    </row>
    <row r="666" spans="1:18" x14ac:dyDescent="0.35">
      <c r="A666" t="s">
        <v>779</v>
      </c>
      <c r="B666" t="s">
        <v>453</v>
      </c>
      <c r="C666">
        <v>2016</v>
      </c>
      <c r="D666" t="s">
        <v>841</v>
      </c>
      <c r="E666" t="str">
        <f>SUBSTITUTE(death_rates[[#This Row],[both_sexes_death_rate]], "â€“", "-")</f>
        <v>6[ 4-9]</v>
      </c>
      <c r="F666" t="str">
        <f>IFERROR(LEFT(death_rates[[#This Row],[Total Death Rate]], FIND("[", death_rates[[#This Row],[Total Death Rate]]) - 1), 0)</f>
        <v>6</v>
      </c>
      <c r="G66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666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666" t="s">
        <v>841</v>
      </c>
      <c r="J666" t="str">
        <f>SUBSTITUTE(death_rates[[#This Row],[male_death_rate]], "â€“", "-")</f>
        <v>6[ 4-9]</v>
      </c>
      <c r="K666" t="str">
        <f>IFERROR(LEFT(death_rates[[#This Row],[Male Death Rate]], FIND("[", death_rates[[#This Row],[Male Death Rate]]) - 1), 0)</f>
        <v>6</v>
      </c>
      <c r="L66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666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666" t="s">
        <v>1141</v>
      </c>
      <c r="O666" t="s">
        <v>2808</v>
      </c>
      <c r="P666" t="str">
        <f>IFERROR(LEFT(death_rates[[#This Row],[Female Death Rate]], FIND("[", death_rates[[#This Row],[Female Death Rate]]) - 1), 0)</f>
        <v>6</v>
      </c>
      <c r="Q66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66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667" spans="1:18" x14ac:dyDescent="0.35">
      <c r="A667" t="s">
        <v>783</v>
      </c>
      <c r="B667" t="s">
        <v>453</v>
      </c>
      <c r="C667">
        <v>2016</v>
      </c>
      <c r="D667" t="s">
        <v>817</v>
      </c>
      <c r="E667" t="str">
        <f>SUBSTITUTE(death_rates[[#This Row],[both_sexes_death_rate]], "â€“", "-")</f>
        <v>3[ 2-5]</v>
      </c>
      <c r="F667" t="str">
        <f>IFERROR(LEFT(death_rates[[#This Row],[Total Death Rate]], FIND("[", death_rates[[#This Row],[Total Death Rate]]) - 1), 0)</f>
        <v>3</v>
      </c>
      <c r="G66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667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667" t="s">
        <v>887</v>
      </c>
      <c r="J667" t="str">
        <f>SUBSTITUTE(death_rates[[#This Row],[male_death_rate]], "â€“", "-")</f>
        <v>4[ 2-6]</v>
      </c>
      <c r="K667" t="str">
        <f>IFERROR(LEFT(death_rates[[#This Row],[Male Death Rate]], FIND("[", death_rates[[#This Row],[Male Death Rate]]) - 1), 0)</f>
        <v>4</v>
      </c>
      <c r="L66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667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667" t="s">
        <v>861</v>
      </c>
      <c r="O667" t="s">
        <v>2690</v>
      </c>
      <c r="P667" t="str">
        <f>IFERROR(LEFT(death_rates[[#This Row],[Female Death Rate]], FIND("[", death_rates[[#This Row],[Female Death Rate]]) - 1), 0)</f>
        <v>3</v>
      </c>
      <c r="Q66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66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668" spans="1:18" x14ac:dyDescent="0.35">
      <c r="A668" t="s">
        <v>764</v>
      </c>
      <c r="B668" t="s">
        <v>457</v>
      </c>
      <c r="C668">
        <v>2016</v>
      </c>
      <c r="D668" t="s">
        <v>1718</v>
      </c>
      <c r="E668" t="str">
        <f>SUBSTITUTE(death_rates[[#This Row],[both_sexes_death_rate]], "â€“", "-")</f>
        <v>64[ 58-70]</v>
      </c>
      <c r="F668" t="str">
        <f>IFERROR(LEFT(death_rates[[#This Row],[Total Death Rate]], FIND("[", death_rates[[#This Row],[Total Death Rate]]) - 1), 0)</f>
        <v>64</v>
      </c>
      <c r="G66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58</v>
      </c>
      <c r="H668" t="str">
        <f>IFERROR(MID(death_rates[[#This Row],[Total Death Rate]], FIND("-", death_rates[[#This Row],[Total Death Rate]]) + 1, FIND("]",death_rates[[#This Row],[Total Death Rate]]) - FIND("-", death_rates[[#This Row],[Total Death Rate]]) - 1), 0)</f>
        <v>70</v>
      </c>
      <c r="I668" t="s">
        <v>1719</v>
      </c>
      <c r="J668" t="str">
        <f>SUBSTITUTE(death_rates[[#This Row],[male_death_rate]], "â€“", "-")</f>
        <v>63[ 56-69]</v>
      </c>
      <c r="K668" t="str">
        <f>IFERROR(LEFT(death_rates[[#This Row],[Male Death Rate]], FIND("[", death_rates[[#This Row],[Male Death Rate]]) - 1), 0)</f>
        <v>63</v>
      </c>
      <c r="L66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56</v>
      </c>
      <c r="M668" t="str">
        <f>IFERROR(MID(death_rates[[#This Row],[Male Death Rate]], FIND("-", death_rates[[#This Row],[Male Death Rate]]) + 1, FIND("]",death_rates[[#This Row],[Male Death Rate]]) - FIND("-", death_rates[[#This Row],[Male Death Rate]]) - 1), 0)</f>
        <v>69</v>
      </c>
      <c r="N668" t="s">
        <v>1720</v>
      </c>
      <c r="O668" t="s">
        <v>3055</v>
      </c>
      <c r="P668" t="str">
        <f>IFERROR(LEFT(death_rates[[#This Row],[Female Death Rate]], FIND("[", death_rates[[#This Row],[Female Death Rate]]) - 1), 0)</f>
        <v>66</v>
      </c>
      <c r="Q66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59</v>
      </c>
      <c r="R668" t="str">
        <f>IFERROR(MID(death_rates[[#This Row],[Female Death Rate]], FIND("-", death_rates[[#This Row],[Female Death Rate]]) + 1, FIND("]",death_rates[[#This Row],[Female Death Rate]]) - FIND("-", death_rates[[#This Row],[Female Death Rate]]) - 1), 0)</f>
        <v>71</v>
      </c>
    </row>
    <row r="669" spans="1:18" x14ac:dyDescent="0.35">
      <c r="A669" t="s">
        <v>767</v>
      </c>
      <c r="B669" t="s">
        <v>457</v>
      </c>
      <c r="C669">
        <v>2016</v>
      </c>
      <c r="D669" t="s">
        <v>1721</v>
      </c>
      <c r="E669" t="str">
        <f>SUBSTITUTE(death_rates[[#This Row],[both_sexes_death_rate]], "â€“", "-")</f>
        <v>38[ 32-43]</v>
      </c>
      <c r="F669" t="str">
        <f>IFERROR(LEFT(death_rates[[#This Row],[Total Death Rate]], FIND("[", death_rates[[#This Row],[Total Death Rate]]) - 1), 0)</f>
        <v>38</v>
      </c>
      <c r="G66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32</v>
      </c>
      <c r="H669" t="str">
        <f>IFERROR(MID(death_rates[[#This Row],[Total Death Rate]], FIND("-", death_rates[[#This Row],[Total Death Rate]]) + 1, FIND("]",death_rates[[#This Row],[Total Death Rate]]) - FIND("-", death_rates[[#This Row],[Total Death Rate]]) - 1), 0)</f>
        <v>43</v>
      </c>
      <c r="I669" t="s">
        <v>776</v>
      </c>
      <c r="J669" t="str">
        <f>SUBSTITUTE(death_rates[[#This Row],[male_death_rate]], "â€“", "-")</f>
        <v>39[ 33-44]</v>
      </c>
      <c r="K669" t="str">
        <f>IFERROR(LEFT(death_rates[[#This Row],[Male Death Rate]], FIND("[", death_rates[[#This Row],[Male Death Rate]]) - 1), 0)</f>
        <v>39</v>
      </c>
      <c r="L66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33</v>
      </c>
      <c r="M669" t="str">
        <f>IFERROR(MID(death_rates[[#This Row],[Male Death Rate]], FIND("-", death_rates[[#This Row],[Male Death Rate]]) + 1, FIND("]",death_rates[[#This Row],[Male Death Rate]]) - FIND("-", death_rates[[#This Row],[Male Death Rate]]) - 1), 0)</f>
        <v>44</v>
      </c>
      <c r="N669" t="s">
        <v>1722</v>
      </c>
      <c r="O669" t="s">
        <v>3056</v>
      </c>
      <c r="P669" t="str">
        <f>IFERROR(LEFT(death_rates[[#This Row],[Female Death Rate]], FIND("[", death_rates[[#This Row],[Female Death Rate]]) - 1), 0)</f>
        <v>37</v>
      </c>
      <c r="Q66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32</v>
      </c>
      <c r="R669" t="str">
        <f>IFERROR(MID(death_rates[[#This Row],[Female Death Rate]], FIND("-", death_rates[[#This Row],[Female Death Rate]]) + 1, FIND("]",death_rates[[#This Row],[Female Death Rate]]) - FIND("-", death_rates[[#This Row],[Female Death Rate]]) - 1), 0)</f>
        <v>42</v>
      </c>
    </row>
    <row r="670" spans="1:18" x14ac:dyDescent="0.35">
      <c r="A670" t="s">
        <v>771</v>
      </c>
      <c r="B670" t="s">
        <v>457</v>
      </c>
      <c r="C670">
        <v>2016</v>
      </c>
      <c r="D670" t="s">
        <v>774</v>
      </c>
      <c r="E670" t="str">
        <f>SUBSTITUTE(death_rates[[#This Row],[both_sexes_death_rate]], "â€“", "-")</f>
        <v>1[ 1-1]</v>
      </c>
      <c r="F670" t="str">
        <f>IFERROR(LEFT(death_rates[[#This Row],[Total Death Rate]], FIND("[", death_rates[[#This Row],[Total Death Rate]]) - 1), 0)</f>
        <v>1</v>
      </c>
      <c r="G67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7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670" t="s">
        <v>774</v>
      </c>
      <c r="J670" t="str">
        <f>SUBSTITUTE(death_rates[[#This Row],[male_death_rate]], "â€“", "-")</f>
        <v>1[ 1-1]</v>
      </c>
      <c r="K670" t="str">
        <f>IFERROR(LEFT(death_rates[[#This Row],[Male Death Rate]], FIND("[", death_rates[[#This Row],[Male Death Rate]]) - 1), 0)</f>
        <v>1</v>
      </c>
      <c r="L67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670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670" t="s">
        <v>836</v>
      </c>
      <c r="O670" t="s">
        <v>2707</v>
      </c>
      <c r="P670" t="str">
        <f>IFERROR(LEFT(death_rates[[#This Row],[Female Death Rate]], FIND("[", death_rates[[#This Row],[Female Death Rate]]) - 1), 0)</f>
        <v>1</v>
      </c>
      <c r="Q67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67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671" spans="1:18" x14ac:dyDescent="0.35">
      <c r="A671" t="s">
        <v>775</v>
      </c>
      <c r="B671" t="s">
        <v>457</v>
      </c>
      <c r="C671">
        <v>2016</v>
      </c>
      <c r="D671" t="s">
        <v>825</v>
      </c>
      <c r="E671" t="str">
        <f>SUBSTITUTE(death_rates[[#This Row],[both_sexes_death_rate]], "â€“", "-")</f>
        <v>11[ 9-12]</v>
      </c>
      <c r="F671" t="str">
        <f>IFERROR(LEFT(death_rates[[#This Row],[Total Death Rate]], FIND("[", death_rates[[#This Row],[Total Death Rate]]) - 1), 0)</f>
        <v>11</v>
      </c>
      <c r="G67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671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671" t="s">
        <v>918</v>
      </c>
      <c r="J671" t="str">
        <f>SUBSTITUTE(death_rates[[#This Row],[male_death_rate]], "â€“", "-")</f>
        <v>10[ 8-11]</v>
      </c>
      <c r="K671" t="str">
        <f>IFERROR(LEFT(death_rates[[#This Row],[Male Death Rate]], FIND("[", death_rates[[#This Row],[Male Death Rate]]) - 1), 0)</f>
        <v>10</v>
      </c>
      <c r="L67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671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671" t="s">
        <v>1240</v>
      </c>
      <c r="O671" t="s">
        <v>2852</v>
      </c>
      <c r="P671" t="str">
        <f>IFERROR(LEFT(death_rates[[#This Row],[Female Death Rate]], FIND("[", death_rates[[#This Row],[Female Death Rate]]) - 1), 0)</f>
        <v>12</v>
      </c>
      <c r="Q67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67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672" spans="1:18" x14ac:dyDescent="0.35">
      <c r="A672" t="s">
        <v>779</v>
      </c>
      <c r="B672" t="s">
        <v>457</v>
      </c>
      <c r="C672">
        <v>2016</v>
      </c>
      <c r="D672" t="s">
        <v>1333</v>
      </c>
      <c r="E672" t="str">
        <f>SUBSTITUTE(death_rates[[#This Row],[both_sexes_death_rate]], "â€“", "-")</f>
        <v>11[ 9-13]</v>
      </c>
      <c r="F672" t="str">
        <f>IFERROR(LEFT(death_rates[[#This Row],[Total Death Rate]], FIND("[", death_rates[[#This Row],[Total Death Rate]]) - 1), 0)</f>
        <v>11</v>
      </c>
      <c r="G67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672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672" t="s">
        <v>917</v>
      </c>
      <c r="J672" t="str">
        <f>SUBSTITUTE(death_rates[[#This Row],[male_death_rate]], "â€“", "-")</f>
        <v>9[ 8-11]</v>
      </c>
      <c r="K672" t="str">
        <f>IFERROR(LEFT(death_rates[[#This Row],[Male Death Rate]], FIND("[", death_rates[[#This Row],[Male Death Rate]]) - 1), 0)</f>
        <v>9</v>
      </c>
      <c r="L67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672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672" t="s">
        <v>923</v>
      </c>
      <c r="O672" t="s">
        <v>2776</v>
      </c>
      <c r="P672" t="str">
        <f>IFERROR(LEFT(death_rates[[#This Row],[Female Death Rate]], FIND("[", death_rates[[#This Row],[Female Death Rate]]) - 1), 0)</f>
        <v>13</v>
      </c>
      <c r="Q67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67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673" spans="1:18" x14ac:dyDescent="0.35">
      <c r="A673" t="s">
        <v>783</v>
      </c>
      <c r="B673" t="s">
        <v>457</v>
      </c>
      <c r="C673">
        <v>2016</v>
      </c>
      <c r="D673" t="s">
        <v>1639</v>
      </c>
      <c r="E673" t="str">
        <f>SUBSTITUTE(death_rates[[#This Row],[both_sexes_death_rate]], "â€“", "-")</f>
        <v>4[ 3-4]</v>
      </c>
      <c r="F673" t="str">
        <f>IFERROR(LEFT(death_rates[[#This Row],[Total Death Rate]], FIND("[", death_rates[[#This Row],[Total Death Rate]]) - 1), 0)</f>
        <v>4</v>
      </c>
      <c r="G67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673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673" t="s">
        <v>973</v>
      </c>
      <c r="J673" t="str">
        <f>SUBSTITUTE(death_rates[[#This Row],[male_death_rate]], "â€“", "-")</f>
        <v>4[ 2-5]</v>
      </c>
      <c r="K673" t="str">
        <f>IFERROR(LEFT(death_rates[[#This Row],[Male Death Rate]], FIND("[", death_rates[[#This Row],[Male Death Rate]]) - 1), 0)</f>
        <v>4</v>
      </c>
      <c r="L67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673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673" t="s">
        <v>1465</v>
      </c>
      <c r="O673" t="s">
        <v>2948</v>
      </c>
      <c r="P673" t="str">
        <f>IFERROR(LEFT(death_rates[[#This Row],[Female Death Rate]], FIND("[", death_rates[[#This Row],[Female Death Rate]]) - 1), 0)</f>
        <v>3</v>
      </c>
      <c r="Q67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673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674" spans="1:18" x14ac:dyDescent="0.35">
      <c r="A674" t="s">
        <v>764</v>
      </c>
      <c r="B674" t="s">
        <v>461</v>
      </c>
      <c r="C674">
        <v>2016</v>
      </c>
      <c r="D674" t="s">
        <v>1723</v>
      </c>
      <c r="E674" t="str">
        <f>SUBSTITUTE(death_rates[[#This Row],[both_sexes_death_rate]], "â€“", "-")</f>
        <v>116[ 104-128]</v>
      </c>
      <c r="F674" t="str">
        <f>IFERROR(LEFT(death_rates[[#This Row],[Total Death Rate]], FIND("[", death_rates[[#This Row],[Total Death Rate]]) - 1), 0)</f>
        <v>116</v>
      </c>
      <c r="G67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104</v>
      </c>
      <c r="H674" t="str">
        <f>IFERROR(MID(death_rates[[#This Row],[Total Death Rate]], FIND("-", death_rates[[#This Row],[Total Death Rate]]) + 1, FIND("]",death_rates[[#This Row],[Total Death Rate]]) - FIND("-", death_rates[[#This Row],[Total Death Rate]]) - 1), 0)</f>
        <v>128</v>
      </c>
      <c r="I674" t="s">
        <v>1724</v>
      </c>
      <c r="J674" t="str">
        <f>SUBSTITUTE(death_rates[[#This Row],[male_death_rate]], "â€“", "-")</f>
        <v>125[ 108-141]</v>
      </c>
      <c r="K674" t="str">
        <f>IFERROR(LEFT(death_rates[[#This Row],[Male Death Rate]], FIND("[", death_rates[[#This Row],[Male Death Rate]]) - 1), 0)</f>
        <v>125</v>
      </c>
      <c r="L67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108</v>
      </c>
      <c r="M674" t="str">
        <f>IFERROR(MID(death_rates[[#This Row],[Male Death Rate]], FIND("-", death_rates[[#This Row],[Male Death Rate]]) + 1, FIND("]",death_rates[[#This Row],[Male Death Rate]]) - FIND("-", death_rates[[#This Row],[Male Death Rate]]) - 1), 0)</f>
        <v>141</v>
      </c>
      <c r="N674" t="s">
        <v>1725</v>
      </c>
      <c r="O674" t="s">
        <v>3057</v>
      </c>
      <c r="P674" t="str">
        <f>IFERROR(LEFT(death_rates[[#This Row],[Female Death Rate]], FIND("[", death_rates[[#This Row],[Female Death Rate]]) - 1), 0)</f>
        <v>108</v>
      </c>
      <c r="Q67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97</v>
      </c>
      <c r="R67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118</v>
      </c>
    </row>
    <row r="675" spans="1:18" x14ac:dyDescent="0.35">
      <c r="A675" t="s">
        <v>767</v>
      </c>
      <c r="B675" t="s">
        <v>461</v>
      </c>
      <c r="C675">
        <v>2016</v>
      </c>
      <c r="D675" t="s">
        <v>1669</v>
      </c>
      <c r="E675" t="str">
        <f>SUBSTITUTE(death_rates[[#This Row],[both_sexes_death_rate]], "â€“", "-")</f>
        <v>24[ 20-28]</v>
      </c>
      <c r="F675" t="str">
        <f>IFERROR(LEFT(death_rates[[#This Row],[Total Death Rate]], FIND("[", death_rates[[#This Row],[Total Death Rate]]) - 1), 0)</f>
        <v>24</v>
      </c>
      <c r="G67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20</v>
      </c>
      <c r="H675" t="str">
        <f>IFERROR(MID(death_rates[[#This Row],[Total Death Rate]], FIND("-", death_rates[[#This Row],[Total Death Rate]]) + 1, FIND("]",death_rates[[#This Row],[Total Death Rate]]) - FIND("-", death_rates[[#This Row],[Total Death Rate]]) - 1), 0)</f>
        <v>28</v>
      </c>
      <c r="I675" t="s">
        <v>1097</v>
      </c>
      <c r="J675" t="str">
        <f>SUBSTITUTE(death_rates[[#This Row],[male_death_rate]], "â€“", "-")</f>
        <v>25[ 21-29]</v>
      </c>
      <c r="K675" t="str">
        <f>IFERROR(LEFT(death_rates[[#This Row],[Male Death Rate]], FIND("[", death_rates[[#This Row],[Male Death Rate]]) - 1), 0)</f>
        <v>25</v>
      </c>
      <c r="L67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675" t="str">
        <f>IFERROR(MID(death_rates[[#This Row],[Male Death Rate]], FIND("-", death_rates[[#This Row],[Male Death Rate]]) + 1, FIND("]",death_rates[[#This Row],[Male Death Rate]]) - FIND("-", death_rates[[#This Row],[Male Death Rate]]) - 1), 0)</f>
        <v>29</v>
      </c>
      <c r="N675" t="s">
        <v>1726</v>
      </c>
      <c r="O675" t="s">
        <v>3058</v>
      </c>
      <c r="P675" t="str">
        <f>IFERROR(LEFT(death_rates[[#This Row],[Female Death Rate]], FIND("[", death_rates[[#This Row],[Female Death Rate]]) - 1), 0)</f>
        <v>23</v>
      </c>
      <c r="Q67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20</v>
      </c>
      <c r="R67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27</v>
      </c>
    </row>
    <row r="676" spans="1:18" x14ac:dyDescent="0.35">
      <c r="A676" t="s">
        <v>771</v>
      </c>
      <c r="B676" t="s">
        <v>461</v>
      </c>
      <c r="C676">
        <v>2016</v>
      </c>
      <c r="D676" t="s">
        <v>1011</v>
      </c>
      <c r="E676" t="str">
        <f>SUBSTITUTE(death_rates[[#This Row],[both_sexes_death_rate]], "â€“", "-")</f>
        <v>9[ 7-11]</v>
      </c>
      <c r="F676" t="str">
        <f>IFERROR(LEFT(death_rates[[#This Row],[Total Death Rate]], FIND("[", death_rates[[#This Row],[Total Death Rate]]) - 1), 0)</f>
        <v>9</v>
      </c>
      <c r="G67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676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676" t="s">
        <v>1034</v>
      </c>
      <c r="J676" t="str">
        <f>SUBSTITUTE(death_rates[[#This Row],[male_death_rate]], "â€“", "-")</f>
        <v>10[ 7-12]</v>
      </c>
      <c r="K676" t="str">
        <f>IFERROR(LEFT(death_rates[[#This Row],[Male Death Rate]], FIND("[", death_rates[[#This Row],[Male Death Rate]]) - 1), 0)</f>
        <v>10</v>
      </c>
      <c r="L67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676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676" t="s">
        <v>919</v>
      </c>
      <c r="O676" t="s">
        <v>2716</v>
      </c>
      <c r="P676" t="str">
        <f>IFERROR(LEFT(death_rates[[#This Row],[Female Death Rate]], FIND("[", death_rates[[#This Row],[Female Death Rate]]) - 1), 0)</f>
        <v>8</v>
      </c>
      <c r="Q67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67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677" spans="1:18" x14ac:dyDescent="0.35">
      <c r="A677" t="s">
        <v>775</v>
      </c>
      <c r="B677" t="s">
        <v>461</v>
      </c>
      <c r="C677">
        <v>2016</v>
      </c>
      <c r="D677" t="s">
        <v>1727</v>
      </c>
      <c r="E677" t="str">
        <f>SUBSTITUTE(death_rates[[#This Row],[both_sexes_death_rate]], "â€“", "-")</f>
        <v>24[ 20-27]</v>
      </c>
      <c r="F677" t="str">
        <f>IFERROR(LEFT(death_rates[[#This Row],[Total Death Rate]], FIND("[", death_rates[[#This Row],[Total Death Rate]]) - 1), 0)</f>
        <v>24</v>
      </c>
      <c r="G67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20</v>
      </c>
      <c r="H677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677" t="s">
        <v>1727</v>
      </c>
      <c r="J677" t="str">
        <f>SUBSTITUTE(death_rates[[#This Row],[male_death_rate]], "â€“", "-")</f>
        <v>24[ 20-27]</v>
      </c>
      <c r="K677" t="str">
        <f>IFERROR(LEFT(death_rates[[#This Row],[Male Death Rate]], FIND("[", death_rates[[#This Row],[Male Death Rate]]) - 1), 0)</f>
        <v>24</v>
      </c>
      <c r="L67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20</v>
      </c>
      <c r="M677" t="str">
        <f>IFERROR(MID(death_rates[[#This Row],[Male Death Rate]], FIND("-", death_rates[[#This Row],[Male Death Rate]]) + 1, FIND("]",death_rates[[#This Row],[Male Death Rate]]) - FIND("-", death_rates[[#This Row],[Male Death Rate]]) - 1), 0)</f>
        <v>27</v>
      </c>
      <c r="N677" t="s">
        <v>1726</v>
      </c>
      <c r="O677" t="s">
        <v>3058</v>
      </c>
      <c r="P677" t="str">
        <f>IFERROR(LEFT(death_rates[[#This Row],[Female Death Rate]], FIND("[", death_rates[[#This Row],[Female Death Rate]]) - 1), 0)</f>
        <v>23</v>
      </c>
      <c r="Q67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20</v>
      </c>
      <c r="R67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27</v>
      </c>
    </row>
    <row r="678" spans="1:18" x14ac:dyDescent="0.35">
      <c r="A678" t="s">
        <v>779</v>
      </c>
      <c r="B678" t="s">
        <v>461</v>
      </c>
      <c r="C678">
        <v>2016</v>
      </c>
      <c r="D678" t="s">
        <v>1699</v>
      </c>
      <c r="E678" t="str">
        <f>SUBSTITUTE(death_rates[[#This Row],[both_sexes_death_rate]], "â€“", "-")</f>
        <v>34[ 28-40]</v>
      </c>
      <c r="F678" t="str">
        <f>IFERROR(LEFT(death_rates[[#This Row],[Total Death Rate]], FIND("[", death_rates[[#This Row],[Total Death Rate]]) - 1), 0)</f>
        <v>34</v>
      </c>
      <c r="G67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678" t="str">
        <f>IFERROR(MID(death_rates[[#This Row],[Total Death Rate]], FIND("-", death_rates[[#This Row],[Total Death Rate]]) + 1, FIND("]",death_rates[[#This Row],[Total Death Rate]]) - FIND("-", death_rates[[#This Row],[Total Death Rate]]) - 1), 0)</f>
        <v>40</v>
      </c>
      <c r="I678" t="s">
        <v>1728</v>
      </c>
      <c r="J678" t="str">
        <f>SUBSTITUTE(death_rates[[#This Row],[male_death_rate]], "â€“", "-")</f>
        <v>35[ 29-41]</v>
      </c>
      <c r="K678" t="str">
        <f>IFERROR(LEFT(death_rates[[#This Row],[Male Death Rate]], FIND("[", death_rates[[#This Row],[Male Death Rate]]) - 1), 0)</f>
        <v>35</v>
      </c>
      <c r="L67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29</v>
      </c>
      <c r="M678" t="str">
        <f>IFERROR(MID(death_rates[[#This Row],[Male Death Rate]], FIND("-", death_rates[[#This Row],[Male Death Rate]]) + 1, FIND("]",death_rates[[#This Row],[Male Death Rate]]) - FIND("-", death_rates[[#This Row],[Male Death Rate]]) - 1), 0)</f>
        <v>41</v>
      </c>
      <c r="N678" t="s">
        <v>1679</v>
      </c>
      <c r="O678" t="s">
        <v>3059</v>
      </c>
      <c r="P678" t="str">
        <f>IFERROR(LEFT(death_rates[[#This Row],[Female Death Rate]], FIND("[", death_rates[[#This Row],[Female Death Rate]]) - 1), 0)</f>
        <v>33</v>
      </c>
      <c r="Q67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67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679" spans="1:18" x14ac:dyDescent="0.35">
      <c r="A679" t="s">
        <v>783</v>
      </c>
      <c r="B679" t="s">
        <v>461</v>
      </c>
      <c r="C679">
        <v>2016</v>
      </c>
      <c r="D679" t="s">
        <v>1729</v>
      </c>
      <c r="E679" t="str">
        <f>SUBSTITUTE(death_rates[[#This Row],[both_sexes_death_rate]], "â€“", "-")</f>
        <v>24[ 17-30]</v>
      </c>
      <c r="F679" t="str">
        <f>IFERROR(LEFT(death_rates[[#This Row],[Total Death Rate]], FIND("[", death_rates[[#This Row],[Total Death Rate]]) - 1), 0)</f>
        <v>24</v>
      </c>
      <c r="G67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679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679" t="s">
        <v>1730</v>
      </c>
      <c r="J679" t="str">
        <f>SUBSTITUTE(death_rates[[#This Row],[male_death_rate]], "â€“", "-")</f>
        <v>30[ 17-40]</v>
      </c>
      <c r="K679" t="str">
        <f>IFERROR(LEFT(death_rates[[#This Row],[Male Death Rate]], FIND("[", death_rates[[#This Row],[Male Death Rate]]) - 1), 0)</f>
        <v>30</v>
      </c>
      <c r="L67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679" t="str">
        <f>IFERROR(MID(death_rates[[#This Row],[Male Death Rate]], FIND("-", death_rates[[#This Row],[Male Death Rate]]) + 1, FIND("]",death_rates[[#This Row],[Male Death Rate]]) - FIND("-", death_rates[[#This Row],[Male Death Rate]]) - 1), 0)</f>
        <v>40</v>
      </c>
      <c r="N679" t="s">
        <v>1098</v>
      </c>
      <c r="O679" t="s">
        <v>2793</v>
      </c>
      <c r="P679" t="str">
        <f>IFERROR(LEFT(death_rates[[#This Row],[Female Death Rate]], FIND("[", death_rates[[#This Row],[Female Death Rate]]) - 1), 0)</f>
        <v>18</v>
      </c>
      <c r="Q67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67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680" spans="1:18" x14ac:dyDescent="0.35">
      <c r="A680" t="s">
        <v>764</v>
      </c>
      <c r="B680" t="s">
        <v>465</v>
      </c>
      <c r="C680">
        <v>2016</v>
      </c>
      <c r="D680" t="s">
        <v>1731</v>
      </c>
      <c r="E680" t="str">
        <f>SUBSTITUTE(death_rates[[#This Row],[both_sexes_death_rate]], "â€“", "-")</f>
        <v>75[ 63-87]</v>
      </c>
      <c r="F680" t="str">
        <f>IFERROR(LEFT(death_rates[[#This Row],[Total Death Rate]], FIND("[", death_rates[[#This Row],[Total Death Rate]]) - 1), 0)</f>
        <v>75</v>
      </c>
      <c r="G68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63</v>
      </c>
      <c r="H680" t="str">
        <f>IFERROR(MID(death_rates[[#This Row],[Total Death Rate]], FIND("-", death_rates[[#This Row],[Total Death Rate]]) + 1, FIND("]",death_rates[[#This Row],[Total Death Rate]]) - FIND("-", death_rates[[#This Row],[Total Death Rate]]) - 1), 0)</f>
        <v>87</v>
      </c>
      <c r="I680" t="s">
        <v>1732</v>
      </c>
      <c r="J680" t="str">
        <f>SUBSTITUTE(death_rates[[#This Row],[male_death_rate]], "â€“", "-")</f>
        <v>75[ 63-89]</v>
      </c>
      <c r="K680" t="str">
        <f>IFERROR(LEFT(death_rates[[#This Row],[Male Death Rate]], FIND("[", death_rates[[#This Row],[Male Death Rate]]) - 1), 0)</f>
        <v>75</v>
      </c>
      <c r="L68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63</v>
      </c>
      <c r="M680" t="str">
        <f>IFERROR(MID(death_rates[[#This Row],[Male Death Rate]], FIND("-", death_rates[[#This Row],[Male Death Rate]]) + 1, FIND("]",death_rates[[#This Row],[Male Death Rate]]) - FIND("-", death_rates[[#This Row],[Male Death Rate]]) - 1), 0)</f>
        <v>89</v>
      </c>
      <c r="N680" t="s">
        <v>1731</v>
      </c>
      <c r="O680" t="s">
        <v>3060</v>
      </c>
      <c r="P680" t="str">
        <f>IFERROR(LEFT(death_rates[[#This Row],[Female Death Rate]], FIND("[", death_rates[[#This Row],[Female Death Rate]]) - 1), 0)</f>
        <v>75</v>
      </c>
      <c r="Q68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63</v>
      </c>
      <c r="R680" t="str">
        <f>IFERROR(MID(death_rates[[#This Row],[Female Death Rate]], FIND("-", death_rates[[#This Row],[Female Death Rate]]) + 1, FIND("]",death_rates[[#This Row],[Female Death Rate]]) - FIND("-", death_rates[[#This Row],[Female Death Rate]]) - 1), 0)</f>
        <v>87</v>
      </c>
    </row>
    <row r="681" spans="1:18" x14ac:dyDescent="0.35">
      <c r="A681" t="s">
        <v>767</v>
      </c>
      <c r="B681" t="s">
        <v>465</v>
      </c>
      <c r="C681">
        <v>2016</v>
      </c>
      <c r="D681" t="s">
        <v>1221</v>
      </c>
      <c r="E681" t="str">
        <f>SUBSTITUTE(death_rates[[#This Row],[both_sexes_death_rate]], "â€“", "-")</f>
        <v>33[ 26-40]</v>
      </c>
      <c r="F681" t="str">
        <f>IFERROR(LEFT(death_rates[[#This Row],[Total Death Rate]], FIND("[", death_rates[[#This Row],[Total Death Rate]]) - 1), 0)</f>
        <v>33</v>
      </c>
      <c r="G68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26</v>
      </c>
      <c r="H681" t="str">
        <f>IFERROR(MID(death_rates[[#This Row],[Total Death Rate]], FIND("-", death_rates[[#This Row],[Total Death Rate]]) + 1, FIND("]",death_rates[[#This Row],[Total Death Rate]]) - FIND("-", death_rates[[#This Row],[Total Death Rate]]) - 1), 0)</f>
        <v>40</v>
      </c>
      <c r="I681" t="s">
        <v>1498</v>
      </c>
      <c r="J681" t="str">
        <f>SUBSTITUTE(death_rates[[#This Row],[male_death_rate]], "â€“", "-")</f>
        <v>35[ 27-42]</v>
      </c>
      <c r="K681" t="str">
        <f>IFERROR(LEFT(death_rates[[#This Row],[Male Death Rate]], FIND("[", death_rates[[#This Row],[Male Death Rate]]) - 1), 0)</f>
        <v>35</v>
      </c>
      <c r="L68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27</v>
      </c>
      <c r="M681" t="str">
        <f>IFERROR(MID(death_rates[[#This Row],[Male Death Rate]], FIND("-", death_rates[[#This Row],[Male Death Rate]]) + 1, FIND("]",death_rates[[#This Row],[Male Death Rate]]) - FIND("-", death_rates[[#This Row],[Male Death Rate]]) - 1), 0)</f>
        <v>42</v>
      </c>
      <c r="N681" t="s">
        <v>1733</v>
      </c>
      <c r="O681" t="s">
        <v>3061</v>
      </c>
      <c r="P681" t="str">
        <f>IFERROR(LEFT(death_rates[[#This Row],[Female Death Rate]], FIND("[", death_rates[[#This Row],[Female Death Rate]]) - 1), 0)</f>
        <v>32</v>
      </c>
      <c r="Q68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25</v>
      </c>
      <c r="R68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38</v>
      </c>
    </row>
    <row r="682" spans="1:18" x14ac:dyDescent="0.35">
      <c r="A682" t="s">
        <v>771</v>
      </c>
      <c r="B682" t="s">
        <v>465</v>
      </c>
      <c r="C682">
        <v>2016</v>
      </c>
      <c r="D682" t="s">
        <v>774</v>
      </c>
      <c r="E682" t="str">
        <f>SUBSTITUTE(death_rates[[#This Row],[both_sexes_death_rate]], "â€“", "-")</f>
        <v>1[ 1-1]</v>
      </c>
      <c r="F682" t="str">
        <f>IFERROR(LEFT(death_rates[[#This Row],[Total Death Rate]], FIND("[", death_rates[[#This Row],[Total Death Rate]]) - 1), 0)</f>
        <v>1</v>
      </c>
      <c r="G68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82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682" t="s">
        <v>774</v>
      </c>
      <c r="J682" t="str">
        <f>SUBSTITUTE(death_rates[[#This Row],[male_death_rate]], "â€“", "-")</f>
        <v>1[ 1-1]</v>
      </c>
      <c r="K682" t="str">
        <f>IFERROR(LEFT(death_rates[[#This Row],[Male Death Rate]], FIND("[", death_rates[[#This Row],[Male Death Rate]]) - 1), 0)</f>
        <v>1</v>
      </c>
      <c r="L68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682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682" t="s">
        <v>774</v>
      </c>
      <c r="O682" t="s">
        <v>2656</v>
      </c>
      <c r="P682" t="str">
        <f>IFERROR(LEFT(death_rates[[#This Row],[Female Death Rate]], FIND("[", death_rates[[#This Row],[Female Death Rate]]) - 1), 0)</f>
        <v>1</v>
      </c>
      <c r="Q68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68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683" spans="1:18" x14ac:dyDescent="0.35">
      <c r="A683" t="s">
        <v>775</v>
      </c>
      <c r="B683" t="s">
        <v>465</v>
      </c>
      <c r="C683">
        <v>2016</v>
      </c>
      <c r="D683" t="s">
        <v>1734</v>
      </c>
      <c r="E683" t="str">
        <f>SUBSTITUTE(death_rates[[#This Row],[both_sexes_death_rate]], "â€“", "-")</f>
        <v>18[ 15-22]</v>
      </c>
      <c r="F683" t="str">
        <f>IFERROR(LEFT(death_rates[[#This Row],[Total Death Rate]], FIND("[", death_rates[[#This Row],[Total Death Rate]]) - 1), 0)</f>
        <v>18</v>
      </c>
      <c r="G68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683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683" t="s">
        <v>1313</v>
      </c>
      <c r="J683" t="str">
        <f>SUBSTITUTE(death_rates[[#This Row],[male_death_rate]], "â€“", "-")</f>
        <v>17[ 14-20]</v>
      </c>
      <c r="K683" t="str">
        <f>IFERROR(LEFT(death_rates[[#This Row],[Male Death Rate]], FIND("[", death_rates[[#This Row],[Male Death Rate]]) - 1), 0)</f>
        <v>17</v>
      </c>
      <c r="L68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683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683" t="s">
        <v>1492</v>
      </c>
      <c r="O683" t="s">
        <v>3062</v>
      </c>
      <c r="P683" t="str">
        <f>IFERROR(LEFT(death_rates[[#This Row],[Female Death Rate]], FIND("[", death_rates[[#This Row],[Female Death Rate]]) - 1), 0)</f>
        <v>19</v>
      </c>
      <c r="Q68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68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684" spans="1:18" x14ac:dyDescent="0.35">
      <c r="A684" t="s">
        <v>779</v>
      </c>
      <c r="B684" t="s">
        <v>465</v>
      </c>
      <c r="C684">
        <v>2016</v>
      </c>
      <c r="D684" t="s">
        <v>1334</v>
      </c>
      <c r="E684" t="str">
        <f>SUBSTITUTE(death_rates[[#This Row],[both_sexes_death_rate]], "â€“", "-")</f>
        <v>13[ 10-16]</v>
      </c>
      <c r="F684" t="str">
        <f>IFERROR(LEFT(death_rates[[#This Row],[Total Death Rate]], FIND("[", death_rates[[#This Row],[Total Death Rate]]) - 1), 0)</f>
        <v>13</v>
      </c>
      <c r="G68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684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684" t="s">
        <v>1735</v>
      </c>
      <c r="J684" t="str">
        <f>SUBSTITUTE(death_rates[[#This Row],[male_death_rate]], "â€“", "-")</f>
        <v>10[ 8-13]</v>
      </c>
      <c r="K684" t="str">
        <f>IFERROR(LEFT(death_rates[[#This Row],[Male Death Rate]], FIND("[", death_rates[[#This Row],[Male Death Rate]]) - 1), 0)</f>
        <v>10</v>
      </c>
      <c r="L68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684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684" t="s">
        <v>1331</v>
      </c>
      <c r="O684" t="s">
        <v>3063</v>
      </c>
      <c r="P684" t="str">
        <f>IFERROR(LEFT(death_rates[[#This Row],[Female Death Rate]], FIND("[", death_rates[[#This Row],[Female Death Rate]]) - 1), 0)</f>
        <v>15</v>
      </c>
      <c r="Q68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68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685" spans="1:18" x14ac:dyDescent="0.35">
      <c r="A685" t="s">
        <v>783</v>
      </c>
      <c r="B685" t="s">
        <v>465</v>
      </c>
      <c r="C685">
        <v>2016</v>
      </c>
      <c r="D685" t="s">
        <v>903</v>
      </c>
      <c r="E685" t="str">
        <f>SUBSTITUTE(death_rates[[#This Row],[both_sexes_death_rate]], "â€“", "-")</f>
        <v>9[ 6-12]</v>
      </c>
      <c r="F685" t="str">
        <f>IFERROR(LEFT(death_rates[[#This Row],[Total Death Rate]], FIND("[", death_rates[[#This Row],[Total Death Rate]]) - 1), 0)</f>
        <v>9</v>
      </c>
      <c r="G68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685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685" t="s">
        <v>1736</v>
      </c>
      <c r="J685" t="str">
        <f>SUBSTITUTE(death_rates[[#This Row],[male_death_rate]], "â€“", "-")</f>
        <v>11[ 6-16]</v>
      </c>
      <c r="K685" t="str">
        <f>IFERROR(LEFT(death_rates[[#This Row],[Male Death Rate]], FIND("[", death_rates[[#This Row],[Male Death Rate]]) - 1), 0)</f>
        <v>11</v>
      </c>
      <c r="L68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685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685" t="s">
        <v>827</v>
      </c>
      <c r="O685" t="s">
        <v>2806</v>
      </c>
      <c r="P685" t="str">
        <f>IFERROR(LEFT(death_rates[[#This Row],[Female Death Rate]], FIND("[", death_rates[[#This Row],[Female Death Rate]]) - 1), 0)</f>
        <v>8</v>
      </c>
      <c r="Q68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685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686" spans="1:18" x14ac:dyDescent="0.35">
      <c r="A686" t="s">
        <v>764</v>
      </c>
      <c r="B686" t="s">
        <v>472</v>
      </c>
      <c r="C686">
        <v>2016</v>
      </c>
      <c r="D686" t="s">
        <v>1737</v>
      </c>
      <c r="E686" t="str">
        <f>SUBSTITUTE(death_rates[[#This Row],[both_sexes_death_rate]], "â€“", "-")</f>
        <v>133[ 121-145]</v>
      </c>
      <c r="F686" t="str">
        <f>IFERROR(LEFT(death_rates[[#This Row],[Total Death Rate]], FIND("[", death_rates[[#This Row],[Total Death Rate]]) - 1), 0)</f>
        <v>133</v>
      </c>
      <c r="G68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121</v>
      </c>
      <c r="H686" t="str">
        <f>IFERROR(MID(death_rates[[#This Row],[Total Death Rate]], FIND("-", death_rates[[#This Row],[Total Death Rate]]) + 1, FIND("]",death_rates[[#This Row],[Total Death Rate]]) - FIND("-", death_rates[[#This Row],[Total Death Rate]]) - 1), 0)</f>
        <v>145</v>
      </c>
      <c r="I686" t="s">
        <v>1738</v>
      </c>
      <c r="J686" t="str">
        <f>SUBSTITUTE(death_rates[[#This Row],[male_death_rate]], "â€“", "-")</f>
        <v>145[ 131-160]</v>
      </c>
      <c r="K686" t="str">
        <f>IFERROR(LEFT(death_rates[[#This Row],[Male Death Rate]], FIND("[", death_rates[[#This Row],[Male Death Rate]]) - 1), 0)</f>
        <v>145</v>
      </c>
      <c r="L68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131</v>
      </c>
      <c r="M686" t="str">
        <f>IFERROR(MID(death_rates[[#This Row],[Male Death Rate]], FIND("-", death_rates[[#This Row],[Male Death Rate]]) + 1, FIND("]",death_rates[[#This Row],[Male Death Rate]]) - FIND("-", death_rates[[#This Row],[Male Death Rate]]) - 1), 0)</f>
        <v>160</v>
      </c>
      <c r="N686" t="s">
        <v>1739</v>
      </c>
      <c r="O686" t="s">
        <v>3064</v>
      </c>
      <c r="P686" t="str">
        <f>IFERROR(LEFT(death_rates[[#This Row],[Female Death Rate]], FIND("[", death_rates[[#This Row],[Female Death Rate]]) - 1), 0)</f>
        <v>122</v>
      </c>
      <c r="Q68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111</v>
      </c>
      <c r="R68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132</v>
      </c>
    </row>
    <row r="687" spans="1:18" x14ac:dyDescent="0.35">
      <c r="A687" t="s">
        <v>767</v>
      </c>
      <c r="B687" t="s">
        <v>472</v>
      </c>
      <c r="C687">
        <v>2016</v>
      </c>
      <c r="D687" t="s">
        <v>1312</v>
      </c>
      <c r="E687" t="str">
        <f>SUBSTITUTE(death_rates[[#This Row],[both_sexes_death_rate]], "â€“", "-")</f>
        <v>23[ 19-26]</v>
      </c>
      <c r="F687" t="str">
        <f>IFERROR(LEFT(death_rates[[#This Row],[Total Death Rate]], FIND("[", death_rates[[#This Row],[Total Death Rate]]) - 1), 0)</f>
        <v>23</v>
      </c>
      <c r="G68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687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687" t="s">
        <v>1312</v>
      </c>
      <c r="J687" t="str">
        <f>SUBSTITUTE(death_rates[[#This Row],[male_death_rate]], "â€“", "-")</f>
        <v>23[ 19-26]</v>
      </c>
      <c r="K687" t="str">
        <f>IFERROR(LEFT(death_rates[[#This Row],[Male Death Rate]], FIND("[", death_rates[[#This Row],[Male Death Rate]]) - 1), 0)</f>
        <v>23</v>
      </c>
      <c r="L68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687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687" t="s">
        <v>1727</v>
      </c>
      <c r="O687" t="s">
        <v>3065</v>
      </c>
      <c r="P687" t="str">
        <f>IFERROR(LEFT(death_rates[[#This Row],[Female Death Rate]], FIND("[", death_rates[[#This Row],[Female Death Rate]]) - 1), 0)</f>
        <v>24</v>
      </c>
      <c r="Q68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20</v>
      </c>
      <c r="R68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27</v>
      </c>
    </row>
    <row r="688" spans="1:18" x14ac:dyDescent="0.35">
      <c r="A688" t="s">
        <v>771</v>
      </c>
      <c r="B688" t="s">
        <v>472</v>
      </c>
      <c r="C688">
        <v>2016</v>
      </c>
      <c r="D688" t="s">
        <v>1076</v>
      </c>
      <c r="E688" t="str">
        <f>SUBSTITUTE(death_rates[[#This Row],[both_sexes_death_rate]], "â€“", "-")</f>
        <v>6[ 5-7]</v>
      </c>
      <c r="F688" t="str">
        <f>IFERROR(LEFT(death_rates[[#This Row],[Total Death Rate]], FIND("[", death_rates[[#This Row],[Total Death Rate]]) - 1), 0)</f>
        <v>6</v>
      </c>
      <c r="G68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688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688" t="s">
        <v>1076</v>
      </c>
      <c r="J688" t="str">
        <f>SUBSTITUTE(death_rates[[#This Row],[male_death_rate]], "â€“", "-")</f>
        <v>6[ 5-7]</v>
      </c>
      <c r="K688" t="str">
        <f>IFERROR(LEFT(death_rates[[#This Row],[Male Death Rate]], FIND("[", death_rates[[#This Row],[Male Death Rate]]) - 1), 0)</f>
        <v>6</v>
      </c>
      <c r="L68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688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688" t="s">
        <v>1076</v>
      </c>
      <c r="O688" t="s">
        <v>2781</v>
      </c>
      <c r="P688" t="str">
        <f>IFERROR(LEFT(death_rates[[#This Row],[Female Death Rate]], FIND("[", death_rates[[#This Row],[Female Death Rate]]) - 1), 0)</f>
        <v>6</v>
      </c>
      <c r="Q68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688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689" spans="1:18" x14ac:dyDescent="0.35">
      <c r="A689" t="s">
        <v>775</v>
      </c>
      <c r="B689" t="s">
        <v>472</v>
      </c>
      <c r="C689">
        <v>2016</v>
      </c>
      <c r="D689" t="s">
        <v>1740</v>
      </c>
      <c r="E689" t="str">
        <f>SUBSTITUTE(death_rates[[#This Row],[both_sexes_death_rate]], "â€“", "-")</f>
        <v>49[ 43-56]</v>
      </c>
      <c r="F689" t="str">
        <f>IFERROR(LEFT(death_rates[[#This Row],[Total Death Rate]], FIND("[", death_rates[[#This Row],[Total Death Rate]]) - 1), 0)</f>
        <v>49</v>
      </c>
      <c r="G68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43</v>
      </c>
      <c r="H689" t="str">
        <f>IFERROR(MID(death_rates[[#This Row],[Total Death Rate]], FIND("-", death_rates[[#This Row],[Total Death Rate]]) + 1, FIND("]",death_rates[[#This Row],[Total Death Rate]]) - FIND("-", death_rates[[#This Row],[Total Death Rate]]) - 1), 0)</f>
        <v>56</v>
      </c>
      <c r="I689" t="s">
        <v>1741</v>
      </c>
      <c r="J689" t="str">
        <f>SUBSTITUTE(death_rates[[#This Row],[male_death_rate]], "â€“", "-")</f>
        <v>62[ 54-71]</v>
      </c>
      <c r="K689" t="str">
        <f>IFERROR(LEFT(death_rates[[#This Row],[Male Death Rate]], FIND("[", death_rates[[#This Row],[Male Death Rate]]) - 1), 0)</f>
        <v>62</v>
      </c>
      <c r="L68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54</v>
      </c>
      <c r="M689" t="str">
        <f>IFERROR(MID(death_rates[[#This Row],[Male Death Rate]], FIND("-", death_rates[[#This Row],[Male Death Rate]]) + 1, FIND("]",death_rates[[#This Row],[Male Death Rate]]) - FIND("-", death_rates[[#This Row],[Male Death Rate]]) - 1), 0)</f>
        <v>71</v>
      </c>
      <c r="N689" t="s">
        <v>1742</v>
      </c>
      <c r="O689" t="s">
        <v>3066</v>
      </c>
      <c r="P689" t="str">
        <f>IFERROR(LEFT(death_rates[[#This Row],[Female Death Rate]], FIND("[", death_rates[[#This Row],[Female Death Rate]]) - 1), 0)</f>
        <v>37</v>
      </c>
      <c r="Q68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33</v>
      </c>
      <c r="R689" t="str">
        <f>IFERROR(MID(death_rates[[#This Row],[Female Death Rate]], FIND("-", death_rates[[#This Row],[Female Death Rate]]) + 1, FIND("]",death_rates[[#This Row],[Female Death Rate]]) - FIND("-", death_rates[[#This Row],[Female Death Rate]]) - 1), 0)</f>
        <v>42</v>
      </c>
    </row>
    <row r="690" spans="1:18" x14ac:dyDescent="0.35">
      <c r="A690" t="s">
        <v>779</v>
      </c>
      <c r="B690" t="s">
        <v>472</v>
      </c>
      <c r="C690">
        <v>2016</v>
      </c>
      <c r="D690" t="s">
        <v>1403</v>
      </c>
      <c r="E690" t="str">
        <f>SUBSTITUTE(death_rates[[#This Row],[both_sexes_death_rate]], "â€“", "-")</f>
        <v>21[ 18-25]</v>
      </c>
      <c r="F690" t="str">
        <f>IFERROR(LEFT(death_rates[[#This Row],[Total Death Rate]], FIND("[", death_rates[[#This Row],[Total Death Rate]]) - 1), 0)</f>
        <v>21</v>
      </c>
      <c r="G69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690" t="str">
        <f>IFERROR(MID(death_rates[[#This Row],[Total Death Rate]], FIND("-", death_rates[[#This Row],[Total Death Rate]]) + 1, FIND("]",death_rates[[#This Row],[Total Death Rate]]) - FIND("-", death_rates[[#This Row],[Total Death Rate]]) - 1), 0)</f>
        <v>25</v>
      </c>
      <c r="I690" t="s">
        <v>1743</v>
      </c>
      <c r="J690" t="str">
        <f>SUBSTITUTE(death_rates[[#This Row],[male_death_rate]], "â€“", "-")</f>
        <v>24[ 21-29]</v>
      </c>
      <c r="K690" t="str">
        <f>IFERROR(LEFT(death_rates[[#This Row],[Male Death Rate]], FIND("[", death_rates[[#This Row],[Male Death Rate]]) - 1), 0)</f>
        <v>24</v>
      </c>
      <c r="L69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690" t="str">
        <f>IFERROR(MID(death_rates[[#This Row],[Male Death Rate]], FIND("-", death_rates[[#This Row],[Male Death Rate]]) + 1, FIND("]",death_rates[[#This Row],[Male Death Rate]]) - FIND("-", death_rates[[#This Row],[Male Death Rate]]) - 1), 0)</f>
        <v>29</v>
      </c>
      <c r="N690" t="s">
        <v>1685</v>
      </c>
      <c r="O690" t="s">
        <v>3067</v>
      </c>
      <c r="P690" t="str">
        <f>IFERROR(LEFT(death_rates[[#This Row],[Female Death Rate]], FIND("[", death_rates[[#This Row],[Female Death Rate]]) - 1), 0)</f>
        <v>19</v>
      </c>
      <c r="Q69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69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22</v>
      </c>
    </row>
    <row r="691" spans="1:18" x14ac:dyDescent="0.35">
      <c r="A691" t="s">
        <v>783</v>
      </c>
      <c r="B691" t="s">
        <v>472</v>
      </c>
      <c r="C691">
        <v>2016</v>
      </c>
      <c r="D691" t="s">
        <v>1744</v>
      </c>
      <c r="E691" t="str">
        <f>SUBSTITUTE(death_rates[[#This Row],[both_sexes_death_rate]], "â€“", "-")</f>
        <v>31[ 25-36]</v>
      </c>
      <c r="F691" t="str">
        <f>IFERROR(LEFT(death_rates[[#This Row],[Total Death Rate]], FIND("[", death_rates[[#This Row],[Total Death Rate]]) - 1), 0)</f>
        <v>31</v>
      </c>
      <c r="G69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25</v>
      </c>
      <c r="H691" t="str">
        <f>IFERROR(MID(death_rates[[#This Row],[Total Death Rate]], FIND("-", death_rates[[#This Row],[Total Death Rate]]) + 1, FIND("]",death_rates[[#This Row],[Total Death Rate]]) - FIND("-", death_rates[[#This Row],[Total Death Rate]]) - 1), 0)</f>
        <v>36</v>
      </c>
      <c r="I691" t="s">
        <v>1745</v>
      </c>
      <c r="J691" t="str">
        <f>SUBSTITUTE(death_rates[[#This Row],[male_death_rate]], "â€“", "-")</f>
        <v>27[ 18-34]</v>
      </c>
      <c r="K691" t="str">
        <f>IFERROR(LEFT(death_rates[[#This Row],[Male Death Rate]], FIND("[", death_rates[[#This Row],[Male Death Rate]]) - 1), 0)</f>
        <v>27</v>
      </c>
      <c r="L69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691" t="str">
        <f>IFERROR(MID(death_rates[[#This Row],[Male Death Rate]], FIND("-", death_rates[[#This Row],[Male Death Rate]]) + 1, FIND("]",death_rates[[#This Row],[Male Death Rate]]) - FIND("-", death_rates[[#This Row],[Male Death Rate]]) - 1), 0)</f>
        <v>34</v>
      </c>
      <c r="N691" t="s">
        <v>1174</v>
      </c>
      <c r="O691" t="s">
        <v>2947</v>
      </c>
      <c r="P691" t="str">
        <f>IFERROR(LEFT(death_rates[[#This Row],[Female Death Rate]], FIND("[", death_rates[[#This Row],[Female Death Rate]]) - 1), 0)</f>
        <v>34</v>
      </c>
      <c r="Q69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69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692" spans="1:18" x14ac:dyDescent="0.35">
      <c r="A692" t="s">
        <v>764</v>
      </c>
      <c r="B692" t="s">
        <v>476</v>
      </c>
      <c r="C692">
        <v>2016</v>
      </c>
      <c r="D692" t="s">
        <v>1746</v>
      </c>
      <c r="E692" t="str">
        <f>SUBSTITUTE(death_rates[[#This Row],[both_sexes_death_rate]], "â€“", "-")</f>
        <v>31[ 24-40]</v>
      </c>
      <c r="F692" t="str">
        <f>IFERROR(LEFT(death_rates[[#This Row],[Total Death Rate]], FIND("[", death_rates[[#This Row],[Total Death Rate]]) - 1), 0)</f>
        <v>31</v>
      </c>
      <c r="G69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692" t="str">
        <f>IFERROR(MID(death_rates[[#This Row],[Total Death Rate]], FIND("-", death_rates[[#This Row],[Total Death Rate]]) + 1, FIND("]",death_rates[[#This Row],[Total Death Rate]]) - FIND("-", death_rates[[#This Row],[Total Death Rate]]) - 1), 0)</f>
        <v>40</v>
      </c>
      <c r="I692" t="s">
        <v>1747</v>
      </c>
      <c r="J692" t="str">
        <f>SUBSTITUTE(death_rates[[#This Row],[male_death_rate]], "â€“", "-")</f>
        <v>32[ 25-41]</v>
      </c>
      <c r="K692" t="str">
        <f>IFERROR(LEFT(death_rates[[#This Row],[Male Death Rate]], FIND("[", death_rates[[#This Row],[Male Death Rate]]) - 1), 0)</f>
        <v>32</v>
      </c>
      <c r="L69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25</v>
      </c>
      <c r="M692" t="str">
        <f>IFERROR(MID(death_rates[[#This Row],[Male Death Rate]], FIND("-", death_rates[[#This Row],[Male Death Rate]]) + 1, FIND("]",death_rates[[#This Row],[Male Death Rate]]) - FIND("-", death_rates[[#This Row],[Male Death Rate]]) - 1), 0)</f>
        <v>41</v>
      </c>
      <c r="N692" t="s">
        <v>1748</v>
      </c>
      <c r="O692" t="s">
        <v>3068</v>
      </c>
      <c r="P692" t="str">
        <f>IFERROR(LEFT(death_rates[[#This Row],[Female Death Rate]], FIND("[", death_rates[[#This Row],[Female Death Rate]]) - 1), 0)</f>
        <v>30</v>
      </c>
      <c r="Q69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22</v>
      </c>
      <c r="R69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41</v>
      </c>
    </row>
    <row r="693" spans="1:18" x14ac:dyDescent="0.35">
      <c r="A693" t="s">
        <v>767</v>
      </c>
      <c r="B693" t="s">
        <v>476</v>
      </c>
      <c r="C693">
        <v>2016</v>
      </c>
      <c r="D693" t="s">
        <v>881</v>
      </c>
      <c r="E693" t="str">
        <f>SUBSTITUTE(death_rates[[#This Row],[both_sexes_death_rate]], "â€“", "-")</f>
        <v>3[ 1-6]</v>
      </c>
      <c r="F693" t="str">
        <f>IFERROR(LEFT(death_rates[[#This Row],[Total Death Rate]], FIND("[", death_rates[[#This Row],[Total Death Rate]]) - 1), 0)</f>
        <v>3</v>
      </c>
      <c r="G69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693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693" t="s">
        <v>881</v>
      </c>
      <c r="J693" t="str">
        <f>SUBSTITUTE(death_rates[[#This Row],[male_death_rate]], "â€“", "-")</f>
        <v>3[ 1-6]</v>
      </c>
      <c r="K693" t="str">
        <f>IFERROR(LEFT(death_rates[[#This Row],[Male Death Rate]], FIND("[", death_rates[[#This Row],[Male Death Rate]]) - 1), 0)</f>
        <v>3</v>
      </c>
      <c r="L69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693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693" t="s">
        <v>881</v>
      </c>
      <c r="O693" t="s">
        <v>2699</v>
      </c>
      <c r="P693" t="str">
        <f>IFERROR(LEFT(death_rates[[#This Row],[Female Death Rate]], FIND("[", death_rates[[#This Row],[Female Death Rate]]) - 1), 0)</f>
        <v>3</v>
      </c>
      <c r="Q69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69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694" spans="1:18" x14ac:dyDescent="0.35">
      <c r="A694" t="s">
        <v>771</v>
      </c>
      <c r="B694" t="s">
        <v>476</v>
      </c>
      <c r="C694">
        <v>2016</v>
      </c>
      <c r="D694" t="s">
        <v>959</v>
      </c>
      <c r="E694" t="str">
        <f>SUBSTITUTE(death_rates[[#This Row],[both_sexes_death_rate]], "â€“", "-")</f>
        <v>5[ 2-8]</v>
      </c>
      <c r="F694" t="str">
        <f>IFERROR(LEFT(death_rates[[#This Row],[Total Death Rate]], FIND("[", death_rates[[#This Row],[Total Death Rate]]) - 1), 0)</f>
        <v>5</v>
      </c>
      <c r="G69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694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694" t="s">
        <v>834</v>
      </c>
      <c r="J694" t="str">
        <f>SUBSTITUTE(death_rates[[#This Row],[male_death_rate]], "â€“", "-")</f>
        <v>6[ 3-9]</v>
      </c>
      <c r="K694" t="str">
        <f>IFERROR(LEFT(death_rates[[#This Row],[Male Death Rate]], FIND("[", death_rates[[#This Row],[Male Death Rate]]) - 1), 0)</f>
        <v>6</v>
      </c>
      <c r="L69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694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694" t="s">
        <v>887</v>
      </c>
      <c r="O694" t="s">
        <v>2712</v>
      </c>
      <c r="P694" t="str">
        <f>IFERROR(LEFT(death_rates[[#This Row],[Female Death Rate]], FIND("[", death_rates[[#This Row],[Female Death Rate]]) - 1), 0)</f>
        <v>4</v>
      </c>
      <c r="Q69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694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695" spans="1:18" x14ac:dyDescent="0.35">
      <c r="A695" t="s">
        <v>775</v>
      </c>
      <c r="B695" t="s">
        <v>476</v>
      </c>
      <c r="C695">
        <v>2016</v>
      </c>
      <c r="D695" t="s">
        <v>1513</v>
      </c>
      <c r="E695" t="str">
        <f>SUBSTITUTE(death_rates[[#This Row],[both_sexes_death_rate]], "â€“", "-")</f>
        <v>12[ 8-16]</v>
      </c>
      <c r="F695" t="str">
        <f>IFERROR(LEFT(death_rates[[#This Row],[Total Death Rate]], FIND("[", death_rates[[#This Row],[Total Death Rate]]) - 1), 0)</f>
        <v>12</v>
      </c>
      <c r="G69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695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695" t="s">
        <v>1450</v>
      </c>
      <c r="J695" t="str">
        <f>SUBSTITUTE(death_rates[[#This Row],[male_death_rate]], "â€“", "-")</f>
        <v>13[ 9-16]</v>
      </c>
      <c r="K695" t="str">
        <f>IFERROR(LEFT(death_rates[[#This Row],[Male Death Rate]], FIND("[", death_rates[[#This Row],[Male Death Rate]]) - 1), 0)</f>
        <v>13</v>
      </c>
      <c r="L69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695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695" t="s">
        <v>1736</v>
      </c>
      <c r="O695" t="s">
        <v>3069</v>
      </c>
      <c r="P695" t="str">
        <f>IFERROR(LEFT(death_rates[[#This Row],[Female Death Rate]], FIND("[", death_rates[[#This Row],[Female Death Rate]]) - 1), 0)</f>
        <v>11</v>
      </c>
      <c r="Q69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69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696" spans="1:18" x14ac:dyDescent="0.35">
      <c r="A696" t="s">
        <v>779</v>
      </c>
      <c r="B696" t="s">
        <v>476</v>
      </c>
      <c r="C696">
        <v>2016</v>
      </c>
      <c r="D696" t="s">
        <v>1226</v>
      </c>
      <c r="E696" t="str">
        <f>SUBSTITUTE(death_rates[[#This Row],[both_sexes_death_rate]], "â€“", "-")</f>
        <v>5[ 2-11]</v>
      </c>
      <c r="F696" t="str">
        <f>IFERROR(LEFT(death_rates[[#This Row],[Total Death Rate]], FIND("[", death_rates[[#This Row],[Total Death Rate]]) - 1), 0)</f>
        <v>5</v>
      </c>
      <c r="G69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696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696" t="s">
        <v>893</v>
      </c>
      <c r="J696" t="str">
        <f>SUBSTITUTE(death_rates[[#This Row],[male_death_rate]], "â€“", "-")</f>
        <v>4[ 2-8]</v>
      </c>
      <c r="K696" t="str">
        <f>IFERROR(LEFT(death_rates[[#This Row],[Male Death Rate]], FIND("[", death_rates[[#This Row],[Male Death Rate]]) - 1), 0)</f>
        <v>4</v>
      </c>
      <c r="L69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696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696" t="s">
        <v>1749</v>
      </c>
      <c r="O696" t="s">
        <v>3070</v>
      </c>
      <c r="P696" t="str">
        <f>IFERROR(LEFT(death_rates[[#This Row],[Female Death Rate]], FIND("[", death_rates[[#This Row],[Female Death Rate]]) - 1), 0)</f>
        <v>6</v>
      </c>
      <c r="Q69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69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697" spans="1:18" x14ac:dyDescent="0.35">
      <c r="A697" t="s">
        <v>783</v>
      </c>
      <c r="B697" t="s">
        <v>476</v>
      </c>
      <c r="C697">
        <v>2016</v>
      </c>
      <c r="D697" t="s">
        <v>856</v>
      </c>
      <c r="E697" t="str">
        <f>SUBSTITUTE(death_rates[[#This Row],[both_sexes_death_rate]], "â€“", "-")</f>
        <v>7[ 3-12]</v>
      </c>
      <c r="F697" t="str">
        <f>IFERROR(LEFT(death_rates[[#This Row],[Total Death Rate]], FIND("[", death_rates[[#This Row],[Total Death Rate]]) - 1), 0)</f>
        <v>7</v>
      </c>
      <c r="G69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697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697" t="s">
        <v>1750</v>
      </c>
      <c r="J697" t="str">
        <f>SUBSTITUTE(death_rates[[#This Row],[male_death_rate]], "â€“", "-")</f>
        <v>7[ 3-13]</v>
      </c>
      <c r="K697" t="str">
        <f>IFERROR(LEFT(death_rates[[#This Row],[Male Death Rate]], FIND("[", death_rates[[#This Row],[Male Death Rate]]) - 1), 0)</f>
        <v>7</v>
      </c>
      <c r="L69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697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697" t="s">
        <v>856</v>
      </c>
      <c r="O697" t="s">
        <v>2732</v>
      </c>
      <c r="P697" t="str">
        <f>IFERROR(LEFT(death_rates[[#This Row],[Female Death Rate]], FIND("[", death_rates[[#This Row],[Female Death Rate]]) - 1), 0)</f>
        <v>7</v>
      </c>
      <c r="Q69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69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698" spans="1:18" x14ac:dyDescent="0.35">
      <c r="A698" t="s">
        <v>764</v>
      </c>
      <c r="B698" t="s">
        <v>480</v>
      </c>
      <c r="C698">
        <v>2016</v>
      </c>
      <c r="D698" t="s">
        <v>1111</v>
      </c>
      <c r="E698" t="str">
        <f>SUBSTITUTE(death_rates[[#This Row],[both_sexes_death_rate]], "â€“", "-")</f>
        <v>14[ 9-20]</v>
      </c>
      <c r="F698" t="str">
        <f>IFERROR(LEFT(death_rates[[#This Row],[Total Death Rate]], FIND("[", death_rates[[#This Row],[Total Death Rate]]) - 1), 0)</f>
        <v>14</v>
      </c>
      <c r="G69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698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698" t="s">
        <v>1645</v>
      </c>
      <c r="J698" t="str">
        <f>SUBSTITUTE(death_rates[[#This Row],[male_death_rate]], "â€“", "-")</f>
        <v>14[ 10-20]</v>
      </c>
      <c r="K698" t="str">
        <f>IFERROR(LEFT(death_rates[[#This Row],[Male Death Rate]], FIND("[", death_rates[[#This Row],[Male Death Rate]]) - 1), 0)</f>
        <v>14</v>
      </c>
      <c r="L69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698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698" t="s">
        <v>1648</v>
      </c>
      <c r="O698" t="s">
        <v>3028</v>
      </c>
      <c r="P698" t="str">
        <f>IFERROR(LEFT(death_rates[[#This Row],[Female Death Rate]], FIND("[", death_rates[[#This Row],[Female Death Rate]]) - 1), 0)</f>
        <v>13</v>
      </c>
      <c r="Q69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69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699" spans="1:18" x14ac:dyDescent="0.35">
      <c r="A699" t="s">
        <v>767</v>
      </c>
      <c r="B699" t="s">
        <v>480</v>
      </c>
      <c r="C699">
        <v>2016</v>
      </c>
      <c r="D699" t="s">
        <v>811</v>
      </c>
      <c r="E699" t="str">
        <f>SUBSTITUTE(death_rates[[#This Row],[both_sexes_death_rate]], "â€“", "-")</f>
        <v>1[ 0-2]</v>
      </c>
      <c r="F699" t="str">
        <f>IFERROR(LEFT(death_rates[[#This Row],[Total Death Rate]], FIND("[", death_rates[[#This Row],[Total Death Rate]]) - 1), 0)</f>
        <v>1</v>
      </c>
      <c r="G69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699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699" t="s">
        <v>811</v>
      </c>
      <c r="J699" t="str">
        <f>SUBSTITUTE(death_rates[[#This Row],[male_death_rate]], "â€“", "-")</f>
        <v>1[ 0-2]</v>
      </c>
      <c r="K699" t="str">
        <f>IFERROR(LEFT(death_rates[[#This Row],[Male Death Rate]], FIND("[", death_rates[[#This Row],[Male Death Rate]]) - 1), 0)</f>
        <v>1</v>
      </c>
      <c r="L69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699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699" t="s">
        <v>875</v>
      </c>
      <c r="O699" t="s">
        <v>2696</v>
      </c>
      <c r="P699" t="str">
        <f>IFERROR(LEFT(death_rates[[#This Row],[Female Death Rate]], FIND("[", death_rates[[#This Row],[Female Death Rate]]) - 1), 0)</f>
        <v>1</v>
      </c>
      <c r="Q69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69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700" spans="1:18" x14ac:dyDescent="0.35">
      <c r="A700" t="s">
        <v>771</v>
      </c>
      <c r="B700" t="s">
        <v>480</v>
      </c>
      <c r="C700">
        <v>2016</v>
      </c>
      <c r="D700" t="s">
        <v>811</v>
      </c>
      <c r="E700" t="str">
        <f>SUBSTITUTE(death_rates[[#This Row],[both_sexes_death_rate]], "â€“", "-")</f>
        <v>1[ 0-2]</v>
      </c>
      <c r="F700" t="str">
        <f>IFERROR(LEFT(death_rates[[#This Row],[Total Death Rate]], FIND("[", death_rates[[#This Row],[Total Death Rate]]) - 1), 0)</f>
        <v>1</v>
      </c>
      <c r="G70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700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700" t="s">
        <v>811</v>
      </c>
      <c r="J700" t="str">
        <f>SUBSTITUTE(death_rates[[#This Row],[male_death_rate]], "â€“", "-")</f>
        <v>1[ 0-2]</v>
      </c>
      <c r="K700" t="str">
        <f>IFERROR(LEFT(death_rates[[#This Row],[Male Death Rate]], FIND("[", death_rates[[#This Row],[Male Death Rate]]) - 1), 0)</f>
        <v>1</v>
      </c>
      <c r="L70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700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700" t="s">
        <v>811</v>
      </c>
      <c r="O700" t="s">
        <v>2668</v>
      </c>
      <c r="P700" t="str">
        <f>IFERROR(LEFT(death_rates[[#This Row],[Female Death Rate]], FIND("[", death_rates[[#This Row],[Female Death Rate]]) - 1), 0)</f>
        <v>1</v>
      </c>
      <c r="Q70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0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701" spans="1:18" x14ac:dyDescent="0.35">
      <c r="A701" t="s">
        <v>775</v>
      </c>
      <c r="B701" t="s">
        <v>480</v>
      </c>
      <c r="C701">
        <v>2016</v>
      </c>
      <c r="D701" t="s">
        <v>807</v>
      </c>
      <c r="E701" t="str">
        <f>SUBSTITUTE(death_rates[[#This Row],[both_sexes_death_rate]], "â€“", "-")</f>
        <v>7[ 4-12]</v>
      </c>
      <c r="F701" t="str">
        <f>IFERROR(LEFT(death_rates[[#This Row],[Total Death Rate]], FIND("[", death_rates[[#This Row],[Total Death Rate]]) - 1), 0)</f>
        <v>7</v>
      </c>
      <c r="G70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701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701" t="s">
        <v>862</v>
      </c>
      <c r="J701" t="str">
        <f>SUBSTITUTE(death_rates[[#This Row],[male_death_rate]], "â€“", "-")</f>
        <v>9[ 5-13]</v>
      </c>
      <c r="K701" t="str">
        <f>IFERROR(LEFT(death_rates[[#This Row],[Male Death Rate]], FIND("[", death_rates[[#This Row],[Male Death Rate]]) - 1), 0)</f>
        <v>9</v>
      </c>
      <c r="L70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701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701" t="s">
        <v>1046</v>
      </c>
      <c r="O701" t="s">
        <v>2795</v>
      </c>
      <c r="P701" t="str">
        <f>IFERROR(LEFT(death_rates[[#This Row],[Female Death Rate]], FIND("[", death_rates[[#This Row],[Female Death Rate]]) - 1), 0)</f>
        <v>6</v>
      </c>
      <c r="Q70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70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702" spans="1:18" x14ac:dyDescent="0.35">
      <c r="A702" t="s">
        <v>779</v>
      </c>
      <c r="B702" t="s">
        <v>480</v>
      </c>
      <c r="C702">
        <v>2016</v>
      </c>
      <c r="D702" t="s">
        <v>1115</v>
      </c>
      <c r="E702" t="str">
        <f>SUBSTITUTE(death_rates[[#This Row],[both_sexes_death_rate]], "â€“", "-")</f>
        <v>2[ 1-7]</v>
      </c>
      <c r="F702" t="str">
        <f>IFERROR(LEFT(death_rates[[#This Row],[Total Death Rate]], FIND("[", death_rates[[#This Row],[Total Death Rate]]) - 1), 0)</f>
        <v>2</v>
      </c>
      <c r="G70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02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702" t="s">
        <v>1114</v>
      </c>
      <c r="J702" t="str">
        <f>SUBSTITUTE(death_rates[[#This Row],[male_death_rate]], "â€“", "-")</f>
        <v>2[ 1-5]</v>
      </c>
      <c r="K702" t="str">
        <f>IFERROR(LEFT(death_rates[[#This Row],[Male Death Rate]], FIND("[", death_rates[[#This Row],[Male Death Rate]]) - 1), 0)</f>
        <v>2</v>
      </c>
      <c r="L70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02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702" t="s">
        <v>1482</v>
      </c>
      <c r="O702" t="s">
        <v>2955</v>
      </c>
      <c r="P702" t="str">
        <f>IFERROR(LEFT(death_rates[[#This Row],[Female Death Rate]], FIND("[", death_rates[[#This Row],[Female Death Rate]]) - 1), 0)</f>
        <v>3</v>
      </c>
      <c r="Q70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02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703" spans="1:18" x14ac:dyDescent="0.35">
      <c r="A703" t="s">
        <v>783</v>
      </c>
      <c r="B703" t="s">
        <v>480</v>
      </c>
      <c r="C703">
        <v>2016</v>
      </c>
      <c r="D703" t="s">
        <v>1116</v>
      </c>
      <c r="E703" t="str">
        <f>SUBSTITUTE(death_rates[[#This Row],[both_sexes_death_rate]], "â€“", "-")</f>
        <v>2[ 0-5]</v>
      </c>
      <c r="F703" t="str">
        <f>IFERROR(LEFT(death_rates[[#This Row],[Total Death Rate]], FIND("[", death_rates[[#This Row],[Total Death Rate]]) - 1), 0)</f>
        <v>2</v>
      </c>
      <c r="G70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703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703" t="s">
        <v>1116</v>
      </c>
      <c r="J703" t="str">
        <f>SUBSTITUTE(death_rates[[#This Row],[male_death_rate]], "â€“", "-")</f>
        <v>2[ 0-5]</v>
      </c>
      <c r="K703" t="str">
        <f>IFERROR(LEFT(death_rates[[#This Row],[Male Death Rate]], FIND("[", death_rates[[#This Row],[Male Death Rate]]) - 1), 0)</f>
        <v>2</v>
      </c>
      <c r="L70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703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703" t="s">
        <v>1116</v>
      </c>
      <c r="O703" t="s">
        <v>2797</v>
      </c>
      <c r="P703" t="str">
        <f>IFERROR(LEFT(death_rates[[#This Row],[Female Death Rate]], FIND("[", death_rates[[#This Row],[Female Death Rate]]) - 1), 0)</f>
        <v>2</v>
      </c>
      <c r="Q70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03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704" spans="1:18" x14ac:dyDescent="0.35">
      <c r="A704" t="s">
        <v>764</v>
      </c>
      <c r="B704" t="s">
        <v>484</v>
      </c>
      <c r="C704">
        <v>2016</v>
      </c>
      <c r="D704" t="s">
        <v>1751</v>
      </c>
      <c r="E704" t="str">
        <f>SUBSTITUTE(death_rates[[#This Row],[both_sexes_death_rate]], "â€“", "-")</f>
        <v>43[ 37-49]</v>
      </c>
      <c r="F704" t="str">
        <f>IFERROR(LEFT(death_rates[[#This Row],[Total Death Rate]], FIND("[", death_rates[[#This Row],[Total Death Rate]]) - 1), 0)</f>
        <v>43</v>
      </c>
      <c r="G70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37</v>
      </c>
      <c r="H704" t="str">
        <f>IFERROR(MID(death_rates[[#This Row],[Total Death Rate]], FIND("-", death_rates[[#This Row],[Total Death Rate]]) + 1, FIND("]",death_rates[[#This Row],[Total Death Rate]]) - FIND("-", death_rates[[#This Row],[Total Death Rate]]) - 1), 0)</f>
        <v>49</v>
      </c>
      <c r="I704" t="s">
        <v>1752</v>
      </c>
      <c r="J704" t="str">
        <f>SUBSTITUTE(death_rates[[#This Row],[male_death_rate]], "â€“", "-")</f>
        <v>44[ 37-50]</v>
      </c>
      <c r="K704" t="str">
        <f>IFERROR(LEFT(death_rates[[#This Row],[Male Death Rate]], FIND("[", death_rates[[#This Row],[Male Death Rate]]) - 1), 0)</f>
        <v>44</v>
      </c>
      <c r="L70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37</v>
      </c>
      <c r="M704" t="str">
        <f>IFERROR(MID(death_rates[[#This Row],[Male Death Rate]], FIND("-", death_rates[[#This Row],[Male Death Rate]]) + 1, FIND("]",death_rates[[#This Row],[Male Death Rate]]) - FIND("-", death_rates[[#This Row],[Male Death Rate]]) - 1), 0)</f>
        <v>50</v>
      </c>
      <c r="N704" t="s">
        <v>777</v>
      </c>
      <c r="O704" t="s">
        <v>3071</v>
      </c>
      <c r="P704" t="str">
        <f>IFERROR(LEFT(death_rates[[#This Row],[Female Death Rate]], FIND("[", death_rates[[#This Row],[Female Death Rate]]) - 1), 0)</f>
        <v>42</v>
      </c>
      <c r="Q70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36</v>
      </c>
      <c r="R704" t="str">
        <f>IFERROR(MID(death_rates[[#This Row],[Female Death Rate]], FIND("-", death_rates[[#This Row],[Female Death Rate]]) + 1, FIND("]",death_rates[[#This Row],[Female Death Rate]]) - FIND("-", death_rates[[#This Row],[Female Death Rate]]) - 1), 0)</f>
        <v>48</v>
      </c>
    </row>
    <row r="705" spans="1:18" x14ac:dyDescent="0.35">
      <c r="A705" t="s">
        <v>767</v>
      </c>
      <c r="B705" t="s">
        <v>484</v>
      </c>
      <c r="C705">
        <v>2016</v>
      </c>
      <c r="D705" t="s">
        <v>987</v>
      </c>
      <c r="E705" t="str">
        <f>SUBSTITUTE(death_rates[[#This Row],[both_sexes_death_rate]], "â€“", "-")</f>
        <v>8[ 6-10]</v>
      </c>
      <c r="F705" t="str">
        <f>IFERROR(LEFT(death_rates[[#This Row],[Total Death Rate]], FIND("[", death_rates[[#This Row],[Total Death Rate]]) - 1), 0)</f>
        <v>8</v>
      </c>
      <c r="G70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705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705" t="s">
        <v>1011</v>
      </c>
      <c r="J705" t="str">
        <f>SUBSTITUTE(death_rates[[#This Row],[male_death_rate]], "â€“", "-")</f>
        <v>9[ 7-11]</v>
      </c>
      <c r="K705" t="str">
        <f>IFERROR(LEFT(death_rates[[#This Row],[Male Death Rate]], FIND("[", death_rates[[#This Row],[Male Death Rate]]) - 1), 0)</f>
        <v>9</v>
      </c>
      <c r="L70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705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705" t="s">
        <v>786</v>
      </c>
      <c r="O705" t="s">
        <v>2659</v>
      </c>
      <c r="P705" t="str">
        <f>IFERROR(LEFT(death_rates[[#This Row],[Female Death Rate]], FIND("[", death_rates[[#This Row],[Female Death Rate]]) - 1), 0)</f>
        <v>7</v>
      </c>
      <c r="Q70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705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706" spans="1:18" x14ac:dyDescent="0.35">
      <c r="A706" t="s">
        <v>771</v>
      </c>
      <c r="B706" t="s">
        <v>484</v>
      </c>
      <c r="C706">
        <v>2016</v>
      </c>
      <c r="D706" t="s">
        <v>844</v>
      </c>
      <c r="E706" t="str">
        <f>SUBSTITUTE(death_rates[[#This Row],[both_sexes_death_rate]], "â€“", "-")</f>
        <v>2[ 1-3]</v>
      </c>
      <c r="F706" t="str">
        <f>IFERROR(LEFT(death_rates[[#This Row],[Total Death Rate]], FIND("[", death_rates[[#This Row],[Total Death Rate]]) - 1), 0)</f>
        <v>2</v>
      </c>
      <c r="G70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06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706" t="s">
        <v>773</v>
      </c>
      <c r="J706" t="str">
        <f>SUBSTITUTE(death_rates[[#This Row],[male_death_rate]], "â€“", "-")</f>
        <v>2[ 2-3]</v>
      </c>
      <c r="K706" t="str">
        <f>IFERROR(LEFT(death_rates[[#This Row],[Male Death Rate]], FIND("[", death_rates[[#This Row],[Male Death Rate]]) - 1), 0)</f>
        <v>2</v>
      </c>
      <c r="L70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706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706" t="s">
        <v>772</v>
      </c>
      <c r="O706" t="s">
        <v>2717</v>
      </c>
      <c r="P706" t="str">
        <f>IFERROR(LEFT(death_rates[[#This Row],[Female Death Rate]], FIND("[", death_rates[[#This Row],[Female Death Rate]]) - 1), 0)</f>
        <v>2</v>
      </c>
      <c r="Q70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0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707" spans="1:18" x14ac:dyDescent="0.35">
      <c r="A707" t="s">
        <v>775</v>
      </c>
      <c r="B707" t="s">
        <v>484</v>
      </c>
      <c r="C707">
        <v>2016</v>
      </c>
      <c r="D707" t="s">
        <v>1753</v>
      </c>
      <c r="E707" t="str">
        <f>SUBSTITUTE(death_rates[[#This Row],[both_sexes_death_rate]], "â€“", "-")</f>
        <v>20[ 16-24]</v>
      </c>
      <c r="F707" t="str">
        <f>IFERROR(LEFT(death_rates[[#This Row],[Total Death Rate]], FIND("[", death_rates[[#This Row],[Total Death Rate]]) - 1), 0)</f>
        <v>20</v>
      </c>
      <c r="G70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707" t="str">
        <f>IFERROR(MID(death_rates[[#This Row],[Total Death Rate]], FIND("-", death_rates[[#This Row],[Total Death Rate]]) + 1, FIND("]",death_rates[[#This Row],[Total Death Rate]]) - FIND("-", death_rates[[#This Row],[Total Death Rate]]) - 1), 0)</f>
        <v>24</v>
      </c>
      <c r="I707" t="s">
        <v>1754</v>
      </c>
      <c r="J707" t="str">
        <f>SUBSTITUTE(death_rates[[#This Row],[male_death_rate]], "â€“", "-")</f>
        <v>20[ 17-24]</v>
      </c>
      <c r="K707" t="str">
        <f>IFERROR(LEFT(death_rates[[#This Row],[Male Death Rate]], FIND("[", death_rates[[#This Row],[Male Death Rate]]) - 1), 0)</f>
        <v>20</v>
      </c>
      <c r="L70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707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707" t="s">
        <v>1753</v>
      </c>
      <c r="O707" t="s">
        <v>3072</v>
      </c>
      <c r="P707" t="str">
        <f>IFERROR(LEFT(death_rates[[#This Row],[Female Death Rate]], FIND("[", death_rates[[#This Row],[Female Death Rate]]) - 1), 0)</f>
        <v>20</v>
      </c>
      <c r="Q70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70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</v>
      </c>
    </row>
    <row r="708" spans="1:18" x14ac:dyDescent="0.35">
      <c r="A708" t="s">
        <v>779</v>
      </c>
      <c r="B708" t="s">
        <v>484</v>
      </c>
      <c r="C708">
        <v>2016</v>
      </c>
      <c r="D708" t="s">
        <v>828</v>
      </c>
      <c r="E708" t="str">
        <f>SUBSTITUTE(death_rates[[#This Row],[both_sexes_death_rate]], "â€“", "-")</f>
        <v>6[ 5-8]</v>
      </c>
      <c r="F708" t="str">
        <f>IFERROR(LEFT(death_rates[[#This Row],[Total Death Rate]], FIND("[", death_rates[[#This Row],[Total Death Rate]]) - 1), 0)</f>
        <v>6</v>
      </c>
      <c r="G70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708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708" t="s">
        <v>1076</v>
      </c>
      <c r="J708" t="str">
        <f>SUBSTITUTE(death_rates[[#This Row],[male_death_rate]], "â€“", "-")</f>
        <v>6[ 5-7]</v>
      </c>
      <c r="K708" t="str">
        <f>IFERROR(LEFT(death_rates[[#This Row],[Male Death Rate]], FIND("[", death_rates[[#This Row],[Male Death Rate]]) - 1), 0)</f>
        <v>6</v>
      </c>
      <c r="L70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708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708" t="s">
        <v>784</v>
      </c>
      <c r="O708" t="s">
        <v>2813</v>
      </c>
      <c r="P708" t="str">
        <f>IFERROR(LEFT(death_rates[[#This Row],[Female Death Rate]], FIND("[", death_rates[[#This Row],[Female Death Rate]]) - 1), 0)</f>
        <v>7</v>
      </c>
      <c r="Q70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708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709" spans="1:18" x14ac:dyDescent="0.35">
      <c r="A709" t="s">
        <v>783</v>
      </c>
      <c r="B709" t="s">
        <v>484</v>
      </c>
      <c r="C709">
        <v>2016</v>
      </c>
      <c r="D709" t="s">
        <v>842</v>
      </c>
      <c r="E709" t="str">
        <f>SUBSTITUTE(death_rates[[#This Row],[both_sexes_death_rate]], "â€“", "-")</f>
        <v>6[ 4-8]</v>
      </c>
      <c r="F709" t="str">
        <f>IFERROR(LEFT(death_rates[[#This Row],[Total Death Rate]], FIND("[", death_rates[[#This Row],[Total Death Rate]]) - 1), 0)</f>
        <v>6</v>
      </c>
      <c r="G70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709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709" t="s">
        <v>834</v>
      </c>
      <c r="J709" t="str">
        <f>SUBSTITUTE(death_rates[[#This Row],[male_death_rate]], "â€“", "-")</f>
        <v>6[ 3-9]</v>
      </c>
      <c r="K709" t="str">
        <f>IFERROR(LEFT(death_rates[[#This Row],[Male Death Rate]], FIND("[", death_rates[[#This Row],[Male Death Rate]]) - 1), 0)</f>
        <v>6</v>
      </c>
      <c r="L70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709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709" t="s">
        <v>828</v>
      </c>
      <c r="O709" t="s">
        <v>2930</v>
      </c>
      <c r="P709" t="str">
        <f>IFERROR(LEFT(death_rates[[#This Row],[Female Death Rate]], FIND("[", death_rates[[#This Row],[Female Death Rate]]) - 1), 0)</f>
        <v>6</v>
      </c>
      <c r="Q70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709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710" spans="1:18" x14ac:dyDescent="0.35">
      <c r="A710" t="s">
        <v>764</v>
      </c>
      <c r="B710" t="s">
        <v>488</v>
      </c>
      <c r="C710">
        <v>2016</v>
      </c>
      <c r="D710" t="s">
        <v>1755</v>
      </c>
      <c r="E710" t="str">
        <f>SUBSTITUTE(death_rates[[#This Row],[both_sexes_death_rate]], "â€“", "-")</f>
        <v>140[ 125-152]</v>
      </c>
      <c r="F710" t="str">
        <f>IFERROR(LEFT(death_rates[[#This Row],[Total Death Rate]], FIND("[", death_rates[[#This Row],[Total Death Rate]]) - 1), 0)</f>
        <v>140</v>
      </c>
      <c r="G71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125</v>
      </c>
      <c r="H710" t="str">
        <f>IFERROR(MID(death_rates[[#This Row],[Total Death Rate]], FIND("-", death_rates[[#This Row],[Total Death Rate]]) + 1, FIND("]",death_rates[[#This Row],[Total Death Rate]]) - FIND("-", death_rates[[#This Row],[Total Death Rate]]) - 1), 0)</f>
        <v>152</v>
      </c>
      <c r="I710" t="s">
        <v>1756</v>
      </c>
      <c r="J710" t="str">
        <f>SUBSTITUTE(death_rates[[#This Row],[male_death_rate]], "â€“", "-")</f>
        <v>142[ 126-155]</v>
      </c>
      <c r="K710" t="str">
        <f>IFERROR(LEFT(death_rates[[#This Row],[Male Death Rate]], FIND("[", death_rates[[#This Row],[Male Death Rate]]) - 1), 0)</f>
        <v>142</v>
      </c>
      <c r="L71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126</v>
      </c>
      <c r="M710" t="str">
        <f>IFERROR(MID(death_rates[[#This Row],[Male Death Rate]], FIND("-", death_rates[[#This Row],[Male Death Rate]]) + 1, FIND("]",death_rates[[#This Row],[Male Death Rate]]) - FIND("-", death_rates[[#This Row],[Male Death Rate]]) - 1), 0)</f>
        <v>155</v>
      </c>
      <c r="N710" t="s">
        <v>1757</v>
      </c>
      <c r="O710" t="s">
        <v>3073</v>
      </c>
      <c r="P710" t="str">
        <f>IFERROR(LEFT(death_rates[[#This Row],[Female Death Rate]], FIND("[", death_rates[[#This Row],[Female Death Rate]]) - 1), 0)</f>
        <v>138</v>
      </c>
      <c r="Q71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123</v>
      </c>
      <c r="R71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149</v>
      </c>
    </row>
    <row r="711" spans="1:18" x14ac:dyDescent="0.35">
      <c r="A711" t="s">
        <v>767</v>
      </c>
      <c r="B711" t="s">
        <v>488</v>
      </c>
      <c r="C711">
        <v>2016</v>
      </c>
      <c r="D711" t="s">
        <v>1758</v>
      </c>
      <c r="E711" t="str">
        <f>SUBSTITUTE(death_rates[[#This Row],[both_sexes_death_rate]], "â€“", "-")</f>
        <v>92[ 78-103]</v>
      </c>
      <c r="F711" t="str">
        <f>IFERROR(LEFT(death_rates[[#This Row],[Total Death Rate]], FIND("[", death_rates[[#This Row],[Total Death Rate]]) - 1), 0)</f>
        <v>92</v>
      </c>
      <c r="G71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78</v>
      </c>
      <c r="H711" t="str">
        <f>IFERROR(MID(death_rates[[#This Row],[Total Death Rate]], FIND("-", death_rates[[#This Row],[Total Death Rate]]) + 1, FIND("]",death_rates[[#This Row],[Total Death Rate]]) - FIND("-", death_rates[[#This Row],[Total Death Rate]]) - 1), 0)</f>
        <v>103</v>
      </c>
      <c r="I711" t="s">
        <v>1759</v>
      </c>
      <c r="J711" t="str">
        <f>SUBSTITUTE(death_rates[[#This Row],[male_death_rate]], "â€“", "-")</f>
        <v>95[ 81-107]</v>
      </c>
      <c r="K711" t="str">
        <f>IFERROR(LEFT(death_rates[[#This Row],[Male Death Rate]], FIND("[", death_rates[[#This Row],[Male Death Rate]]) - 1), 0)</f>
        <v>95</v>
      </c>
      <c r="L71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81</v>
      </c>
      <c r="M711" t="str">
        <f>IFERROR(MID(death_rates[[#This Row],[Male Death Rate]], FIND("-", death_rates[[#This Row],[Male Death Rate]]) + 1, FIND("]",death_rates[[#This Row],[Male Death Rate]]) - FIND("-", death_rates[[#This Row],[Male Death Rate]]) - 1), 0)</f>
        <v>107</v>
      </c>
      <c r="N711" t="s">
        <v>1760</v>
      </c>
      <c r="O711" t="s">
        <v>3074</v>
      </c>
      <c r="P711" t="str">
        <f>IFERROR(LEFT(death_rates[[#This Row],[Female Death Rate]], FIND("[", death_rates[[#This Row],[Female Death Rate]]) - 1), 0)</f>
        <v>89</v>
      </c>
      <c r="Q71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76</v>
      </c>
      <c r="R711" t="str">
        <f>IFERROR(MID(death_rates[[#This Row],[Female Death Rate]], FIND("-", death_rates[[#This Row],[Female Death Rate]]) + 1, FIND("]",death_rates[[#This Row],[Female Death Rate]]) - FIND("-", death_rates[[#This Row],[Female Death Rate]]) - 1), 0)</f>
        <v>99</v>
      </c>
    </row>
    <row r="712" spans="1:18" x14ac:dyDescent="0.35">
      <c r="A712" t="s">
        <v>771</v>
      </c>
      <c r="B712" t="s">
        <v>488</v>
      </c>
      <c r="C712">
        <v>2016</v>
      </c>
      <c r="D712" t="s">
        <v>824</v>
      </c>
      <c r="E712" t="str">
        <f>SUBSTITUTE(death_rates[[#This Row],[both_sexes_death_rate]], "â€“", "-")</f>
        <v>0[ 0-0]</v>
      </c>
      <c r="F712" t="str">
        <f>IFERROR(LEFT(death_rates[[#This Row],[Total Death Rate]], FIND("[", death_rates[[#This Row],[Total Death Rate]]) - 1), 0)</f>
        <v>0</v>
      </c>
      <c r="G71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712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712" t="s">
        <v>824</v>
      </c>
      <c r="J712" t="str">
        <f>SUBSTITUTE(death_rates[[#This Row],[male_death_rate]], "â€“", "-")</f>
        <v>0[ 0-0]</v>
      </c>
      <c r="K712" t="str">
        <f>IFERROR(LEFT(death_rates[[#This Row],[Male Death Rate]], FIND("[", death_rates[[#This Row],[Male Death Rate]]) - 1), 0)</f>
        <v>0</v>
      </c>
      <c r="L71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712" t="str">
        <f>IFERROR(MID(death_rates[[#This Row],[Male Death Rate]], FIND("-", death_rates[[#This Row],[Male Death Rate]]) + 1, FIND("]",death_rates[[#This Row],[Male Death Rate]]) - FIND("-", death_rates[[#This Row],[Male Death Rate]]) - 1), 0)</f>
        <v>0</v>
      </c>
      <c r="N712" t="s">
        <v>824</v>
      </c>
      <c r="O712" t="s">
        <v>2674</v>
      </c>
      <c r="P712" t="str">
        <f>IFERROR(LEFT(death_rates[[#This Row],[Female Death Rate]], FIND("[", death_rates[[#This Row],[Female Death Rate]]) - 1), 0)</f>
        <v>0</v>
      </c>
      <c r="Q71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12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713" spans="1:18" x14ac:dyDescent="0.35">
      <c r="A713" t="s">
        <v>775</v>
      </c>
      <c r="B713" t="s">
        <v>488</v>
      </c>
      <c r="C713">
        <v>2016</v>
      </c>
      <c r="D713" t="s">
        <v>1761</v>
      </c>
      <c r="E713" t="str">
        <f>SUBSTITUTE(death_rates[[#This Row],[both_sexes_death_rate]], "â€“", "-")</f>
        <v>23[ 21-26]</v>
      </c>
      <c r="F713" t="str">
        <f>IFERROR(LEFT(death_rates[[#This Row],[Total Death Rate]], FIND("[", death_rates[[#This Row],[Total Death Rate]]) - 1), 0)</f>
        <v>23</v>
      </c>
      <c r="G71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21</v>
      </c>
      <c r="H713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713" t="s">
        <v>1762</v>
      </c>
      <c r="J713" t="str">
        <f>SUBSTITUTE(death_rates[[#This Row],[male_death_rate]], "â€“", "-")</f>
        <v>24[ 21-26]</v>
      </c>
      <c r="K713" t="str">
        <f>IFERROR(LEFT(death_rates[[#This Row],[Male Death Rate]], FIND("[", death_rates[[#This Row],[Male Death Rate]]) - 1), 0)</f>
        <v>24</v>
      </c>
      <c r="L71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713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713" t="s">
        <v>1136</v>
      </c>
      <c r="O713" t="s">
        <v>2804</v>
      </c>
      <c r="P713" t="str">
        <f>IFERROR(LEFT(death_rates[[#This Row],[Female Death Rate]], FIND("[", death_rates[[#This Row],[Female Death Rate]]) - 1), 0)</f>
        <v>22</v>
      </c>
      <c r="Q71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20</v>
      </c>
      <c r="R71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714" spans="1:18" x14ac:dyDescent="0.35">
      <c r="A714" t="s">
        <v>779</v>
      </c>
      <c r="B714" t="s">
        <v>488</v>
      </c>
      <c r="C714">
        <v>2016</v>
      </c>
      <c r="D714" t="s">
        <v>1074</v>
      </c>
      <c r="E714" t="str">
        <f>SUBSTITUTE(death_rates[[#This Row],[both_sexes_death_rate]], "â€“", "-")</f>
        <v>16[ 14-18]</v>
      </c>
      <c r="F714" t="str">
        <f>IFERROR(LEFT(death_rates[[#This Row],[Total Death Rate]], FIND("[", death_rates[[#This Row],[Total Death Rate]]) - 1), 0)</f>
        <v>16</v>
      </c>
      <c r="G71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714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714" t="s">
        <v>781</v>
      </c>
      <c r="J714" t="str">
        <f>SUBSTITUTE(death_rates[[#This Row],[male_death_rate]], "â€“", "-")</f>
        <v>14[ 12-16]</v>
      </c>
      <c r="K714" t="str">
        <f>IFERROR(LEFT(death_rates[[#This Row],[Male Death Rate]], FIND("[", death_rates[[#This Row],[Male Death Rate]]) - 1), 0)</f>
        <v>14</v>
      </c>
      <c r="L71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714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714" t="s">
        <v>1257</v>
      </c>
      <c r="O714" t="s">
        <v>2859</v>
      </c>
      <c r="P714" t="str">
        <f>IFERROR(LEFT(death_rates[[#This Row],[Female Death Rate]], FIND("[", death_rates[[#This Row],[Female Death Rate]]) - 1), 0)</f>
        <v>17</v>
      </c>
      <c r="Q71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71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715" spans="1:18" x14ac:dyDescent="0.35">
      <c r="A715" t="s">
        <v>783</v>
      </c>
      <c r="B715" t="s">
        <v>488</v>
      </c>
      <c r="C715">
        <v>2016</v>
      </c>
      <c r="D715" t="s">
        <v>784</v>
      </c>
      <c r="E715" t="str">
        <f>SUBSTITUTE(death_rates[[#This Row],[both_sexes_death_rate]], "â€“", "-")</f>
        <v>7[ 5-8]</v>
      </c>
      <c r="F715" t="str">
        <f>IFERROR(LEFT(death_rates[[#This Row],[Total Death Rate]], FIND("[", death_rates[[#This Row],[Total Death Rate]]) - 1), 0)</f>
        <v>7</v>
      </c>
      <c r="G71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715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715" t="s">
        <v>1763</v>
      </c>
      <c r="J715" t="str">
        <f>SUBSTITUTE(death_rates[[#This Row],[male_death_rate]], "â€“", "-")</f>
        <v>7[ 4-8]</v>
      </c>
      <c r="K715" t="str">
        <f>IFERROR(LEFT(death_rates[[#This Row],[Male Death Rate]], FIND("[", death_rates[[#This Row],[Male Death Rate]]) - 1), 0)</f>
        <v>7</v>
      </c>
      <c r="L71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715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715" t="s">
        <v>1076</v>
      </c>
      <c r="O715" t="s">
        <v>2781</v>
      </c>
      <c r="P715" t="str">
        <f>IFERROR(LEFT(death_rates[[#This Row],[Female Death Rate]], FIND("[", death_rates[[#This Row],[Female Death Rate]]) - 1), 0)</f>
        <v>6</v>
      </c>
      <c r="Q71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715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716" spans="1:18" x14ac:dyDescent="0.35">
      <c r="A716" t="s">
        <v>764</v>
      </c>
      <c r="B716" t="s">
        <v>492</v>
      </c>
      <c r="C716">
        <v>2016</v>
      </c>
      <c r="D716" t="s">
        <v>1764</v>
      </c>
      <c r="E716" t="str">
        <f>SUBSTITUTE(death_rates[[#This Row],[both_sexes_death_rate]], "â€“", "-")</f>
        <v>159[ 141-174]</v>
      </c>
      <c r="F716" t="str">
        <f>IFERROR(LEFT(death_rates[[#This Row],[Total Death Rate]], FIND("[", death_rates[[#This Row],[Total Death Rate]]) - 1), 0)</f>
        <v>159</v>
      </c>
      <c r="G71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141</v>
      </c>
      <c r="H716" t="str">
        <f>IFERROR(MID(death_rates[[#This Row],[Total Death Rate]], FIND("-", death_rates[[#This Row],[Total Death Rate]]) + 1, FIND("]",death_rates[[#This Row],[Total Death Rate]]) - FIND("-", death_rates[[#This Row],[Total Death Rate]]) - 1), 0)</f>
        <v>174</v>
      </c>
      <c r="I716" t="s">
        <v>1765</v>
      </c>
      <c r="J716" t="str">
        <f>SUBSTITUTE(death_rates[[#This Row],[male_death_rate]], "â€“", "-")</f>
        <v>155[ 136-171]</v>
      </c>
      <c r="K716" t="str">
        <f>IFERROR(LEFT(death_rates[[#This Row],[Male Death Rate]], FIND("[", death_rates[[#This Row],[Male Death Rate]]) - 1), 0)</f>
        <v>155</v>
      </c>
      <c r="L71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136</v>
      </c>
      <c r="M716" t="str">
        <f>IFERROR(MID(death_rates[[#This Row],[Male Death Rate]], FIND("-", death_rates[[#This Row],[Male Death Rate]]) + 1, FIND("]",death_rates[[#This Row],[Male Death Rate]]) - FIND("-", death_rates[[#This Row],[Male Death Rate]]) - 1), 0)</f>
        <v>171</v>
      </c>
      <c r="N716" t="s">
        <v>1766</v>
      </c>
      <c r="O716" t="s">
        <v>3075</v>
      </c>
      <c r="P716" t="str">
        <f>IFERROR(LEFT(death_rates[[#This Row],[Female Death Rate]], FIND("[", death_rates[[#This Row],[Female Death Rate]]) - 1), 0)</f>
        <v>162</v>
      </c>
      <c r="Q71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144</v>
      </c>
      <c r="R71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177</v>
      </c>
    </row>
    <row r="717" spans="1:18" x14ac:dyDescent="0.35">
      <c r="A717" t="s">
        <v>767</v>
      </c>
      <c r="B717" t="s">
        <v>492</v>
      </c>
      <c r="C717">
        <v>2016</v>
      </c>
      <c r="D717" t="s">
        <v>1767</v>
      </c>
      <c r="E717" t="str">
        <f>SUBSTITUTE(death_rates[[#This Row],[both_sexes_death_rate]], "â€“", "-")</f>
        <v>108[ 91-120]</v>
      </c>
      <c r="F717" t="str">
        <f>IFERROR(LEFT(death_rates[[#This Row],[Total Death Rate]], FIND("[", death_rates[[#This Row],[Total Death Rate]]) - 1), 0)</f>
        <v>108</v>
      </c>
      <c r="G71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91</v>
      </c>
      <c r="H717" t="str">
        <f>IFERROR(MID(death_rates[[#This Row],[Total Death Rate]], FIND("-", death_rates[[#This Row],[Total Death Rate]]) + 1, FIND("]",death_rates[[#This Row],[Total Death Rate]]) - FIND("-", death_rates[[#This Row],[Total Death Rate]]) - 1), 0)</f>
        <v>120</v>
      </c>
      <c r="I717" t="s">
        <v>1768</v>
      </c>
      <c r="J717" t="str">
        <f>SUBSTITUTE(death_rates[[#This Row],[male_death_rate]], "â€“", "-")</f>
        <v>110[ 92-123]</v>
      </c>
      <c r="K717" t="str">
        <f>IFERROR(LEFT(death_rates[[#This Row],[Male Death Rate]], FIND("[", death_rates[[#This Row],[Male Death Rate]]) - 1), 0)</f>
        <v>110</v>
      </c>
      <c r="L71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92</v>
      </c>
      <c r="M717" t="str">
        <f>IFERROR(MID(death_rates[[#This Row],[Male Death Rate]], FIND("-", death_rates[[#This Row],[Male Death Rate]]) + 1, FIND("]",death_rates[[#This Row],[Male Death Rate]]) - FIND("-", death_rates[[#This Row],[Male Death Rate]]) - 1), 0)</f>
        <v>123</v>
      </c>
      <c r="N717" t="s">
        <v>1769</v>
      </c>
      <c r="O717" t="s">
        <v>3076</v>
      </c>
      <c r="P717" t="str">
        <f>IFERROR(LEFT(death_rates[[#This Row],[Female Death Rate]], FIND("[", death_rates[[#This Row],[Female Death Rate]]) - 1), 0)</f>
        <v>106</v>
      </c>
      <c r="Q71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90</v>
      </c>
      <c r="R71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118</v>
      </c>
    </row>
    <row r="718" spans="1:18" x14ac:dyDescent="0.35">
      <c r="A718" t="s">
        <v>771</v>
      </c>
      <c r="B718" t="s">
        <v>492</v>
      </c>
      <c r="C718">
        <v>2016</v>
      </c>
      <c r="D718" t="s">
        <v>824</v>
      </c>
      <c r="E718" t="str">
        <f>SUBSTITUTE(death_rates[[#This Row],[both_sexes_death_rate]], "â€“", "-")</f>
        <v>0[ 0-0]</v>
      </c>
      <c r="F718" t="str">
        <f>IFERROR(LEFT(death_rates[[#This Row],[Total Death Rate]], FIND("[", death_rates[[#This Row],[Total Death Rate]]) - 1), 0)</f>
        <v>0</v>
      </c>
      <c r="G71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718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718" t="s">
        <v>824</v>
      </c>
      <c r="J718" t="str">
        <f>SUBSTITUTE(death_rates[[#This Row],[male_death_rate]], "â€“", "-")</f>
        <v>0[ 0-0]</v>
      </c>
      <c r="K718" t="str">
        <f>IFERROR(LEFT(death_rates[[#This Row],[Male Death Rate]], FIND("[", death_rates[[#This Row],[Male Death Rate]]) - 1), 0)</f>
        <v>0</v>
      </c>
      <c r="L71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718" t="str">
        <f>IFERROR(MID(death_rates[[#This Row],[Male Death Rate]], FIND("-", death_rates[[#This Row],[Male Death Rate]]) + 1, FIND("]",death_rates[[#This Row],[Male Death Rate]]) - FIND("-", death_rates[[#This Row],[Male Death Rate]]) - 1), 0)</f>
        <v>0</v>
      </c>
      <c r="N718" t="s">
        <v>824</v>
      </c>
      <c r="O718" t="s">
        <v>2674</v>
      </c>
      <c r="P718" t="str">
        <f>IFERROR(LEFT(death_rates[[#This Row],[Female Death Rate]], FIND("[", death_rates[[#This Row],[Female Death Rate]]) - 1), 0)</f>
        <v>0</v>
      </c>
      <c r="Q71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18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719" spans="1:18" x14ac:dyDescent="0.35">
      <c r="A719" t="s">
        <v>775</v>
      </c>
      <c r="B719" t="s">
        <v>492</v>
      </c>
      <c r="C719">
        <v>2016</v>
      </c>
      <c r="D719" t="s">
        <v>1124</v>
      </c>
      <c r="E719" t="str">
        <f>SUBSTITUTE(death_rates[[#This Row],[both_sexes_death_rate]], "â€“", "-")</f>
        <v>26[ 23-29]</v>
      </c>
      <c r="F719" t="str">
        <f>IFERROR(LEFT(death_rates[[#This Row],[Total Death Rate]], FIND("[", death_rates[[#This Row],[Total Death Rate]]) - 1), 0)</f>
        <v>26</v>
      </c>
      <c r="G71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23</v>
      </c>
      <c r="H719" t="str">
        <f>IFERROR(MID(death_rates[[#This Row],[Total Death Rate]], FIND("-", death_rates[[#This Row],[Total Death Rate]]) + 1, FIND("]",death_rates[[#This Row],[Total Death Rate]]) - FIND("-", death_rates[[#This Row],[Total Death Rate]]) - 1), 0)</f>
        <v>29</v>
      </c>
      <c r="I719" t="s">
        <v>1376</v>
      </c>
      <c r="J719" t="str">
        <f>SUBSTITUTE(death_rates[[#This Row],[male_death_rate]], "â€“", "-")</f>
        <v>25[ 22-28]</v>
      </c>
      <c r="K719" t="str">
        <f>IFERROR(LEFT(death_rates[[#This Row],[Male Death Rate]], FIND("[", death_rates[[#This Row],[Male Death Rate]]) - 1), 0)</f>
        <v>25</v>
      </c>
      <c r="L71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22</v>
      </c>
      <c r="M719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719" t="s">
        <v>1127</v>
      </c>
      <c r="O719" t="s">
        <v>2801</v>
      </c>
      <c r="P719" t="str">
        <f>IFERROR(LEFT(death_rates[[#This Row],[Female Death Rate]], FIND("[", death_rates[[#This Row],[Female Death Rate]]) - 1), 0)</f>
        <v>27</v>
      </c>
      <c r="Q71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71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720" spans="1:18" x14ac:dyDescent="0.35">
      <c r="A720" t="s">
        <v>779</v>
      </c>
      <c r="B720" t="s">
        <v>492</v>
      </c>
      <c r="C720">
        <v>2016</v>
      </c>
      <c r="D720" t="s">
        <v>913</v>
      </c>
      <c r="E720" t="str">
        <f>SUBSTITUTE(death_rates[[#This Row],[both_sexes_death_rate]], "â€“", "-")</f>
        <v>15[ 14-17]</v>
      </c>
      <c r="F720" t="str">
        <f>IFERROR(LEFT(death_rates[[#This Row],[Total Death Rate]], FIND("[", death_rates[[#This Row],[Total Death Rate]]) - 1), 0)</f>
        <v>15</v>
      </c>
      <c r="G72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720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720" t="s">
        <v>925</v>
      </c>
      <c r="J720" t="str">
        <f>SUBSTITUTE(death_rates[[#This Row],[male_death_rate]], "â€“", "-")</f>
        <v>13[ 11-14]</v>
      </c>
      <c r="K720" t="str">
        <f>IFERROR(LEFT(death_rates[[#This Row],[Male Death Rate]], FIND("[", death_rates[[#This Row],[Male Death Rate]]) - 1), 0)</f>
        <v>13</v>
      </c>
      <c r="L72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720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720" t="s">
        <v>1176</v>
      </c>
      <c r="O720" t="s">
        <v>3077</v>
      </c>
      <c r="P720" t="str">
        <f>IFERROR(LEFT(death_rates[[#This Row],[Female Death Rate]], FIND("[", death_rates[[#This Row],[Female Death Rate]]) - 1), 0)</f>
        <v>18</v>
      </c>
      <c r="Q72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72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721" spans="1:18" x14ac:dyDescent="0.35">
      <c r="A721" t="s">
        <v>783</v>
      </c>
      <c r="B721" t="s">
        <v>492</v>
      </c>
      <c r="C721">
        <v>2016</v>
      </c>
      <c r="D721" t="s">
        <v>786</v>
      </c>
      <c r="E721" t="str">
        <f>SUBSTITUTE(death_rates[[#This Row],[both_sexes_death_rate]], "â€“", "-")</f>
        <v>7[ 6-8]</v>
      </c>
      <c r="F721" t="str">
        <f>IFERROR(LEFT(death_rates[[#This Row],[Total Death Rate]], FIND("[", death_rates[[#This Row],[Total Death Rate]]) - 1), 0)</f>
        <v>7</v>
      </c>
      <c r="G72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721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721" t="s">
        <v>1770</v>
      </c>
      <c r="J721" t="str">
        <f>SUBSTITUTE(death_rates[[#This Row],[male_death_rate]], "â€“", "-")</f>
        <v>6[ 3-7]</v>
      </c>
      <c r="K721" t="str">
        <f>IFERROR(LEFT(death_rates[[#This Row],[Male Death Rate]], FIND("[", death_rates[[#This Row],[Male Death Rate]]) - 1), 0)</f>
        <v>6</v>
      </c>
      <c r="L72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721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721" t="s">
        <v>1638</v>
      </c>
      <c r="O721" t="s">
        <v>3021</v>
      </c>
      <c r="P721" t="str">
        <f>IFERROR(LEFT(death_rates[[#This Row],[Female Death Rate]], FIND("[", death_rates[[#This Row],[Female Death Rate]]) - 1), 0)</f>
        <v>8</v>
      </c>
      <c r="Q72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721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722" spans="1:18" x14ac:dyDescent="0.35">
      <c r="A722" t="s">
        <v>764</v>
      </c>
      <c r="B722" t="s">
        <v>498</v>
      </c>
      <c r="C722">
        <v>2016</v>
      </c>
      <c r="D722" t="s">
        <v>1017</v>
      </c>
      <c r="E722" t="str">
        <f>SUBSTITUTE(death_rates[[#This Row],[both_sexes_death_rate]], "â€“", "-")</f>
        <v>19[ 12-27]</v>
      </c>
      <c r="F722" t="str">
        <f>IFERROR(LEFT(death_rates[[#This Row],[Total Death Rate]], FIND("[", death_rates[[#This Row],[Total Death Rate]]) - 1), 0)</f>
        <v>19</v>
      </c>
      <c r="G72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722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722" t="s">
        <v>1771</v>
      </c>
      <c r="J722" t="str">
        <f>SUBSTITUTE(death_rates[[#This Row],[male_death_rate]], "â€“", "-")</f>
        <v>19[ 13-26]</v>
      </c>
      <c r="K722" t="str">
        <f>IFERROR(LEFT(death_rates[[#This Row],[Male Death Rate]], FIND("[", death_rates[[#This Row],[Male Death Rate]]) - 1), 0)</f>
        <v>19</v>
      </c>
      <c r="L72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722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722" t="s">
        <v>1772</v>
      </c>
      <c r="O722" t="s">
        <v>3078</v>
      </c>
      <c r="P722" t="str">
        <f>IFERROR(LEFT(death_rates[[#This Row],[Female Death Rate]], FIND("[", death_rates[[#This Row],[Female Death Rate]]) - 1), 0)</f>
        <v>19</v>
      </c>
      <c r="Q72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72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28</v>
      </c>
    </row>
    <row r="723" spans="1:18" x14ac:dyDescent="0.35">
      <c r="A723" t="s">
        <v>767</v>
      </c>
      <c r="B723" t="s">
        <v>498</v>
      </c>
      <c r="C723">
        <v>2016</v>
      </c>
      <c r="D723" t="s">
        <v>1116</v>
      </c>
      <c r="E723" t="str">
        <f>SUBSTITUTE(death_rates[[#This Row],[both_sexes_death_rate]], "â€“", "-")</f>
        <v>2[ 0-5]</v>
      </c>
      <c r="F723" t="str">
        <f>IFERROR(LEFT(death_rates[[#This Row],[Total Death Rate]], FIND("[", death_rates[[#This Row],[Total Death Rate]]) - 1), 0)</f>
        <v>2</v>
      </c>
      <c r="G72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723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723" t="s">
        <v>1116</v>
      </c>
      <c r="J723" t="str">
        <f>SUBSTITUTE(death_rates[[#This Row],[male_death_rate]], "â€“", "-")</f>
        <v>2[ 0-5]</v>
      </c>
      <c r="K723" t="str">
        <f>IFERROR(LEFT(death_rates[[#This Row],[Male Death Rate]], FIND("[", death_rates[[#This Row],[Male Death Rate]]) - 1), 0)</f>
        <v>2</v>
      </c>
      <c r="L72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723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723" t="s">
        <v>1773</v>
      </c>
      <c r="O723" t="s">
        <v>3079</v>
      </c>
      <c r="P723" t="str">
        <f>IFERROR(LEFT(death_rates[[#This Row],[Female Death Rate]], FIND("[", death_rates[[#This Row],[Female Death Rate]]) - 1), 0)</f>
        <v>2</v>
      </c>
      <c r="Q72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2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724" spans="1:18" x14ac:dyDescent="0.35">
      <c r="A724" t="s">
        <v>771</v>
      </c>
      <c r="B724" t="s">
        <v>498</v>
      </c>
      <c r="C724">
        <v>2016</v>
      </c>
      <c r="D724" t="s">
        <v>875</v>
      </c>
      <c r="E724" t="str">
        <f>SUBSTITUTE(death_rates[[#This Row],[both_sexes_death_rate]], "â€“", "-")</f>
        <v>1[ 0-3]</v>
      </c>
      <c r="F724" t="str">
        <f>IFERROR(LEFT(death_rates[[#This Row],[Total Death Rate]], FIND("[", death_rates[[#This Row],[Total Death Rate]]) - 1), 0)</f>
        <v>1</v>
      </c>
      <c r="G72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724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724" t="s">
        <v>844</v>
      </c>
      <c r="J724" t="str">
        <f>SUBSTITUTE(death_rates[[#This Row],[male_death_rate]], "â€“", "-")</f>
        <v>2[ 1-3]</v>
      </c>
      <c r="K724" t="str">
        <f>IFERROR(LEFT(death_rates[[#This Row],[Male Death Rate]], FIND("[", death_rates[[#This Row],[Male Death Rate]]) - 1), 0)</f>
        <v>2</v>
      </c>
      <c r="L72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24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724" t="s">
        <v>875</v>
      </c>
      <c r="O724" t="s">
        <v>2696</v>
      </c>
      <c r="P724" t="str">
        <f>IFERROR(LEFT(death_rates[[#This Row],[Female Death Rate]], FIND("[", death_rates[[#This Row],[Female Death Rate]]) - 1), 0)</f>
        <v>1</v>
      </c>
      <c r="Q72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2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725" spans="1:18" x14ac:dyDescent="0.35">
      <c r="A725" t="s">
        <v>775</v>
      </c>
      <c r="B725" t="s">
        <v>498</v>
      </c>
      <c r="C725">
        <v>2016</v>
      </c>
      <c r="D725" t="s">
        <v>862</v>
      </c>
      <c r="E725" t="str">
        <f>SUBSTITUTE(death_rates[[#This Row],[both_sexes_death_rate]], "â€“", "-")</f>
        <v>9[ 5-13]</v>
      </c>
      <c r="F725" t="str">
        <f>IFERROR(LEFT(death_rates[[#This Row],[Total Death Rate]], FIND("[", death_rates[[#This Row],[Total Death Rate]]) - 1), 0)</f>
        <v>9</v>
      </c>
      <c r="G72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725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725" t="s">
        <v>877</v>
      </c>
      <c r="J725" t="str">
        <f>SUBSTITUTE(death_rates[[#This Row],[male_death_rate]], "â€“", "-")</f>
        <v>9[ 6-13]</v>
      </c>
      <c r="K725" t="str">
        <f>IFERROR(LEFT(death_rates[[#This Row],[Male Death Rate]], FIND("[", death_rates[[#This Row],[Male Death Rate]]) - 1), 0)</f>
        <v>9</v>
      </c>
      <c r="L72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725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725" t="s">
        <v>1204</v>
      </c>
      <c r="O725" t="s">
        <v>2837</v>
      </c>
      <c r="P725" t="str">
        <f>IFERROR(LEFT(death_rates[[#This Row],[Female Death Rate]], FIND("[", death_rates[[#This Row],[Female Death Rate]]) - 1), 0)</f>
        <v>8</v>
      </c>
      <c r="Q72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72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726" spans="1:18" x14ac:dyDescent="0.35">
      <c r="A726" t="s">
        <v>779</v>
      </c>
      <c r="B726" t="s">
        <v>498</v>
      </c>
      <c r="C726">
        <v>2016</v>
      </c>
      <c r="D726" t="s">
        <v>1482</v>
      </c>
      <c r="E726" t="str">
        <f>SUBSTITUTE(death_rates[[#This Row],[both_sexes_death_rate]], "â€“", "-")</f>
        <v>3[ 1-9]</v>
      </c>
      <c r="F726" t="str">
        <f>IFERROR(LEFT(death_rates[[#This Row],[Total Death Rate]], FIND("[", death_rates[[#This Row],[Total Death Rate]]) - 1), 0)</f>
        <v>3</v>
      </c>
      <c r="G72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26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726" t="s">
        <v>882</v>
      </c>
      <c r="J726" t="str">
        <f>SUBSTITUTE(death_rates[[#This Row],[male_death_rate]], "â€“", "-")</f>
        <v>3[ 1-7]</v>
      </c>
      <c r="K726" t="str">
        <f>IFERROR(LEFT(death_rates[[#This Row],[Male Death Rate]], FIND("[", death_rates[[#This Row],[Male Death Rate]]) - 1), 0)</f>
        <v>3</v>
      </c>
      <c r="L72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26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726" t="s">
        <v>1357</v>
      </c>
      <c r="O726" t="s">
        <v>3080</v>
      </c>
      <c r="P726" t="str">
        <f>IFERROR(LEFT(death_rates[[#This Row],[Female Death Rate]], FIND("[", death_rates[[#This Row],[Female Death Rate]]) - 1), 0)</f>
        <v>4</v>
      </c>
      <c r="Q72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2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727" spans="1:18" x14ac:dyDescent="0.35">
      <c r="A727" t="s">
        <v>783</v>
      </c>
      <c r="B727" t="s">
        <v>498</v>
      </c>
      <c r="C727">
        <v>2016</v>
      </c>
      <c r="D727" t="s">
        <v>1262</v>
      </c>
      <c r="E727" t="str">
        <f>SUBSTITUTE(death_rates[[#This Row],[both_sexes_death_rate]], "â€“", "-")</f>
        <v>4[ 1-8]</v>
      </c>
      <c r="F727" t="str">
        <f>IFERROR(LEFT(death_rates[[#This Row],[Total Death Rate]], FIND("[", death_rates[[#This Row],[Total Death Rate]]) - 1), 0)</f>
        <v>4</v>
      </c>
      <c r="G72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27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727" t="s">
        <v>1262</v>
      </c>
      <c r="J727" t="str">
        <f>SUBSTITUTE(death_rates[[#This Row],[male_death_rate]], "â€“", "-")</f>
        <v>4[ 1-8]</v>
      </c>
      <c r="K727" t="str">
        <f>IFERROR(LEFT(death_rates[[#This Row],[Male Death Rate]], FIND("[", death_rates[[#This Row],[Male Death Rate]]) - 1), 0)</f>
        <v>4</v>
      </c>
      <c r="L72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27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727" t="s">
        <v>1262</v>
      </c>
      <c r="O727" t="s">
        <v>2861</v>
      </c>
      <c r="P727" t="str">
        <f>IFERROR(LEFT(death_rates[[#This Row],[Female Death Rate]], FIND("[", death_rates[[#This Row],[Female Death Rate]]) - 1), 0)</f>
        <v>4</v>
      </c>
      <c r="Q72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27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728" spans="1:18" x14ac:dyDescent="0.35">
      <c r="A728" t="s">
        <v>764</v>
      </c>
      <c r="B728" t="s">
        <v>502</v>
      </c>
      <c r="C728">
        <v>2016</v>
      </c>
      <c r="D728" t="s">
        <v>1774</v>
      </c>
      <c r="E728" t="str">
        <f>SUBSTITUTE(death_rates[[#This Row],[both_sexes_death_rate]], "â€“", "-")</f>
        <v>22[ 18-34]</v>
      </c>
      <c r="F728" t="str">
        <f>IFERROR(LEFT(death_rates[[#This Row],[Total Death Rate]], FIND("[", death_rates[[#This Row],[Total Death Rate]]) - 1), 0)</f>
        <v>22</v>
      </c>
      <c r="G72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728" t="str">
        <f>IFERROR(MID(death_rates[[#This Row],[Total Death Rate]], FIND("-", death_rates[[#This Row],[Total Death Rate]]) + 1, FIND("]",death_rates[[#This Row],[Total Death Rate]]) - FIND("-", death_rates[[#This Row],[Total Death Rate]]) - 1), 0)</f>
        <v>34</v>
      </c>
      <c r="I728" t="s">
        <v>1775</v>
      </c>
      <c r="J728" t="str">
        <f>SUBSTITUTE(death_rates[[#This Row],[male_death_rate]], "â€“", "-")</f>
        <v>23[ 19-35]</v>
      </c>
      <c r="K728" t="str">
        <f>IFERROR(LEFT(death_rates[[#This Row],[Male Death Rate]], FIND("[", death_rates[[#This Row],[Male Death Rate]]) - 1), 0)</f>
        <v>23</v>
      </c>
      <c r="L72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728" t="str">
        <f>IFERROR(MID(death_rates[[#This Row],[Male Death Rate]], FIND("-", death_rates[[#This Row],[Male Death Rate]]) + 1, FIND("]",death_rates[[#This Row],[Male Death Rate]]) - FIND("-", death_rates[[#This Row],[Male Death Rate]]) - 1), 0)</f>
        <v>35</v>
      </c>
      <c r="N728" t="s">
        <v>1776</v>
      </c>
      <c r="O728" t="s">
        <v>3081</v>
      </c>
      <c r="P728" t="str">
        <f>IFERROR(LEFT(death_rates[[#This Row],[Female Death Rate]], FIND("[", death_rates[[#This Row],[Female Death Rate]]) - 1), 0)</f>
        <v>20</v>
      </c>
      <c r="Q72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72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33</v>
      </c>
    </row>
    <row r="729" spans="1:18" x14ac:dyDescent="0.35">
      <c r="A729" t="s">
        <v>767</v>
      </c>
      <c r="B729" t="s">
        <v>502</v>
      </c>
      <c r="C729">
        <v>2016</v>
      </c>
      <c r="D729" t="s">
        <v>817</v>
      </c>
      <c r="E729" t="str">
        <f>SUBSTITUTE(death_rates[[#This Row],[both_sexes_death_rate]], "â€“", "-")</f>
        <v>3[ 2-5]</v>
      </c>
      <c r="F729" t="str">
        <f>IFERROR(LEFT(death_rates[[#This Row],[Total Death Rate]], FIND("[", death_rates[[#This Row],[Total Death Rate]]) - 1), 0)</f>
        <v>3</v>
      </c>
      <c r="G72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729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729" t="s">
        <v>817</v>
      </c>
      <c r="J729" t="str">
        <f>SUBSTITUTE(death_rates[[#This Row],[male_death_rate]], "â€“", "-")</f>
        <v>3[ 2-5]</v>
      </c>
      <c r="K729" t="str">
        <f>IFERROR(LEFT(death_rates[[#This Row],[Male Death Rate]], FIND("[", death_rates[[#This Row],[Male Death Rate]]) - 1), 0)</f>
        <v>3</v>
      </c>
      <c r="L72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729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729" t="s">
        <v>887</v>
      </c>
      <c r="O729" t="s">
        <v>2712</v>
      </c>
      <c r="P729" t="str">
        <f>IFERROR(LEFT(death_rates[[#This Row],[Female Death Rate]], FIND("[", death_rates[[#This Row],[Female Death Rate]]) - 1), 0)</f>
        <v>4</v>
      </c>
      <c r="Q72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72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730" spans="1:18" x14ac:dyDescent="0.35">
      <c r="A730" t="s">
        <v>771</v>
      </c>
      <c r="B730" t="s">
        <v>502</v>
      </c>
      <c r="C730">
        <v>2016</v>
      </c>
      <c r="D730" t="s">
        <v>836</v>
      </c>
      <c r="E730" t="str">
        <f>SUBSTITUTE(death_rates[[#This Row],[both_sexes_death_rate]], "â€“", "-")</f>
        <v>1[ 0-1]</v>
      </c>
      <c r="F730" t="str">
        <f>IFERROR(LEFT(death_rates[[#This Row],[Total Death Rate]], FIND("[", death_rates[[#This Row],[Total Death Rate]]) - 1), 0)</f>
        <v>1</v>
      </c>
      <c r="G73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73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730" t="s">
        <v>836</v>
      </c>
      <c r="J730" t="str">
        <f>SUBSTITUTE(death_rates[[#This Row],[male_death_rate]], "â€“", "-")</f>
        <v>1[ 0-1]</v>
      </c>
      <c r="K730" t="str">
        <f>IFERROR(LEFT(death_rates[[#This Row],[Male Death Rate]], FIND("[", death_rates[[#This Row],[Male Death Rate]]) - 1), 0)</f>
        <v>1</v>
      </c>
      <c r="L73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730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730" t="s">
        <v>837</v>
      </c>
      <c r="O730" t="s">
        <v>2679</v>
      </c>
      <c r="P730" t="str">
        <f>IFERROR(LEFT(death_rates[[#This Row],[Female Death Rate]], FIND("[", death_rates[[#This Row],[Female Death Rate]]) - 1), 0)</f>
        <v>0</v>
      </c>
      <c r="Q73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3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731" spans="1:18" x14ac:dyDescent="0.35">
      <c r="A731" t="s">
        <v>775</v>
      </c>
      <c r="B731" t="s">
        <v>502</v>
      </c>
      <c r="C731">
        <v>2016</v>
      </c>
      <c r="D731" t="s">
        <v>1777</v>
      </c>
      <c r="E731" t="str">
        <f>SUBSTITUTE(death_rates[[#This Row],[both_sexes_death_rate]], "â€“", "-")</f>
        <v>15[ 12-22]</v>
      </c>
      <c r="F731" t="str">
        <f>IFERROR(LEFT(death_rates[[#This Row],[Total Death Rate]], FIND("[", death_rates[[#This Row],[Total Death Rate]]) - 1), 0)</f>
        <v>15</v>
      </c>
      <c r="G73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731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731" t="s">
        <v>1778</v>
      </c>
      <c r="J731" t="str">
        <f>SUBSTITUTE(death_rates[[#This Row],[male_death_rate]], "â€“", "-")</f>
        <v>15[ 13-23]</v>
      </c>
      <c r="K731" t="str">
        <f>IFERROR(LEFT(death_rates[[#This Row],[Male Death Rate]], FIND("[", death_rates[[#This Row],[Male Death Rate]]) - 1), 0)</f>
        <v>15</v>
      </c>
      <c r="L73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731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731" t="s">
        <v>1779</v>
      </c>
      <c r="O731" t="s">
        <v>3082</v>
      </c>
      <c r="P731" t="str">
        <f>IFERROR(LEFT(death_rates[[#This Row],[Female Death Rate]], FIND("[", death_rates[[#This Row],[Female Death Rate]]) - 1), 0)</f>
        <v>13</v>
      </c>
      <c r="Q73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73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732" spans="1:18" x14ac:dyDescent="0.35">
      <c r="A732" t="s">
        <v>779</v>
      </c>
      <c r="B732" t="s">
        <v>502</v>
      </c>
      <c r="C732">
        <v>2016</v>
      </c>
      <c r="D732" t="s">
        <v>861</v>
      </c>
      <c r="E732" t="str">
        <f>SUBSTITUTE(death_rates[[#This Row],[both_sexes_death_rate]], "â€“", "-")</f>
        <v>3[ 2-4]</v>
      </c>
      <c r="F732" t="str">
        <f>IFERROR(LEFT(death_rates[[#This Row],[Total Death Rate]], FIND("[", death_rates[[#This Row],[Total Death Rate]]) - 1), 0)</f>
        <v>3</v>
      </c>
      <c r="G73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732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732" t="s">
        <v>861</v>
      </c>
      <c r="J732" t="str">
        <f>SUBSTITUTE(death_rates[[#This Row],[male_death_rate]], "â€“", "-")</f>
        <v>3[ 2-4]</v>
      </c>
      <c r="K732" t="str">
        <f>IFERROR(LEFT(death_rates[[#This Row],[Male Death Rate]], FIND("[", death_rates[[#This Row],[Male Death Rate]]) - 1), 0)</f>
        <v>3</v>
      </c>
      <c r="L73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732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732" t="s">
        <v>861</v>
      </c>
      <c r="O732" t="s">
        <v>2690</v>
      </c>
      <c r="P732" t="str">
        <f>IFERROR(LEFT(death_rates[[#This Row],[Female Death Rate]], FIND("[", death_rates[[#This Row],[Female Death Rate]]) - 1), 0)</f>
        <v>3</v>
      </c>
      <c r="Q73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73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733" spans="1:18" x14ac:dyDescent="0.35">
      <c r="A733" t="s">
        <v>783</v>
      </c>
      <c r="B733" t="s">
        <v>502</v>
      </c>
      <c r="C733">
        <v>2016</v>
      </c>
      <c r="D733" t="s">
        <v>836</v>
      </c>
      <c r="E733" t="str">
        <f>SUBSTITUTE(death_rates[[#This Row],[both_sexes_death_rate]], "â€“", "-")</f>
        <v>1[ 0-1]</v>
      </c>
      <c r="F733" t="str">
        <f>IFERROR(LEFT(death_rates[[#This Row],[Total Death Rate]], FIND("[", death_rates[[#This Row],[Total Death Rate]]) - 1), 0)</f>
        <v>1</v>
      </c>
      <c r="G73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733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733" t="s">
        <v>836</v>
      </c>
      <c r="J733" t="str">
        <f>SUBSTITUTE(death_rates[[#This Row],[male_death_rate]], "â€“", "-")</f>
        <v>1[ 0-1]</v>
      </c>
      <c r="K733" t="str">
        <f>IFERROR(LEFT(death_rates[[#This Row],[Male Death Rate]], FIND("[", death_rates[[#This Row],[Male Death Rate]]) - 1), 0)</f>
        <v>1</v>
      </c>
      <c r="L73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733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733" t="s">
        <v>836</v>
      </c>
      <c r="O733" t="s">
        <v>2707</v>
      </c>
      <c r="P733" t="str">
        <f>IFERROR(LEFT(death_rates[[#This Row],[Female Death Rate]], FIND("[", death_rates[[#This Row],[Female Death Rate]]) - 1), 0)</f>
        <v>1</v>
      </c>
      <c r="Q73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3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734" spans="1:18" x14ac:dyDescent="0.35">
      <c r="A734" t="s">
        <v>764</v>
      </c>
      <c r="B734" t="s">
        <v>506</v>
      </c>
      <c r="C734">
        <v>2016</v>
      </c>
      <c r="D734" t="s">
        <v>1780</v>
      </c>
      <c r="E734" t="str">
        <f>SUBSTITUTE(death_rates[[#This Row],[both_sexes_death_rate]], "â€“", "-")</f>
        <v>113[ 99-127]</v>
      </c>
      <c r="F734" t="str">
        <f>IFERROR(LEFT(death_rates[[#This Row],[Total Death Rate]], FIND("[", death_rates[[#This Row],[Total Death Rate]]) - 1), 0)</f>
        <v>113</v>
      </c>
      <c r="G73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99</v>
      </c>
      <c r="H734" t="str">
        <f>IFERROR(MID(death_rates[[#This Row],[Total Death Rate]], FIND("-", death_rates[[#This Row],[Total Death Rate]]) + 1, FIND("]",death_rates[[#This Row],[Total Death Rate]]) - FIND("-", death_rates[[#This Row],[Total Death Rate]]) - 1), 0)</f>
        <v>127</v>
      </c>
      <c r="I734" t="s">
        <v>1781</v>
      </c>
      <c r="J734" t="str">
        <f>SUBSTITUTE(death_rates[[#This Row],[male_death_rate]], "â€“", "-")</f>
        <v>128[ 112-143]</v>
      </c>
      <c r="K734" t="str">
        <f>IFERROR(LEFT(death_rates[[#This Row],[Male Death Rate]], FIND("[", death_rates[[#This Row],[Male Death Rate]]) - 1), 0)</f>
        <v>128</v>
      </c>
      <c r="L73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112</v>
      </c>
      <c r="M734" t="str">
        <f>IFERROR(MID(death_rates[[#This Row],[Male Death Rate]], FIND("-", death_rates[[#This Row],[Male Death Rate]]) + 1, FIND("]",death_rates[[#This Row],[Male Death Rate]]) - FIND("-", death_rates[[#This Row],[Male Death Rate]]) - 1), 0)</f>
        <v>143</v>
      </c>
      <c r="N734" t="s">
        <v>1782</v>
      </c>
      <c r="O734" t="s">
        <v>3083</v>
      </c>
      <c r="P734" t="str">
        <f>IFERROR(LEFT(death_rates[[#This Row],[Female Death Rate]], FIND("[", death_rates[[#This Row],[Female Death Rate]]) - 1), 0)</f>
        <v>98</v>
      </c>
      <c r="Q73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86</v>
      </c>
      <c r="R73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110</v>
      </c>
    </row>
    <row r="735" spans="1:18" x14ac:dyDescent="0.35">
      <c r="A735" t="s">
        <v>767</v>
      </c>
      <c r="B735" t="s">
        <v>506</v>
      </c>
      <c r="C735">
        <v>2016</v>
      </c>
      <c r="D735" t="s">
        <v>1783</v>
      </c>
      <c r="E735" t="str">
        <f>SUBSTITUTE(death_rates[[#This Row],[both_sexes_death_rate]], "â€“", "-")</f>
        <v>27[ 22-31]</v>
      </c>
      <c r="F735" t="str">
        <f>IFERROR(LEFT(death_rates[[#This Row],[Total Death Rate]], FIND("[", death_rates[[#This Row],[Total Death Rate]]) - 1), 0)</f>
        <v>27</v>
      </c>
      <c r="G73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22</v>
      </c>
      <c r="H735" t="str">
        <f>IFERROR(MID(death_rates[[#This Row],[Total Death Rate]], FIND("-", death_rates[[#This Row],[Total Death Rate]]) + 1, FIND("]",death_rates[[#This Row],[Total Death Rate]]) - FIND("-", death_rates[[#This Row],[Total Death Rate]]) - 1), 0)</f>
        <v>31</v>
      </c>
      <c r="I735" t="s">
        <v>1784</v>
      </c>
      <c r="J735" t="str">
        <f>SUBSTITUTE(death_rates[[#This Row],[male_death_rate]], "â€“", "-")</f>
        <v>28[ 22-32]</v>
      </c>
      <c r="K735" t="str">
        <f>IFERROR(LEFT(death_rates[[#This Row],[Male Death Rate]], FIND("[", death_rates[[#This Row],[Male Death Rate]]) - 1), 0)</f>
        <v>28</v>
      </c>
      <c r="L73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22</v>
      </c>
      <c r="M735" t="str">
        <f>IFERROR(MID(death_rates[[#This Row],[Male Death Rate]], FIND("-", death_rates[[#This Row],[Male Death Rate]]) + 1, FIND("]",death_rates[[#This Row],[Male Death Rate]]) - FIND("-", death_rates[[#This Row],[Male Death Rate]]) - 1), 0)</f>
        <v>32</v>
      </c>
      <c r="N735" t="s">
        <v>1785</v>
      </c>
      <c r="O735" t="s">
        <v>3084</v>
      </c>
      <c r="P735" t="str">
        <f>IFERROR(LEFT(death_rates[[#This Row],[Female Death Rate]], FIND("[", death_rates[[#This Row],[Female Death Rate]]) - 1), 0)</f>
        <v>26</v>
      </c>
      <c r="Q73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735" t="str">
        <f>IFERROR(MID(death_rates[[#This Row],[Female Death Rate]], FIND("-", death_rates[[#This Row],[Female Death Rate]]) + 1, FIND("]",death_rates[[#This Row],[Female Death Rate]]) - FIND("-", death_rates[[#This Row],[Female Death Rate]]) - 1), 0)</f>
        <v>30</v>
      </c>
    </row>
    <row r="736" spans="1:18" x14ac:dyDescent="0.35">
      <c r="A736" t="s">
        <v>771</v>
      </c>
      <c r="B736" t="s">
        <v>506</v>
      </c>
      <c r="C736">
        <v>2016</v>
      </c>
      <c r="D736" t="s">
        <v>772</v>
      </c>
      <c r="E736" t="str">
        <f>SUBSTITUTE(death_rates[[#This Row],[both_sexes_death_rate]], "â€“", "-")</f>
        <v>2[ 1-2]</v>
      </c>
      <c r="F736" t="str">
        <f>IFERROR(LEFT(death_rates[[#This Row],[Total Death Rate]], FIND("[", death_rates[[#This Row],[Total Death Rate]]) - 1), 0)</f>
        <v>2</v>
      </c>
      <c r="G73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36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736" t="s">
        <v>861</v>
      </c>
      <c r="J736" t="str">
        <f>SUBSTITUTE(death_rates[[#This Row],[male_death_rate]], "â€“", "-")</f>
        <v>3[ 2-4]</v>
      </c>
      <c r="K736" t="str">
        <f>IFERROR(LEFT(death_rates[[#This Row],[Male Death Rate]], FIND("[", death_rates[[#This Row],[Male Death Rate]]) - 1), 0)</f>
        <v>3</v>
      </c>
      <c r="L73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736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736" t="s">
        <v>836</v>
      </c>
      <c r="O736" t="s">
        <v>2707</v>
      </c>
      <c r="P736" t="str">
        <f>IFERROR(LEFT(death_rates[[#This Row],[Female Death Rate]], FIND("[", death_rates[[#This Row],[Female Death Rate]]) - 1), 0)</f>
        <v>1</v>
      </c>
      <c r="Q73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3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737" spans="1:18" x14ac:dyDescent="0.35">
      <c r="A737" t="s">
        <v>775</v>
      </c>
      <c r="B737" t="s">
        <v>506</v>
      </c>
      <c r="C737">
        <v>2016</v>
      </c>
      <c r="D737" t="s">
        <v>1786</v>
      </c>
      <c r="E737" t="str">
        <f>SUBSTITUTE(death_rates[[#This Row],[both_sexes_death_rate]], "â€“", "-")</f>
        <v>48[ 41-56]</v>
      </c>
      <c r="F737" t="str">
        <f>IFERROR(LEFT(death_rates[[#This Row],[Total Death Rate]], FIND("[", death_rates[[#This Row],[Total Death Rate]]) - 1), 0)</f>
        <v>48</v>
      </c>
      <c r="G73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41</v>
      </c>
      <c r="H737" t="str">
        <f>IFERROR(MID(death_rates[[#This Row],[Total Death Rate]], FIND("-", death_rates[[#This Row],[Total Death Rate]]) + 1, FIND("]",death_rates[[#This Row],[Total Death Rate]]) - FIND("-", death_rates[[#This Row],[Total Death Rate]]) - 1), 0)</f>
        <v>56</v>
      </c>
      <c r="I737" t="s">
        <v>1787</v>
      </c>
      <c r="J737" t="str">
        <f>SUBSTITUTE(death_rates[[#This Row],[male_death_rate]], "â€“", "-")</f>
        <v>57[ 48-66]</v>
      </c>
      <c r="K737" t="str">
        <f>IFERROR(LEFT(death_rates[[#This Row],[Male Death Rate]], FIND("[", death_rates[[#This Row],[Male Death Rate]]) - 1), 0)</f>
        <v>57</v>
      </c>
      <c r="L73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48</v>
      </c>
      <c r="M737" t="str">
        <f>IFERROR(MID(death_rates[[#This Row],[Male Death Rate]], FIND("-", death_rates[[#This Row],[Male Death Rate]]) + 1, FIND("]",death_rates[[#This Row],[Male Death Rate]]) - FIND("-", death_rates[[#This Row],[Male Death Rate]]) - 1), 0)</f>
        <v>66</v>
      </c>
      <c r="N737" t="s">
        <v>1788</v>
      </c>
      <c r="O737" t="s">
        <v>3085</v>
      </c>
      <c r="P737" t="str">
        <f>IFERROR(LEFT(death_rates[[#This Row],[Female Death Rate]], FIND("[", death_rates[[#This Row],[Female Death Rate]]) - 1), 0)</f>
        <v>38</v>
      </c>
      <c r="Q73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32</v>
      </c>
      <c r="R73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45</v>
      </c>
    </row>
    <row r="738" spans="1:18" x14ac:dyDescent="0.35">
      <c r="A738" t="s">
        <v>779</v>
      </c>
      <c r="B738" t="s">
        <v>506</v>
      </c>
      <c r="C738">
        <v>2016</v>
      </c>
      <c r="D738" t="s">
        <v>1314</v>
      </c>
      <c r="E738" t="str">
        <f>SUBSTITUTE(death_rates[[#This Row],[both_sexes_death_rate]], "â€“", "-")</f>
        <v>20[ 16-23]</v>
      </c>
      <c r="F738" t="str">
        <f>IFERROR(LEFT(death_rates[[#This Row],[Total Death Rate]], FIND("[", death_rates[[#This Row],[Total Death Rate]]) - 1), 0)</f>
        <v>20</v>
      </c>
      <c r="G73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738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738" t="s">
        <v>1492</v>
      </c>
      <c r="J738" t="str">
        <f>SUBSTITUTE(death_rates[[#This Row],[male_death_rate]], "â€“", "-")</f>
        <v>19[ 16-23]</v>
      </c>
      <c r="K738" t="str">
        <f>IFERROR(LEFT(death_rates[[#This Row],[Male Death Rate]], FIND("[", death_rates[[#This Row],[Male Death Rate]]) - 1), 0)</f>
        <v>19</v>
      </c>
      <c r="L73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738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738" t="s">
        <v>1541</v>
      </c>
      <c r="O738" t="s">
        <v>2979</v>
      </c>
      <c r="P738" t="str">
        <f>IFERROR(LEFT(death_rates[[#This Row],[Female Death Rate]], FIND("[", death_rates[[#This Row],[Female Death Rate]]) - 1), 0)</f>
        <v>21</v>
      </c>
      <c r="Q73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73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</v>
      </c>
    </row>
    <row r="739" spans="1:18" x14ac:dyDescent="0.35">
      <c r="A739" t="s">
        <v>783</v>
      </c>
      <c r="B739" t="s">
        <v>506</v>
      </c>
      <c r="C739">
        <v>2016</v>
      </c>
      <c r="D739" t="s">
        <v>1789</v>
      </c>
      <c r="E739" t="str">
        <f>SUBSTITUTE(death_rates[[#This Row],[both_sexes_death_rate]], "â€“", "-")</f>
        <v>16[ 11-19]</v>
      </c>
      <c r="F739" t="str">
        <f>IFERROR(LEFT(death_rates[[#This Row],[Total Death Rate]], FIND("[", death_rates[[#This Row],[Total Death Rate]]) - 1), 0)</f>
        <v>16</v>
      </c>
      <c r="G73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739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739" t="s">
        <v>1790</v>
      </c>
      <c r="J739" t="str">
        <f>SUBSTITUTE(death_rates[[#This Row],[male_death_rate]], "â€“", "-")</f>
        <v>20[ 12-26]</v>
      </c>
      <c r="K739" t="str">
        <f>IFERROR(LEFT(death_rates[[#This Row],[Male Death Rate]], FIND("[", death_rates[[#This Row],[Male Death Rate]]) - 1), 0)</f>
        <v>20</v>
      </c>
      <c r="L73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739" t="str">
        <f>IFERROR(MID(death_rates[[#This Row],[Male Death Rate]], FIND("-", death_rates[[#This Row],[Male Death Rate]]) + 1, FIND("]",death_rates[[#This Row],[Male Death Rate]]) - FIND("-", death_rates[[#This Row],[Male Death Rate]]) - 1), 0)</f>
        <v>26</v>
      </c>
      <c r="N739" t="s">
        <v>1333</v>
      </c>
      <c r="O739" t="s">
        <v>3020</v>
      </c>
      <c r="P739" t="str">
        <f>IFERROR(LEFT(death_rates[[#This Row],[Female Death Rate]], FIND("[", death_rates[[#This Row],[Female Death Rate]]) - 1), 0)</f>
        <v>11</v>
      </c>
      <c r="Q73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73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740" spans="1:18" x14ac:dyDescent="0.35">
      <c r="A740" t="s">
        <v>764</v>
      </c>
      <c r="B740" t="s">
        <v>514</v>
      </c>
      <c r="C740">
        <v>2016</v>
      </c>
      <c r="D740" t="s">
        <v>1791</v>
      </c>
      <c r="E740" t="str">
        <f>SUBSTITUTE(death_rates[[#This Row],[both_sexes_death_rate]], "â€“", "-")</f>
        <v>26[ 20-34]</v>
      </c>
      <c r="F740" t="str">
        <f>IFERROR(LEFT(death_rates[[#This Row],[Total Death Rate]], FIND("[", death_rates[[#This Row],[Total Death Rate]]) - 1), 0)</f>
        <v>26</v>
      </c>
      <c r="G74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20</v>
      </c>
      <c r="H740" t="str">
        <f>IFERROR(MID(death_rates[[#This Row],[Total Death Rate]], FIND("-", death_rates[[#This Row],[Total Death Rate]]) + 1, FIND("]",death_rates[[#This Row],[Total Death Rate]]) - FIND("-", death_rates[[#This Row],[Total Death Rate]]) - 1), 0)</f>
        <v>34</v>
      </c>
      <c r="I740" t="s">
        <v>1792</v>
      </c>
      <c r="J740" t="str">
        <f>SUBSTITUTE(death_rates[[#This Row],[male_death_rate]], "â€“", "-")</f>
        <v>29[ 22-37]</v>
      </c>
      <c r="K740" t="str">
        <f>IFERROR(LEFT(death_rates[[#This Row],[Male Death Rate]], FIND("[", death_rates[[#This Row],[Male Death Rate]]) - 1), 0)</f>
        <v>29</v>
      </c>
      <c r="L74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22</v>
      </c>
      <c r="M740" t="str">
        <f>IFERROR(MID(death_rates[[#This Row],[Male Death Rate]], FIND("-", death_rates[[#This Row],[Male Death Rate]]) + 1, FIND("]",death_rates[[#This Row],[Male Death Rate]]) - FIND("-", death_rates[[#This Row],[Male Death Rate]]) - 1), 0)</f>
        <v>37</v>
      </c>
      <c r="N740" t="s">
        <v>1080</v>
      </c>
      <c r="O740" t="s">
        <v>3086</v>
      </c>
      <c r="P740" t="str">
        <f>IFERROR(LEFT(death_rates[[#This Row],[Female Death Rate]], FIND("[", death_rates[[#This Row],[Female Death Rate]]) - 1), 0)</f>
        <v>23</v>
      </c>
      <c r="Q74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740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741" spans="1:18" x14ac:dyDescent="0.35">
      <c r="A741" t="s">
        <v>767</v>
      </c>
      <c r="B741" t="s">
        <v>514</v>
      </c>
      <c r="C741">
        <v>2016</v>
      </c>
      <c r="D741" t="s">
        <v>790</v>
      </c>
      <c r="E741" t="str">
        <f>SUBSTITUTE(death_rates[[#This Row],[both_sexes_death_rate]], "â€“", "-")</f>
        <v>5[ 3-7]</v>
      </c>
      <c r="F741" t="str">
        <f>IFERROR(LEFT(death_rates[[#This Row],[Total Death Rate]], FIND("[", death_rates[[#This Row],[Total Death Rate]]) - 1), 0)</f>
        <v>5</v>
      </c>
      <c r="G74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741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741" t="s">
        <v>802</v>
      </c>
      <c r="J741" t="str">
        <f>SUBSTITUTE(death_rates[[#This Row],[male_death_rate]], "â€“", "-")</f>
        <v>5[ 3-8]</v>
      </c>
      <c r="K741" t="str">
        <f>IFERROR(LEFT(death_rates[[#This Row],[Male Death Rate]], FIND("[", death_rates[[#This Row],[Male Death Rate]]) - 1), 0)</f>
        <v>5</v>
      </c>
      <c r="L74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741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741" t="s">
        <v>790</v>
      </c>
      <c r="O741" t="s">
        <v>2661</v>
      </c>
      <c r="P741" t="str">
        <f>IFERROR(LEFT(death_rates[[#This Row],[Female Death Rate]], FIND("[", death_rates[[#This Row],[Female Death Rate]]) - 1), 0)</f>
        <v>5</v>
      </c>
      <c r="Q74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741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742" spans="1:18" x14ac:dyDescent="0.35">
      <c r="A742" t="s">
        <v>771</v>
      </c>
      <c r="B742" t="s">
        <v>514</v>
      </c>
      <c r="C742">
        <v>2016</v>
      </c>
      <c r="D742" t="s">
        <v>851</v>
      </c>
      <c r="E742" t="str">
        <f>SUBSTITUTE(death_rates[[#This Row],[both_sexes_death_rate]], "â€“", "-")</f>
        <v>1[ 1-2]</v>
      </c>
      <c r="F742" t="str">
        <f>IFERROR(LEFT(death_rates[[#This Row],[Total Death Rate]], FIND("[", death_rates[[#This Row],[Total Death Rate]]) - 1), 0)</f>
        <v>1</v>
      </c>
      <c r="G74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42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742" t="s">
        <v>844</v>
      </c>
      <c r="J742" t="str">
        <f>SUBSTITUTE(death_rates[[#This Row],[male_death_rate]], "â€“", "-")</f>
        <v>2[ 1-3]</v>
      </c>
      <c r="K742" t="str">
        <f>IFERROR(LEFT(death_rates[[#This Row],[Male Death Rate]], FIND("[", death_rates[[#This Row],[Male Death Rate]]) - 1), 0)</f>
        <v>2</v>
      </c>
      <c r="L74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42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742" t="s">
        <v>851</v>
      </c>
      <c r="O742" t="s">
        <v>2685</v>
      </c>
      <c r="P742" t="str">
        <f>IFERROR(LEFT(death_rates[[#This Row],[Female Death Rate]], FIND("[", death_rates[[#This Row],[Female Death Rate]]) - 1), 0)</f>
        <v>1</v>
      </c>
      <c r="Q74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4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743" spans="1:18" x14ac:dyDescent="0.35">
      <c r="A743" t="s">
        <v>775</v>
      </c>
      <c r="B743" t="s">
        <v>514</v>
      </c>
      <c r="C743">
        <v>2016</v>
      </c>
      <c r="D743" t="s">
        <v>971</v>
      </c>
      <c r="E743" t="str">
        <f>SUBSTITUTE(death_rates[[#This Row],[both_sexes_death_rate]], "â€“", "-")</f>
        <v>10[ 7-13]</v>
      </c>
      <c r="F743" t="str">
        <f>IFERROR(LEFT(death_rates[[#This Row],[Total Death Rate]], FIND("[", death_rates[[#This Row],[Total Death Rate]]) - 1), 0)</f>
        <v>10</v>
      </c>
      <c r="G74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743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743" t="s">
        <v>998</v>
      </c>
      <c r="J743" t="str">
        <f>SUBSTITUTE(death_rates[[#This Row],[male_death_rate]], "â€“", "-")</f>
        <v>12[ 9-16]</v>
      </c>
      <c r="K743" t="str">
        <f>IFERROR(LEFT(death_rates[[#This Row],[Male Death Rate]], FIND("[", death_rates[[#This Row],[Male Death Rate]]) - 1), 0)</f>
        <v>12</v>
      </c>
      <c r="L74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743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743" t="s">
        <v>972</v>
      </c>
      <c r="O743" t="s">
        <v>2736</v>
      </c>
      <c r="P743" t="str">
        <f>IFERROR(LEFT(death_rates[[#This Row],[Female Death Rate]], FIND("[", death_rates[[#This Row],[Female Death Rate]]) - 1), 0)</f>
        <v>8</v>
      </c>
      <c r="Q74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74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744" spans="1:18" x14ac:dyDescent="0.35">
      <c r="A744" t="s">
        <v>779</v>
      </c>
      <c r="B744" t="s">
        <v>514</v>
      </c>
      <c r="C744">
        <v>2016</v>
      </c>
      <c r="D744" t="s">
        <v>802</v>
      </c>
      <c r="E744" t="str">
        <f>SUBSTITUTE(death_rates[[#This Row],[both_sexes_death_rate]], "â€“", "-")</f>
        <v>5[ 3-8]</v>
      </c>
      <c r="F744" t="str">
        <f>IFERROR(LEFT(death_rates[[#This Row],[Total Death Rate]], FIND("[", death_rates[[#This Row],[Total Death Rate]]) - 1), 0)</f>
        <v>5</v>
      </c>
      <c r="G74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744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744" t="s">
        <v>841</v>
      </c>
      <c r="J744" t="str">
        <f>SUBSTITUTE(death_rates[[#This Row],[male_death_rate]], "â€“", "-")</f>
        <v>6[ 4-9]</v>
      </c>
      <c r="K744" t="str">
        <f>IFERROR(LEFT(death_rates[[#This Row],[Male Death Rate]], FIND("[", death_rates[[#This Row],[Male Death Rate]]) - 1), 0)</f>
        <v>6</v>
      </c>
      <c r="L74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744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744" t="s">
        <v>802</v>
      </c>
      <c r="O744" t="s">
        <v>2665</v>
      </c>
      <c r="P744" t="str">
        <f>IFERROR(LEFT(death_rates[[#This Row],[Female Death Rate]], FIND("[", death_rates[[#This Row],[Female Death Rate]]) - 1), 0)</f>
        <v>5</v>
      </c>
      <c r="Q74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744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745" spans="1:18" x14ac:dyDescent="0.35">
      <c r="A745" t="s">
        <v>783</v>
      </c>
      <c r="B745" t="s">
        <v>514</v>
      </c>
      <c r="C745">
        <v>2016</v>
      </c>
      <c r="D745" t="s">
        <v>1041</v>
      </c>
      <c r="E745" t="str">
        <f>SUBSTITUTE(death_rates[[#This Row],[both_sexes_death_rate]], "â€“", "-")</f>
        <v>5[ 2-7]</v>
      </c>
      <c r="F745" t="str">
        <f>IFERROR(LEFT(death_rates[[#This Row],[Total Death Rate]], FIND("[", death_rates[[#This Row],[Total Death Rate]]) - 1), 0)</f>
        <v>5</v>
      </c>
      <c r="G74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745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745" t="s">
        <v>959</v>
      </c>
      <c r="J745" t="str">
        <f>SUBSTITUTE(death_rates[[#This Row],[male_death_rate]], "â€“", "-")</f>
        <v>5[ 2-8]</v>
      </c>
      <c r="K745" t="str">
        <f>IFERROR(LEFT(death_rates[[#This Row],[Male Death Rate]], FIND("[", death_rates[[#This Row],[Male Death Rate]]) - 1), 0)</f>
        <v>5</v>
      </c>
      <c r="L74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745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745" t="s">
        <v>790</v>
      </c>
      <c r="O745" t="s">
        <v>2661</v>
      </c>
      <c r="P745" t="str">
        <f>IFERROR(LEFT(death_rates[[#This Row],[Female Death Rate]], FIND("[", death_rates[[#This Row],[Female Death Rate]]) - 1), 0)</f>
        <v>5</v>
      </c>
      <c r="Q74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745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746" spans="1:18" x14ac:dyDescent="0.35">
      <c r="A746" t="s">
        <v>764</v>
      </c>
      <c r="B746" t="s">
        <v>518</v>
      </c>
      <c r="C746">
        <v>2016</v>
      </c>
      <c r="D746" t="s">
        <v>1793</v>
      </c>
      <c r="E746" t="str">
        <f>SUBSTITUTE(death_rates[[#This Row],[both_sexes_death_rate]], "â€“", "-")</f>
        <v>90[ 79-98]</v>
      </c>
      <c r="F746" t="str">
        <f>IFERROR(LEFT(death_rates[[#This Row],[Total Death Rate]], FIND("[", death_rates[[#This Row],[Total Death Rate]]) - 1), 0)</f>
        <v>90</v>
      </c>
      <c r="G74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79</v>
      </c>
      <c r="H746" t="str">
        <f>IFERROR(MID(death_rates[[#This Row],[Total Death Rate]], FIND("-", death_rates[[#This Row],[Total Death Rate]]) + 1, FIND("]",death_rates[[#This Row],[Total Death Rate]]) - FIND("-", death_rates[[#This Row],[Total Death Rate]]) - 1), 0)</f>
        <v>98</v>
      </c>
      <c r="I746" t="s">
        <v>1794</v>
      </c>
      <c r="J746" t="str">
        <f>SUBSTITUTE(death_rates[[#This Row],[male_death_rate]], "â€“", "-")</f>
        <v>99[ 87-110]</v>
      </c>
      <c r="K746" t="str">
        <f>IFERROR(LEFT(death_rates[[#This Row],[Male Death Rate]], FIND("[", death_rates[[#This Row],[Male Death Rate]]) - 1), 0)</f>
        <v>99</v>
      </c>
      <c r="L74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87</v>
      </c>
      <c r="M746" t="str">
        <f>IFERROR(MID(death_rates[[#This Row],[Male Death Rate]], FIND("-", death_rates[[#This Row],[Male Death Rate]]) + 1, FIND("]",death_rates[[#This Row],[Male Death Rate]]) - FIND("-", death_rates[[#This Row],[Male Death Rate]]) - 1), 0)</f>
        <v>110</v>
      </c>
      <c r="N746" t="s">
        <v>1173</v>
      </c>
      <c r="O746" t="s">
        <v>2825</v>
      </c>
      <c r="P746" t="str">
        <f>IFERROR(LEFT(death_rates[[#This Row],[Female Death Rate]], FIND("[", death_rates[[#This Row],[Female Death Rate]]) - 1), 0)</f>
        <v>80</v>
      </c>
      <c r="Q74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71</v>
      </c>
      <c r="R746" t="str">
        <f>IFERROR(MID(death_rates[[#This Row],[Female Death Rate]], FIND("-", death_rates[[#This Row],[Female Death Rate]]) + 1, FIND("]",death_rates[[#This Row],[Female Death Rate]]) - FIND("-", death_rates[[#This Row],[Female Death Rate]]) - 1), 0)</f>
        <v>88</v>
      </c>
    </row>
    <row r="747" spans="1:18" x14ac:dyDescent="0.35">
      <c r="A747" t="s">
        <v>767</v>
      </c>
      <c r="B747" t="s">
        <v>518</v>
      </c>
      <c r="C747">
        <v>2016</v>
      </c>
      <c r="D747" t="s">
        <v>1795</v>
      </c>
      <c r="E747" t="str">
        <f>SUBSTITUTE(death_rates[[#This Row],[both_sexes_death_rate]], "â€“", "-")</f>
        <v>28[ 23-32]</v>
      </c>
      <c r="F747" t="str">
        <f>IFERROR(LEFT(death_rates[[#This Row],[Total Death Rate]], FIND("[", death_rates[[#This Row],[Total Death Rate]]) - 1), 0)</f>
        <v>28</v>
      </c>
      <c r="G74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23</v>
      </c>
      <c r="H747" t="str">
        <f>IFERROR(MID(death_rates[[#This Row],[Total Death Rate]], FIND("-", death_rates[[#This Row],[Total Death Rate]]) + 1, FIND("]",death_rates[[#This Row],[Total Death Rate]]) - FIND("-", death_rates[[#This Row],[Total Death Rate]]) - 1), 0)</f>
        <v>32</v>
      </c>
      <c r="I747" t="s">
        <v>1744</v>
      </c>
      <c r="J747" t="str">
        <f>SUBSTITUTE(death_rates[[#This Row],[male_death_rate]], "â€“", "-")</f>
        <v>31[ 25-36]</v>
      </c>
      <c r="K747" t="str">
        <f>IFERROR(LEFT(death_rates[[#This Row],[Male Death Rate]], FIND("[", death_rates[[#This Row],[Male Death Rate]]) - 1), 0)</f>
        <v>31</v>
      </c>
      <c r="L74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25</v>
      </c>
      <c r="M747" t="str">
        <f>IFERROR(MID(death_rates[[#This Row],[Male Death Rate]], FIND("-", death_rates[[#This Row],[Male Death Rate]]) + 1, FIND("]",death_rates[[#This Row],[Male Death Rate]]) - FIND("-", death_rates[[#This Row],[Male Death Rate]]) - 1), 0)</f>
        <v>36</v>
      </c>
      <c r="N747" t="s">
        <v>1669</v>
      </c>
      <c r="O747" t="s">
        <v>3038</v>
      </c>
      <c r="P747" t="str">
        <f>IFERROR(LEFT(death_rates[[#This Row],[Female Death Rate]], FIND("[", death_rates[[#This Row],[Female Death Rate]]) - 1), 0)</f>
        <v>24</v>
      </c>
      <c r="Q74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20</v>
      </c>
      <c r="R74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28</v>
      </c>
    </row>
    <row r="748" spans="1:18" x14ac:dyDescent="0.35">
      <c r="A748" t="s">
        <v>771</v>
      </c>
      <c r="B748" t="s">
        <v>518</v>
      </c>
      <c r="C748">
        <v>2016</v>
      </c>
      <c r="D748" t="s">
        <v>772</v>
      </c>
      <c r="E748" t="str">
        <f>SUBSTITUTE(death_rates[[#This Row],[both_sexes_death_rate]], "â€“", "-")</f>
        <v>2[ 1-2]</v>
      </c>
      <c r="F748" t="str">
        <f>IFERROR(LEFT(death_rates[[#This Row],[Total Death Rate]], FIND("[", death_rates[[#This Row],[Total Death Rate]]) - 1), 0)</f>
        <v>2</v>
      </c>
      <c r="G74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48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748" t="s">
        <v>773</v>
      </c>
      <c r="J748" t="str">
        <f>SUBSTITUTE(death_rates[[#This Row],[male_death_rate]], "â€“", "-")</f>
        <v>2[ 2-3]</v>
      </c>
      <c r="K748" t="str">
        <f>IFERROR(LEFT(death_rates[[#This Row],[Male Death Rate]], FIND("[", death_rates[[#This Row],[Male Death Rate]]) - 1), 0)</f>
        <v>2</v>
      </c>
      <c r="L74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748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748" t="s">
        <v>851</v>
      </c>
      <c r="O748" t="s">
        <v>2685</v>
      </c>
      <c r="P748" t="str">
        <f>IFERROR(LEFT(death_rates[[#This Row],[Female Death Rate]], FIND("[", death_rates[[#This Row],[Female Death Rate]]) - 1), 0)</f>
        <v>1</v>
      </c>
      <c r="Q74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4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749" spans="1:18" x14ac:dyDescent="0.35">
      <c r="A749" t="s">
        <v>775</v>
      </c>
      <c r="B749" t="s">
        <v>518</v>
      </c>
      <c r="C749">
        <v>2016</v>
      </c>
      <c r="D749" t="s">
        <v>1613</v>
      </c>
      <c r="E749" t="str">
        <f>SUBSTITUTE(death_rates[[#This Row],[both_sexes_death_rate]], "â€“", "-")</f>
        <v>31[ 26-35]</v>
      </c>
      <c r="F749" t="str">
        <f>IFERROR(LEFT(death_rates[[#This Row],[Total Death Rate]], FIND("[", death_rates[[#This Row],[Total Death Rate]]) - 1), 0)</f>
        <v>31</v>
      </c>
      <c r="G74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26</v>
      </c>
      <c r="H749" t="str">
        <f>IFERROR(MID(death_rates[[#This Row],[Total Death Rate]], FIND("-", death_rates[[#This Row],[Total Death Rate]]) + 1, FIND("]",death_rates[[#This Row],[Total Death Rate]]) - FIND("-", death_rates[[#This Row],[Total Death Rate]]) - 1), 0)</f>
        <v>35</v>
      </c>
      <c r="I749" t="s">
        <v>1796</v>
      </c>
      <c r="J749" t="str">
        <f>SUBSTITUTE(death_rates[[#This Row],[male_death_rate]], "â€“", "-")</f>
        <v>36[ 31-42]</v>
      </c>
      <c r="K749" t="str">
        <f>IFERROR(LEFT(death_rates[[#This Row],[Male Death Rate]], FIND("[", death_rates[[#This Row],[Male Death Rate]]) - 1), 0)</f>
        <v>36</v>
      </c>
      <c r="L74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31</v>
      </c>
      <c r="M749" t="str">
        <f>IFERROR(MID(death_rates[[#This Row],[Male Death Rate]], FIND("-", death_rates[[#This Row],[Male Death Rate]]) + 1, FIND("]",death_rates[[#This Row],[Male Death Rate]]) - FIND("-", death_rates[[#This Row],[Male Death Rate]]) - 1), 0)</f>
        <v>42</v>
      </c>
      <c r="N749" t="s">
        <v>1797</v>
      </c>
      <c r="O749" t="s">
        <v>3087</v>
      </c>
      <c r="P749" t="str">
        <f>IFERROR(LEFT(death_rates[[#This Row],[Female Death Rate]], FIND("[", death_rates[[#This Row],[Female Death Rate]]) - 1), 0)</f>
        <v>26</v>
      </c>
      <c r="Q74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22</v>
      </c>
      <c r="R74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29</v>
      </c>
    </row>
    <row r="750" spans="1:18" x14ac:dyDescent="0.35">
      <c r="A750" t="s">
        <v>779</v>
      </c>
      <c r="B750" t="s">
        <v>518</v>
      </c>
      <c r="C750">
        <v>2016</v>
      </c>
      <c r="D750" t="s">
        <v>1685</v>
      </c>
      <c r="E750" t="str">
        <f>SUBSTITUTE(death_rates[[#This Row],[both_sexes_death_rate]], "â€“", "-")</f>
        <v>19[ 16-22]</v>
      </c>
      <c r="F750" t="str">
        <f>IFERROR(LEFT(death_rates[[#This Row],[Total Death Rate]], FIND("[", death_rates[[#This Row],[Total Death Rate]]) - 1), 0)</f>
        <v>19</v>
      </c>
      <c r="G75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750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750" t="s">
        <v>1098</v>
      </c>
      <c r="J750" t="str">
        <f>SUBSTITUTE(death_rates[[#This Row],[male_death_rate]], "â€“", "-")</f>
        <v>18[ 15-21]</v>
      </c>
      <c r="K750" t="str">
        <f>IFERROR(LEFT(death_rates[[#This Row],[Male Death Rate]], FIND("[", death_rates[[#This Row],[Male Death Rate]]) - 1), 0)</f>
        <v>18</v>
      </c>
      <c r="L75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750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750" t="s">
        <v>1754</v>
      </c>
      <c r="O750" t="s">
        <v>3088</v>
      </c>
      <c r="P750" t="str">
        <f>IFERROR(LEFT(death_rates[[#This Row],[Female Death Rate]], FIND("[", death_rates[[#This Row],[Female Death Rate]]) - 1), 0)</f>
        <v>20</v>
      </c>
      <c r="Q75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75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</v>
      </c>
    </row>
    <row r="751" spans="1:18" x14ac:dyDescent="0.35">
      <c r="A751" t="s">
        <v>783</v>
      </c>
      <c r="B751" t="s">
        <v>518</v>
      </c>
      <c r="C751">
        <v>2016</v>
      </c>
      <c r="D751" t="s">
        <v>971</v>
      </c>
      <c r="E751" t="str">
        <f>SUBSTITUTE(death_rates[[#This Row],[both_sexes_death_rate]], "â€“", "-")</f>
        <v>10[ 7-13]</v>
      </c>
      <c r="F751" t="str">
        <f>IFERROR(LEFT(death_rates[[#This Row],[Total Death Rate]], FIND("[", death_rates[[#This Row],[Total Death Rate]]) - 1), 0)</f>
        <v>10</v>
      </c>
      <c r="G75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751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751" t="s">
        <v>1798</v>
      </c>
      <c r="J751" t="str">
        <f>SUBSTITUTE(death_rates[[#This Row],[male_death_rate]], "â€“", "-")</f>
        <v>11[ 5-16]</v>
      </c>
      <c r="K751" t="str">
        <f>IFERROR(LEFT(death_rates[[#This Row],[Male Death Rate]], FIND("[", death_rates[[#This Row],[Male Death Rate]]) - 1), 0)</f>
        <v>11</v>
      </c>
      <c r="L75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751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751" t="s">
        <v>829</v>
      </c>
      <c r="O751" t="s">
        <v>2676</v>
      </c>
      <c r="P751" t="str">
        <f>IFERROR(LEFT(death_rates[[#This Row],[Female Death Rate]], FIND("[", death_rates[[#This Row],[Female Death Rate]]) - 1), 0)</f>
        <v>9</v>
      </c>
      <c r="Q75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75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752" spans="1:18" x14ac:dyDescent="0.35">
      <c r="A752" t="s">
        <v>764</v>
      </c>
      <c r="B752" t="s">
        <v>522</v>
      </c>
      <c r="C752">
        <v>2016</v>
      </c>
      <c r="D752" t="s">
        <v>1799</v>
      </c>
      <c r="E752" t="str">
        <f>SUBSTITUTE(death_rates[[#This Row],[both_sexes_death_rate]], "â€“", "-")</f>
        <v>46[ 38-53]</v>
      </c>
      <c r="F752" t="str">
        <f>IFERROR(LEFT(death_rates[[#This Row],[Total Death Rate]], FIND("[", death_rates[[#This Row],[Total Death Rate]]) - 1), 0)</f>
        <v>46</v>
      </c>
      <c r="G75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38</v>
      </c>
      <c r="H752" t="str">
        <f>IFERROR(MID(death_rates[[#This Row],[Total Death Rate]], FIND("-", death_rates[[#This Row],[Total Death Rate]]) + 1, FIND("]",death_rates[[#This Row],[Total Death Rate]]) - FIND("-", death_rates[[#This Row],[Total Death Rate]]) - 1), 0)</f>
        <v>53</v>
      </c>
      <c r="I752" t="s">
        <v>1800</v>
      </c>
      <c r="J752" t="str">
        <f>SUBSTITUTE(death_rates[[#This Row],[male_death_rate]], "â€“", "-")</f>
        <v>49[ 40-59]</v>
      </c>
      <c r="K752" t="str">
        <f>IFERROR(LEFT(death_rates[[#This Row],[Male Death Rate]], FIND("[", death_rates[[#This Row],[Male Death Rate]]) - 1), 0)</f>
        <v>49</v>
      </c>
      <c r="L75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40</v>
      </c>
      <c r="M752" t="str">
        <f>IFERROR(MID(death_rates[[#This Row],[Male Death Rate]], FIND("-", death_rates[[#This Row],[Male Death Rate]]) + 1, FIND("]",death_rates[[#This Row],[Male Death Rate]]) - FIND("-", death_rates[[#This Row],[Male Death Rate]]) - 1), 0)</f>
        <v>59</v>
      </c>
      <c r="N752" t="s">
        <v>1801</v>
      </c>
      <c r="O752" t="s">
        <v>3089</v>
      </c>
      <c r="P752" t="str">
        <f>IFERROR(LEFT(death_rates[[#This Row],[Female Death Rate]], FIND("[", death_rates[[#This Row],[Female Death Rate]]) - 1), 0)</f>
        <v>42</v>
      </c>
      <c r="Q75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34</v>
      </c>
      <c r="R75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49</v>
      </c>
    </row>
    <row r="753" spans="1:18" x14ac:dyDescent="0.35">
      <c r="A753" t="s">
        <v>767</v>
      </c>
      <c r="B753" t="s">
        <v>522</v>
      </c>
      <c r="C753">
        <v>2016</v>
      </c>
      <c r="D753" t="s">
        <v>987</v>
      </c>
      <c r="E753" t="str">
        <f>SUBSTITUTE(death_rates[[#This Row],[both_sexes_death_rate]], "â€“", "-")</f>
        <v>8[ 6-10]</v>
      </c>
      <c r="F753" t="str">
        <f>IFERROR(LEFT(death_rates[[#This Row],[Total Death Rate]], FIND("[", death_rates[[#This Row],[Total Death Rate]]) - 1), 0)</f>
        <v>8</v>
      </c>
      <c r="G75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753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753" t="s">
        <v>972</v>
      </c>
      <c r="J753" t="str">
        <f>SUBSTITUTE(death_rates[[#This Row],[male_death_rate]], "â€“", "-")</f>
        <v>8[ 6-11]</v>
      </c>
      <c r="K753" t="str">
        <f>IFERROR(LEFT(death_rates[[#This Row],[Male Death Rate]], FIND("[", death_rates[[#This Row],[Male Death Rate]]) - 1), 0)</f>
        <v>8</v>
      </c>
      <c r="L75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753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753" t="s">
        <v>987</v>
      </c>
      <c r="O753" t="s">
        <v>2833</v>
      </c>
      <c r="P753" t="str">
        <f>IFERROR(LEFT(death_rates[[#This Row],[Female Death Rate]], FIND("[", death_rates[[#This Row],[Female Death Rate]]) - 1), 0)</f>
        <v>8</v>
      </c>
      <c r="Q75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75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754" spans="1:18" x14ac:dyDescent="0.35">
      <c r="A754" t="s">
        <v>771</v>
      </c>
      <c r="B754" t="s">
        <v>522</v>
      </c>
      <c r="C754">
        <v>2016</v>
      </c>
      <c r="D754" t="s">
        <v>817</v>
      </c>
      <c r="E754" t="str">
        <f>SUBSTITUTE(death_rates[[#This Row],[both_sexes_death_rate]], "â€“", "-")</f>
        <v>3[ 2-5]</v>
      </c>
      <c r="F754" t="str">
        <f>IFERROR(LEFT(death_rates[[#This Row],[Total Death Rate]], FIND("[", death_rates[[#This Row],[Total Death Rate]]) - 1), 0)</f>
        <v>3</v>
      </c>
      <c r="G75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754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754" t="s">
        <v>790</v>
      </c>
      <c r="J754" t="str">
        <f>SUBSTITUTE(death_rates[[#This Row],[male_death_rate]], "â€“", "-")</f>
        <v>5[ 3-7]</v>
      </c>
      <c r="K754" t="str">
        <f>IFERROR(LEFT(death_rates[[#This Row],[Male Death Rate]], FIND("[", death_rates[[#This Row],[Male Death Rate]]) - 1), 0)</f>
        <v>5</v>
      </c>
      <c r="L75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754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754" t="s">
        <v>772</v>
      </c>
      <c r="O754" t="s">
        <v>2717</v>
      </c>
      <c r="P754" t="str">
        <f>IFERROR(LEFT(death_rates[[#This Row],[Female Death Rate]], FIND("[", death_rates[[#This Row],[Female Death Rate]]) - 1), 0)</f>
        <v>2</v>
      </c>
      <c r="Q75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5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755" spans="1:18" x14ac:dyDescent="0.35">
      <c r="A755" t="s">
        <v>775</v>
      </c>
      <c r="B755" t="s">
        <v>522</v>
      </c>
      <c r="C755">
        <v>2016</v>
      </c>
      <c r="D755" t="s">
        <v>908</v>
      </c>
      <c r="E755" t="str">
        <f>SUBSTITUTE(death_rates[[#This Row],[both_sexes_death_rate]], "â€“", "-")</f>
        <v>19[ 15-23]</v>
      </c>
      <c r="F755" t="str">
        <f>IFERROR(LEFT(death_rates[[#This Row],[Total Death Rate]], FIND("[", death_rates[[#This Row],[Total Death Rate]]) - 1), 0)</f>
        <v>19</v>
      </c>
      <c r="G75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755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755" t="s">
        <v>1614</v>
      </c>
      <c r="J755" t="str">
        <f>SUBSTITUTE(death_rates[[#This Row],[male_death_rate]], "â€“", "-")</f>
        <v>21[ 17-25]</v>
      </c>
      <c r="K755" t="str">
        <f>IFERROR(LEFT(death_rates[[#This Row],[Male Death Rate]], FIND("[", death_rates[[#This Row],[Male Death Rate]]) - 1), 0)</f>
        <v>21</v>
      </c>
      <c r="L75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755" t="str">
        <f>IFERROR(MID(death_rates[[#This Row],[Male Death Rate]], FIND("-", death_rates[[#This Row],[Male Death Rate]]) + 1, FIND("]",death_rates[[#This Row],[Male Death Rate]]) - FIND("-", death_rates[[#This Row],[Male Death Rate]]) - 1), 0)</f>
        <v>25</v>
      </c>
      <c r="N755" t="s">
        <v>1009</v>
      </c>
      <c r="O755" t="s">
        <v>2751</v>
      </c>
      <c r="P755" t="str">
        <f>IFERROR(LEFT(death_rates[[#This Row],[Female Death Rate]], FIND("[", death_rates[[#This Row],[Female Death Rate]]) - 1), 0)</f>
        <v>17</v>
      </c>
      <c r="Q75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75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756" spans="1:18" x14ac:dyDescent="0.35">
      <c r="A756" t="s">
        <v>779</v>
      </c>
      <c r="B756" t="s">
        <v>522</v>
      </c>
      <c r="C756">
        <v>2016</v>
      </c>
      <c r="D756" t="s">
        <v>1735</v>
      </c>
      <c r="E756" t="str">
        <f>SUBSTITUTE(death_rates[[#This Row],[both_sexes_death_rate]], "â€“", "-")</f>
        <v>10[ 8-13]</v>
      </c>
      <c r="F756" t="str">
        <f>IFERROR(LEFT(death_rates[[#This Row],[Total Death Rate]], FIND("[", death_rates[[#This Row],[Total Death Rate]]) - 1), 0)</f>
        <v>10</v>
      </c>
      <c r="G75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756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756" t="s">
        <v>911</v>
      </c>
      <c r="J756" t="str">
        <f>SUBSTITUTE(death_rates[[#This Row],[male_death_rate]], "â€“", "-")</f>
        <v>9[ 7-12]</v>
      </c>
      <c r="K756" t="str">
        <f>IFERROR(LEFT(death_rates[[#This Row],[Male Death Rate]], FIND("[", death_rates[[#This Row],[Male Death Rate]]) - 1), 0)</f>
        <v>9</v>
      </c>
      <c r="L75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756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756" t="s">
        <v>840</v>
      </c>
      <c r="O756" t="s">
        <v>2680</v>
      </c>
      <c r="P756" t="str">
        <f>IFERROR(LEFT(death_rates[[#This Row],[Female Death Rate]], FIND("[", death_rates[[#This Row],[Female Death Rate]]) - 1), 0)</f>
        <v>11</v>
      </c>
      <c r="Q75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75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757" spans="1:18" x14ac:dyDescent="0.35">
      <c r="A757" t="s">
        <v>783</v>
      </c>
      <c r="B757" t="s">
        <v>522</v>
      </c>
      <c r="C757">
        <v>2016</v>
      </c>
      <c r="D757" t="s">
        <v>790</v>
      </c>
      <c r="E757" t="str">
        <f>SUBSTITUTE(death_rates[[#This Row],[both_sexes_death_rate]], "â€“", "-")</f>
        <v>5[ 3-7]</v>
      </c>
      <c r="F757" t="str">
        <f>IFERROR(LEFT(death_rates[[#This Row],[Total Death Rate]], FIND("[", death_rates[[#This Row],[Total Death Rate]]) - 1), 0)</f>
        <v>5</v>
      </c>
      <c r="G75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757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757" t="s">
        <v>955</v>
      </c>
      <c r="J757" t="str">
        <f>SUBSTITUTE(death_rates[[#This Row],[male_death_rate]], "â€“", "-")</f>
        <v>6[ 3-10]</v>
      </c>
      <c r="K757" t="str">
        <f>IFERROR(LEFT(death_rates[[#This Row],[Male Death Rate]], FIND("[", death_rates[[#This Row],[Male Death Rate]]) - 1), 0)</f>
        <v>6</v>
      </c>
      <c r="L75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757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757" t="s">
        <v>830</v>
      </c>
      <c r="O757" t="s">
        <v>2677</v>
      </c>
      <c r="P757" t="str">
        <f>IFERROR(LEFT(death_rates[[#This Row],[Female Death Rate]], FIND("[", death_rates[[#This Row],[Female Death Rate]]) - 1), 0)</f>
        <v>4</v>
      </c>
      <c r="Q75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757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758" spans="1:18" x14ac:dyDescent="0.35">
      <c r="A758" t="s">
        <v>764</v>
      </c>
      <c r="B758" t="s">
        <v>526</v>
      </c>
      <c r="C758">
        <v>2016</v>
      </c>
      <c r="D758" t="s">
        <v>1802</v>
      </c>
      <c r="E758" t="str">
        <f>SUBSTITUTE(death_rates[[#This Row],[both_sexes_death_rate]], "â€“", "-")</f>
        <v>58[ 48-69]</v>
      </c>
      <c r="F758" t="str">
        <f>IFERROR(LEFT(death_rates[[#This Row],[Total Death Rate]], FIND("[", death_rates[[#This Row],[Total Death Rate]]) - 1), 0)</f>
        <v>58</v>
      </c>
      <c r="G75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48</v>
      </c>
      <c r="H758" t="str">
        <f>IFERROR(MID(death_rates[[#This Row],[Total Death Rate]], FIND("-", death_rates[[#This Row],[Total Death Rate]]) + 1, FIND("]",death_rates[[#This Row],[Total Death Rate]]) - FIND("-", death_rates[[#This Row],[Total Death Rate]]) - 1), 0)</f>
        <v>69</v>
      </c>
      <c r="I758" t="s">
        <v>1803</v>
      </c>
      <c r="J758" t="str">
        <f>SUBSTITUTE(death_rates[[#This Row],[male_death_rate]], "â€“", "-")</f>
        <v>61[ 50-72]</v>
      </c>
      <c r="K758" t="str">
        <f>IFERROR(LEFT(death_rates[[#This Row],[Male Death Rate]], FIND("[", death_rates[[#This Row],[Male Death Rate]]) - 1), 0)</f>
        <v>61</v>
      </c>
      <c r="L75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50</v>
      </c>
      <c r="M758" t="str">
        <f>IFERROR(MID(death_rates[[#This Row],[Male Death Rate]], FIND("-", death_rates[[#This Row],[Male Death Rate]]) + 1, FIND("]",death_rates[[#This Row],[Male Death Rate]]) - FIND("-", death_rates[[#This Row],[Male Death Rate]]) - 1), 0)</f>
        <v>72</v>
      </c>
      <c r="N758" t="s">
        <v>1804</v>
      </c>
      <c r="O758" t="s">
        <v>3090</v>
      </c>
      <c r="P758" t="str">
        <f>IFERROR(LEFT(death_rates[[#This Row],[Female Death Rate]], FIND("[", death_rates[[#This Row],[Female Death Rate]]) - 1), 0)</f>
        <v>56</v>
      </c>
      <c r="Q75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46</v>
      </c>
      <c r="R758" t="str">
        <f>IFERROR(MID(death_rates[[#This Row],[Female Death Rate]], FIND("-", death_rates[[#This Row],[Female Death Rate]]) + 1, FIND("]",death_rates[[#This Row],[Female Death Rate]]) - FIND("-", death_rates[[#This Row],[Female Death Rate]]) - 1), 0)</f>
        <v>66</v>
      </c>
    </row>
    <row r="759" spans="1:18" x14ac:dyDescent="0.35">
      <c r="A759" t="s">
        <v>767</v>
      </c>
      <c r="B759" t="s">
        <v>526</v>
      </c>
      <c r="C759">
        <v>2016</v>
      </c>
      <c r="D759" t="s">
        <v>1501</v>
      </c>
      <c r="E759" t="str">
        <f>SUBSTITUTE(death_rates[[#This Row],[both_sexes_death_rate]], "â€“", "-")</f>
        <v>28[ 21-35]</v>
      </c>
      <c r="F759" t="str">
        <f>IFERROR(LEFT(death_rates[[#This Row],[Total Death Rate]], FIND("[", death_rates[[#This Row],[Total Death Rate]]) - 1), 0)</f>
        <v>28</v>
      </c>
      <c r="G75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21</v>
      </c>
      <c r="H759" t="str">
        <f>IFERROR(MID(death_rates[[#This Row],[Total Death Rate]], FIND("-", death_rates[[#This Row],[Total Death Rate]]) + 1, FIND("]",death_rates[[#This Row],[Total Death Rate]]) - FIND("-", death_rates[[#This Row],[Total Death Rate]]) - 1), 0)</f>
        <v>35</v>
      </c>
      <c r="I759" t="s">
        <v>1805</v>
      </c>
      <c r="J759" t="str">
        <f>SUBSTITUTE(death_rates[[#This Row],[male_death_rate]], "â€“", "-")</f>
        <v>29[ 21-36]</v>
      </c>
      <c r="K759" t="str">
        <f>IFERROR(LEFT(death_rates[[#This Row],[Male Death Rate]], FIND("[", death_rates[[#This Row],[Male Death Rate]]) - 1), 0)</f>
        <v>29</v>
      </c>
      <c r="L75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759" t="str">
        <f>IFERROR(MID(death_rates[[#This Row],[Male Death Rate]], FIND("-", death_rates[[#This Row],[Male Death Rate]]) + 1, FIND("]",death_rates[[#This Row],[Male Death Rate]]) - FIND("-", death_rates[[#This Row],[Male Death Rate]]) - 1), 0)</f>
        <v>36</v>
      </c>
      <c r="N759" t="s">
        <v>1178</v>
      </c>
      <c r="O759" t="s">
        <v>3091</v>
      </c>
      <c r="P759" t="str">
        <f>IFERROR(LEFT(death_rates[[#This Row],[Female Death Rate]], FIND("[", death_rates[[#This Row],[Female Death Rate]]) - 1), 0)</f>
        <v>27</v>
      </c>
      <c r="Q75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75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34</v>
      </c>
    </row>
    <row r="760" spans="1:18" x14ac:dyDescent="0.35">
      <c r="A760" t="s">
        <v>771</v>
      </c>
      <c r="B760" t="s">
        <v>526</v>
      </c>
      <c r="C760">
        <v>2016</v>
      </c>
      <c r="D760" t="s">
        <v>861</v>
      </c>
      <c r="E760" t="str">
        <f>SUBSTITUTE(death_rates[[#This Row],[both_sexes_death_rate]], "â€“", "-")</f>
        <v>3[ 2-4]</v>
      </c>
      <c r="F760" t="str">
        <f>IFERROR(LEFT(death_rates[[#This Row],[Total Death Rate]], FIND("[", death_rates[[#This Row],[Total Death Rate]]) - 1), 0)</f>
        <v>3</v>
      </c>
      <c r="G76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760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760" t="s">
        <v>861</v>
      </c>
      <c r="J760" t="str">
        <f>SUBSTITUTE(death_rates[[#This Row],[male_death_rate]], "â€“", "-")</f>
        <v>3[ 2-4]</v>
      </c>
      <c r="K760" t="str">
        <f>IFERROR(LEFT(death_rates[[#This Row],[Male Death Rate]], FIND("[", death_rates[[#This Row],[Male Death Rate]]) - 1), 0)</f>
        <v>3</v>
      </c>
      <c r="L76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760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760" t="s">
        <v>861</v>
      </c>
      <c r="O760" t="s">
        <v>2690</v>
      </c>
      <c r="P760" t="str">
        <f>IFERROR(LEFT(death_rates[[#This Row],[Female Death Rate]], FIND("[", death_rates[[#This Row],[Female Death Rate]]) - 1), 0)</f>
        <v>3</v>
      </c>
      <c r="Q76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760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761" spans="1:18" x14ac:dyDescent="0.35">
      <c r="A761" t="s">
        <v>775</v>
      </c>
      <c r="B761" t="s">
        <v>526</v>
      </c>
      <c r="C761">
        <v>2016</v>
      </c>
      <c r="D761" t="s">
        <v>1604</v>
      </c>
      <c r="E761" t="str">
        <f>SUBSTITUTE(death_rates[[#This Row],[both_sexes_death_rate]], "â€“", "-")</f>
        <v>16[ 13-19]</v>
      </c>
      <c r="F761" t="str">
        <f>IFERROR(LEFT(death_rates[[#This Row],[Total Death Rate]], FIND("[", death_rates[[#This Row],[Total Death Rate]]) - 1), 0)</f>
        <v>16</v>
      </c>
      <c r="G76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761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761" t="s">
        <v>1033</v>
      </c>
      <c r="J761" t="str">
        <f>SUBSTITUTE(death_rates[[#This Row],[male_death_rate]], "â€“", "-")</f>
        <v>18[ 14-22]</v>
      </c>
      <c r="K761" t="str">
        <f>IFERROR(LEFT(death_rates[[#This Row],[Male Death Rate]], FIND("[", death_rates[[#This Row],[Male Death Rate]]) - 1), 0)</f>
        <v>18</v>
      </c>
      <c r="L76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761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761" t="s">
        <v>974</v>
      </c>
      <c r="O761" t="s">
        <v>2877</v>
      </c>
      <c r="P761" t="str">
        <f>IFERROR(LEFT(death_rates[[#This Row],[Female Death Rate]], FIND("[", death_rates[[#This Row],[Female Death Rate]]) - 1), 0)</f>
        <v>14</v>
      </c>
      <c r="Q76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76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762" spans="1:18" x14ac:dyDescent="0.35">
      <c r="A762" t="s">
        <v>779</v>
      </c>
      <c r="B762" t="s">
        <v>526</v>
      </c>
      <c r="C762">
        <v>2016</v>
      </c>
      <c r="D762" t="s">
        <v>1076</v>
      </c>
      <c r="E762" t="str">
        <f>SUBSTITUTE(death_rates[[#This Row],[both_sexes_death_rate]], "â€“", "-")</f>
        <v>6[ 5-7]</v>
      </c>
      <c r="F762" t="str">
        <f>IFERROR(LEFT(death_rates[[#This Row],[Total Death Rate]], FIND("[", death_rates[[#This Row],[Total Death Rate]]) - 1), 0)</f>
        <v>6</v>
      </c>
      <c r="G76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762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762" t="s">
        <v>1076</v>
      </c>
      <c r="J762" t="str">
        <f>SUBSTITUTE(death_rates[[#This Row],[male_death_rate]], "â€“", "-")</f>
        <v>6[ 5-7]</v>
      </c>
      <c r="K762" t="str">
        <f>IFERROR(LEFT(death_rates[[#This Row],[Male Death Rate]], FIND("[", death_rates[[#This Row],[Male Death Rate]]) - 1), 0)</f>
        <v>6</v>
      </c>
      <c r="L76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762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762" t="s">
        <v>1076</v>
      </c>
      <c r="O762" t="s">
        <v>2781</v>
      </c>
      <c r="P762" t="str">
        <f>IFERROR(LEFT(death_rates[[#This Row],[Female Death Rate]], FIND("[", death_rates[[#This Row],[Female Death Rate]]) - 1), 0)</f>
        <v>6</v>
      </c>
      <c r="Q76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762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763" spans="1:18" x14ac:dyDescent="0.35">
      <c r="A763" t="s">
        <v>783</v>
      </c>
      <c r="B763" t="s">
        <v>526</v>
      </c>
      <c r="C763">
        <v>2016</v>
      </c>
      <c r="D763" t="s">
        <v>1093</v>
      </c>
      <c r="E763" t="str">
        <f>SUBSTITUTE(death_rates[[#This Row],[both_sexes_death_rate]], "â€“", "-")</f>
        <v>6[ 4-7]</v>
      </c>
      <c r="F763" t="str">
        <f>IFERROR(LEFT(death_rates[[#This Row],[Total Death Rate]], FIND("[", death_rates[[#This Row],[Total Death Rate]]) - 1), 0)</f>
        <v>6</v>
      </c>
      <c r="G76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76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763" t="s">
        <v>791</v>
      </c>
      <c r="J763" t="str">
        <f>SUBSTITUTE(death_rates[[#This Row],[male_death_rate]], "â€“", "-")</f>
        <v>6[ 3-8]</v>
      </c>
      <c r="K763" t="str">
        <f>IFERROR(LEFT(death_rates[[#This Row],[Male Death Rate]], FIND("[", death_rates[[#This Row],[Male Death Rate]]) - 1), 0)</f>
        <v>6</v>
      </c>
      <c r="L76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763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763" t="s">
        <v>1093</v>
      </c>
      <c r="O763" t="s">
        <v>3040</v>
      </c>
      <c r="P763" t="str">
        <f>IFERROR(LEFT(death_rates[[#This Row],[Female Death Rate]], FIND("[", death_rates[[#This Row],[Female Death Rate]]) - 1), 0)</f>
        <v>6</v>
      </c>
      <c r="Q76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763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764" spans="1:18" x14ac:dyDescent="0.35">
      <c r="A764" t="s">
        <v>764</v>
      </c>
      <c r="B764" t="s">
        <v>530</v>
      </c>
      <c r="C764">
        <v>2016</v>
      </c>
      <c r="D764" t="s">
        <v>1806</v>
      </c>
      <c r="E764" t="str">
        <f>SUBSTITUTE(death_rates[[#This Row],[both_sexes_death_rate]], "â€“", "-")</f>
        <v>117[ 95-134]</v>
      </c>
      <c r="F764" t="str">
        <f>IFERROR(LEFT(death_rates[[#This Row],[Total Death Rate]], FIND("[", death_rates[[#This Row],[Total Death Rate]]) - 1), 0)</f>
        <v>117</v>
      </c>
      <c r="G76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95</v>
      </c>
      <c r="H764" t="str">
        <f>IFERROR(MID(death_rates[[#This Row],[Total Death Rate]], FIND("-", death_rates[[#This Row],[Total Death Rate]]) + 1, FIND("]",death_rates[[#This Row],[Total Death Rate]]) - FIND("-", death_rates[[#This Row],[Total Death Rate]]) - 1), 0)</f>
        <v>134</v>
      </c>
      <c r="I764" t="s">
        <v>1807</v>
      </c>
      <c r="J764" t="str">
        <f>SUBSTITUTE(death_rates[[#This Row],[male_death_rate]], "â€“", "-")</f>
        <v>130[ 105-151]</v>
      </c>
      <c r="K764" t="str">
        <f>IFERROR(LEFT(death_rates[[#This Row],[Male Death Rate]], FIND("[", death_rates[[#This Row],[Male Death Rate]]) - 1), 0)</f>
        <v>130</v>
      </c>
      <c r="L76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105</v>
      </c>
      <c r="M764" t="str">
        <f>IFERROR(MID(death_rates[[#This Row],[Male Death Rate]], FIND("-", death_rates[[#This Row],[Male Death Rate]]) + 1, FIND("]",death_rates[[#This Row],[Male Death Rate]]) - FIND("-", death_rates[[#This Row],[Male Death Rate]]) - 1), 0)</f>
        <v>151</v>
      </c>
      <c r="N764" t="s">
        <v>1808</v>
      </c>
      <c r="O764" t="s">
        <v>3092</v>
      </c>
      <c r="P764" t="str">
        <f>IFERROR(LEFT(death_rates[[#This Row],[Female Death Rate]], FIND("[", death_rates[[#This Row],[Female Death Rate]]) - 1), 0)</f>
        <v>103</v>
      </c>
      <c r="Q76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84</v>
      </c>
      <c r="R76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119</v>
      </c>
    </row>
    <row r="765" spans="1:18" x14ac:dyDescent="0.35">
      <c r="A765" t="s">
        <v>767</v>
      </c>
      <c r="B765" t="s">
        <v>530</v>
      </c>
      <c r="C765">
        <v>2016</v>
      </c>
      <c r="D765" t="s">
        <v>995</v>
      </c>
      <c r="E765" t="str">
        <f>SUBSTITUTE(death_rates[[#This Row],[both_sexes_death_rate]], "â€“", "-")</f>
        <v>37[ 28-45]</v>
      </c>
      <c r="F765" t="str">
        <f>IFERROR(LEFT(death_rates[[#This Row],[Total Death Rate]], FIND("[", death_rates[[#This Row],[Total Death Rate]]) - 1), 0)</f>
        <v>37</v>
      </c>
      <c r="G76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765" t="str">
        <f>IFERROR(MID(death_rates[[#This Row],[Total Death Rate]], FIND("-", death_rates[[#This Row],[Total Death Rate]]) + 1, FIND("]",death_rates[[#This Row],[Total Death Rate]]) - FIND("-", death_rates[[#This Row],[Total Death Rate]]) - 1), 0)</f>
        <v>45</v>
      </c>
      <c r="I765" t="s">
        <v>995</v>
      </c>
      <c r="J765" t="str">
        <f>SUBSTITUTE(death_rates[[#This Row],[male_death_rate]], "â€“", "-")</f>
        <v>37[ 28-45]</v>
      </c>
      <c r="K765" t="str">
        <f>IFERROR(LEFT(death_rates[[#This Row],[Male Death Rate]], FIND("[", death_rates[[#This Row],[Male Death Rate]]) - 1), 0)</f>
        <v>37</v>
      </c>
      <c r="L76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28</v>
      </c>
      <c r="M765" t="str">
        <f>IFERROR(MID(death_rates[[#This Row],[Male Death Rate]], FIND("-", death_rates[[#This Row],[Male Death Rate]]) + 1, FIND("]",death_rates[[#This Row],[Male Death Rate]]) - FIND("-", death_rates[[#This Row],[Male Death Rate]]) - 1), 0)</f>
        <v>45</v>
      </c>
      <c r="N765" t="s">
        <v>995</v>
      </c>
      <c r="O765" t="s">
        <v>3093</v>
      </c>
      <c r="P765" t="str">
        <f>IFERROR(LEFT(death_rates[[#This Row],[Female Death Rate]], FIND("[", death_rates[[#This Row],[Female Death Rate]]) - 1), 0)</f>
        <v>37</v>
      </c>
      <c r="Q76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76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45</v>
      </c>
    </row>
    <row r="766" spans="1:18" x14ac:dyDescent="0.35">
      <c r="A766" t="s">
        <v>771</v>
      </c>
      <c r="B766" t="s">
        <v>530</v>
      </c>
      <c r="C766">
        <v>2016</v>
      </c>
      <c r="D766" t="s">
        <v>1016</v>
      </c>
      <c r="E766" t="str">
        <f>SUBSTITUTE(death_rates[[#This Row],[both_sexes_death_rate]], "â€“", "-")</f>
        <v>5[ 3-6]</v>
      </c>
      <c r="F766" t="str">
        <f>IFERROR(LEFT(death_rates[[#This Row],[Total Death Rate]], FIND("[", death_rates[[#This Row],[Total Death Rate]]) - 1), 0)</f>
        <v>5</v>
      </c>
      <c r="G76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766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766" t="s">
        <v>842</v>
      </c>
      <c r="J766" t="str">
        <f>SUBSTITUTE(death_rates[[#This Row],[male_death_rate]], "â€“", "-")</f>
        <v>6[ 4-8]</v>
      </c>
      <c r="K766" t="str">
        <f>IFERROR(LEFT(death_rates[[#This Row],[Male Death Rate]], FIND("[", death_rates[[#This Row],[Male Death Rate]]) - 1), 0)</f>
        <v>6</v>
      </c>
      <c r="L76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766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766" t="s">
        <v>861</v>
      </c>
      <c r="O766" t="s">
        <v>2690</v>
      </c>
      <c r="P766" t="str">
        <f>IFERROR(LEFT(death_rates[[#This Row],[Female Death Rate]], FIND("[", death_rates[[#This Row],[Female Death Rate]]) - 1), 0)</f>
        <v>3</v>
      </c>
      <c r="Q76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766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767" spans="1:18" x14ac:dyDescent="0.35">
      <c r="A767" t="s">
        <v>775</v>
      </c>
      <c r="B767" t="s">
        <v>530</v>
      </c>
      <c r="C767">
        <v>2016</v>
      </c>
      <c r="D767" t="s">
        <v>1809</v>
      </c>
      <c r="E767" t="str">
        <f>SUBSTITUTE(death_rates[[#This Row],[both_sexes_death_rate]], "â€“", "-")</f>
        <v>39[ 31-46]</v>
      </c>
      <c r="F767" t="str">
        <f>IFERROR(LEFT(death_rates[[#This Row],[Total Death Rate]], FIND("[", death_rates[[#This Row],[Total Death Rate]]) - 1), 0)</f>
        <v>39</v>
      </c>
      <c r="G76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31</v>
      </c>
      <c r="H767" t="str">
        <f>IFERROR(MID(death_rates[[#This Row],[Total Death Rate]], FIND("-", death_rates[[#This Row],[Total Death Rate]]) + 1, FIND("]",death_rates[[#This Row],[Total Death Rate]]) - FIND("-", death_rates[[#This Row],[Total Death Rate]]) - 1), 0)</f>
        <v>46</v>
      </c>
      <c r="I767" t="s">
        <v>1810</v>
      </c>
      <c r="J767" t="str">
        <f>SUBSTITUTE(death_rates[[#This Row],[male_death_rate]], "â€“", "-")</f>
        <v>46[ 37-54]</v>
      </c>
      <c r="K767" t="str">
        <f>IFERROR(LEFT(death_rates[[#This Row],[Male Death Rate]], FIND("[", death_rates[[#This Row],[Male Death Rate]]) - 1), 0)</f>
        <v>46</v>
      </c>
      <c r="L76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37</v>
      </c>
      <c r="M767" t="str">
        <f>IFERROR(MID(death_rates[[#This Row],[Male Death Rate]], FIND("-", death_rates[[#This Row],[Male Death Rate]]) + 1, FIND("]",death_rates[[#This Row],[Male Death Rate]]) - FIND("-", death_rates[[#This Row],[Male Death Rate]]) - 1), 0)</f>
        <v>54</v>
      </c>
      <c r="N767" t="s">
        <v>1811</v>
      </c>
      <c r="O767" t="s">
        <v>3094</v>
      </c>
      <c r="P767" t="str">
        <f>IFERROR(LEFT(death_rates[[#This Row],[Female Death Rate]], FIND("[", death_rates[[#This Row],[Female Death Rate]]) - 1), 0)</f>
        <v>33</v>
      </c>
      <c r="Q76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76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768" spans="1:18" x14ac:dyDescent="0.35">
      <c r="A768" t="s">
        <v>779</v>
      </c>
      <c r="B768" t="s">
        <v>530</v>
      </c>
      <c r="C768">
        <v>2016</v>
      </c>
      <c r="D768" t="s">
        <v>1812</v>
      </c>
      <c r="E768" t="str">
        <f>SUBSTITUTE(death_rates[[#This Row],[both_sexes_death_rate]], "â€“", "-")</f>
        <v>25[ 19-30]</v>
      </c>
      <c r="F768" t="str">
        <f>IFERROR(LEFT(death_rates[[#This Row],[Total Death Rate]], FIND("[", death_rates[[#This Row],[Total Death Rate]]) - 1), 0)</f>
        <v>25</v>
      </c>
      <c r="G76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768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768" t="s">
        <v>1813</v>
      </c>
      <c r="J768" t="str">
        <f>SUBSTITUTE(death_rates[[#This Row],[male_death_rate]], "â€“", "-")</f>
        <v>27[ 21-33]</v>
      </c>
      <c r="K768" t="str">
        <f>IFERROR(LEFT(death_rates[[#This Row],[Male Death Rate]], FIND("[", death_rates[[#This Row],[Male Death Rate]]) - 1), 0)</f>
        <v>27</v>
      </c>
      <c r="L76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768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768" t="s">
        <v>1814</v>
      </c>
      <c r="O768" t="s">
        <v>3095</v>
      </c>
      <c r="P768" t="str">
        <f>IFERROR(LEFT(death_rates[[#This Row],[Female Death Rate]], FIND("[", death_rates[[#This Row],[Female Death Rate]]) - 1), 0)</f>
        <v>22</v>
      </c>
      <c r="Q76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76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27</v>
      </c>
    </row>
    <row r="769" spans="1:18" x14ac:dyDescent="0.35">
      <c r="A769" t="s">
        <v>783</v>
      </c>
      <c r="B769" t="s">
        <v>530</v>
      </c>
      <c r="C769">
        <v>2016</v>
      </c>
      <c r="D769" t="s">
        <v>1295</v>
      </c>
      <c r="E769" t="str">
        <f>SUBSTITUTE(death_rates[[#This Row],[both_sexes_death_rate]], "â€“", "-")</f>
        <v>11[ 7-15]</v>
      </c>
      <c r="F769" t="str">
        <f>IFERROR(LEFT(death_rates[[#This Row],[Total Death Rate]], FIND("[", death_rates[[#This Row],[Total Death Rate]]) - 1), 0)</f>
        <v>11</v>
      </c>
      <c r="G76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769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769" t="s">
        <v>1691</v>
      </c>
      <c r="J769" t="str">
        <f>SUBSTITUTE(death_rates[[#This Row],[male_death_rate]], "â€“", "-")</f>
        <v>14[ 6-20]</v>
      </c>
      <c r="K769" t="str">
        <f>IFERROR(LEFT(death_rates[[#This Row],[Male Death Rate]], FIND("[", death_rates[[#This Row],[Male Death Rate]]) - 1), 0)</f>
        <v>14</v>
      </c>
      <c r="L76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769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769" t="s">
        <v>987</v>
      </c>
      <c r="O769" t="s">
        <v>2833</v>
      </c>
      <c r="P769" t="str">
        <f>IFERROR(LEFT(death_rates[[#This Row],[Female Death Rate]], FIND("[", death_rates[[#This Row],[Female Death Rate]]) - 1), 0)</f>
        <v>8</v>
      </c>
      <c r="Q76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76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770" spans="1:18" x14ac:dyDescent="0.35">
      <c r="A770" t="s">
        <v>764</v>
      </c>
      <c r="B770" t="s">
        <v>534</v>
      </c>
      <c r="C770">
        <v>2016</v>
      </c>
      <c r="D770" t="s">
        <v>1815</v>
      </c>
      <c r="E770" t="str">
        <f>SUBSTITUTE(death_rates[[#This Row],[both_sexes_death_rate]], "â€“", "-")</f>
        <v>76[ 61-92]</v>
      </c>
      <c r="F770" t="str">
        <f>IFERROR(LEFT(death_rates[[#This Row],[Total Death Rate]], FIND("[", death_rates[[#This Row],[Total Death Rate]]) - 1), 0)</f>
        <v>76</v>
      </c>
      <c r="G77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61</v>
      </c>
      <c r="H770" t="str">
        <f>IFERROR(MID(death_rates[[#This Row],[Total Death Rate]], FIND("-", death_rates[[#This Row],[Total Death Rate]]) + 1, FIND("]",death_rates[[#This Row],[Total Death Rate]]) - FIND("-", death_rates[[#This Row],[Total Death Rate]]) - 1), 0)</f>
        <v>92</v>
      </c>
      <c r="I770" t="s">
        <v>1816</v>
      </c>
      <c r="J770" t="str">
        <f>SUBSTITUTE(death_rates[[#This Row],[male_death_rate]], "â€“", "-")</f>
        <v>83[ 70-97]</v>
      </c>
      <c r="K770" t="str">
        <f>IFERROR(LEFT(death_rates[[#This Row],[Male Death Rate]], FIND("[", death_rates[[#This Row],[Male Death Rate]]) - 1), 0)</f>
        <v>83</v>
      </c>
      <c r="L77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70</v>
      </c>
      <c r="M770" t="str">
        <f>IFERROR(MID(death_rates[[#This Row],[Male Death Rate]], FIND("-", death_rates[[#This Row],[Male Death Rate]]) + 1, FIND("]",death_rates[[#This Row],[Male Death Rate]]) - FIND("-", death_rates[[#This Row],[Male Death Rate]]) - 1), 0)</f>
        <v>97</v>
      </c>
      <c r="N770" t="s">
        <v>1817</v>
      </c>
      <c r="O770" t="s">
        <v>3096</v>
      </c>
      <c r="P770" t="str">
        <f>IFERROR(LEFT(death_rates[[#This Row],[Female Death Rate]], FIND("[", death_rates[[#This Row],[Female Death Rate]]) - 1), 0)</f>
        <v>70</v>
      </c>
      <c r="Q77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53</v>
      </c>
      <c r="R770" t="str">
        <f>IFERROR(MID(death_rates[[#This Row],[Female Death Rate]], FIND("-", death_rates[[#This Row],[Female Death Rate]]) + 1, FIND("]",death_rates[[#This Row],[Female Death Rate]]) - FIND("-", death_rates[[#This Row],[Female Death Rate]]) - 1), 0)</f>
        <v>89</v>
      </c>
    </row>
    <row r="771" spans="1:18" x14ac:dyDescent="0.35">
      <c r="A771" t="s">
        <v>767</v>
      </c>
      <c r="B771" t="s">
        <v>534</v>
      </c>
      <c r="C771">
        <v>2016</v>
      </c>
      <c r="D771" t="s">
        <v>871</v>
      </c>
      <c r="E771" t="str">
        <f>SUBSTITUTE(death_rates[[#This Row],[both_sexes_death_rate]], "â€“", "-")</f>
        <v>8[ 4-12]</v>
      </c>
      <c r="F771" t="str">
        <f>IFERROR(LEFT(death_rates[[#This Row],[Total Death Rate]], FIND("[", death_rates[[#This Row],[Total Death Rate]]) - 1), 0)</f>
        <v>8</v>
      </c>
      <c r="G77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771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771" t="s">
        <v>1818</v>
      </c>
      <c r="J771" t="str">
        <f>SUBSTITUTE(death_rates[[#This Row],[male_death_rate]], "â€“", "-")</f>
        <v>8[ 5-13]</v>
      </c>
      <c r="K771" t="str">
        <f>IFERROR(LEFT(death_rates[[#This Row],[Male Death Rate]], FIND("[", death_rates[[#This Row],[Male Death Rate]]) - 1), 0)</f>
        <v>8</v>
      </c>
      <c r="L77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771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771" t="s">
        <v>800</v>
      </c>
      <c r="O771" t="s">
        <v>2697</v>
      </c>
      <c r="P771" t="str">
        <f>IFERROR(LEFT(death_rates[[#This Row],[Female Death Rate]], FIND("[", death_rates[[#This Row],[Female Death Rate]]) - 1), 0)</f>
        <v>7</v>
      </c>
      <c r="Q77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77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772" spans="1:18" x14ac:dyDescent="0.35">
      <c r="A772" t="s">
        <v>771</v>
      </c>
      <c r="B772" t="s">
        <v>534</v>
      </c>
      <c r="C772">
        <v>2016</v>
      </c>
      <c r="D772" t="s">
        <v>871</v>
      </c>
      <c r="E772" t="str">
        <f>SUBSTITUTE(death_rates[[#This Row],[both_sexes_death_rate]], "â€“", "-")</f>
        <v>8[ 4-12]</v>
      </c>
      <c r="F772" t="str">
        <f>IFERROR(LEFT(death_rates[[#This Row],[Total Death Rate]], FIND("[", death_rates[[#This Row],[Total Death Rate]]) - 1), 0)</f>
        <v>8</v>
      </c>
      <c r="G77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772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772" t="s">
        <v>1471</v>
      </c>
      <c r="J772" t="str">
        <f>SUBSTITUTE(death_rates[[#This Row],[male_death_rate]], "â€“", "-")</f>
        <v>11[ 6-18]</v>
      </c>
      <c r="K772" t="str">
        <f>IFERROR(LEFT(death_rates[[#This Row],[Male Death Rate]], FIND("[", death_rates[[#This Row],[Male Death Rate]]) - 1), 0)</f>
        <v>11</v>
      </c>
      <c r="L77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772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772" t="s">
        <v>790</v>
      </c>
      <c r="O772" t="s">
        <v>2661</v>
      </c>
      <c r="P772" t="str">
        <f>IFERROR(LEFT(death_rates[[#This Row],[Female Death Rate]], FIND("[", death_rates[[#This Row],[Female Death Rate]]) - 1), 0)</f>
        <v>5</v>
      </c>
      <c r="Q77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772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773" spans="1:18" x14ac:dyDescent="0.35">
      <c r="A773" t="s">
        <v>775</v>
      </c>
      <c r="B773" t="s">
        <v>534</v>
      </c>
      <c r="C773">
        <v>2016</v>
      </c>
      <c r="D773" t="s">
        <v>1819</v>
      </c>
      <c r="E773" t="str">
        <f>SUBSTITUTE(death_rates[[#This Row],[both_sexes_death_rate]], "â€“", "-")</f>
        <v>43[ 31-56]</v>
      </c>
      <c r="F773" t="str">
        <f>IFERROR(LEFT(death_rates[[#This Row],[Total Death Rate]], FIND("[", death_rates[[#This Row],[Total Death Rate]]) - 1), 0)</f>
        <v>43</v>
      </c>
      <c r="G77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31</v>
      </c>
      <c r="H773" t="str">
        <f>IFERROR(MID(death_rates[[#This Row],[Total Death Rate]], FIND("-", death_rates[[#This Row],[Total Death Rate]]) + 1, FIND("]",death_rates[[#This Row],[Total Death Rate]]) - FIND("-", death_rates[[#This Row],[Total Death Rate]]) - 1), 0)</f>
        <v>56</v>
      </c>
      <c r="I773" t="s">
        <v>1820</v>
      </c>
      <c r="J773" t="str">
        <f>SUBSTITUTE(death_rates[[#This Row],[male_death_rate]], "â€“", "-")</f>
        <v>45[ 34-54]</v>
      </c>
      <c r="K773" t="str">
        <f>IFERROR(LEFT(death_rates[[#This Row],[Male Death Rate]], FIND("[", death_rates[[#This Row],[Male Death Rate]]) - 1), 0)</f>
        <v>45</v>
      </c>
      <c r="L77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34</v>
      </c>
      <c r="M773" t="str">
        <f>IFERROR(MID(death_rates[[#This Row],[Male Death Rate]], FIND("-", death_rates[[#This Row],[Male Death Rate]]) + 1, FIND("]",death_rates[[#This Row],[Male Death Rate]]) - FIND("-", death_rates[[#This Row],[Male Death Rate]]) - 1), 0)</f>
        <v>54</v>
      </c>
      <c r="N773" t="s">
        <v>1821</v>
      </c>
      <c r="O773" t="s">
        <v>3097</v>
      </c>
      <c r="P773" t="str">
        <f>IFERROR(LEFT(death_rates[[#This Row],[Female Death Rate]], FIND("[", death_rates[[#This Row],[Female Death Rate]]) - 1), 0)</f>
        <v>42</v>
      </c>
      <c r="Q77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773" t="str">
        <f>IFERROR(MID(death_rates[[#This Row],[Female Death Rate]], FIND("-", death_rates[[#This Row],[Female Death Rate]]) + 1, FIND("]",death_rates[[#This Row],[Female Death Rate]]) - FIND("-", death_rates[[#This Row],[Female Death Rate]]) - 1), 0)</f>
        <v>58</v>
      </c>
    </row>
    <row r="774" spans="1:18" x14ac:dyDescent="0.35">
      <c r="A774" t="s">
        <v>779</v>
      </c>
      <c r="B774" t="s">
        <v>534</v>
      </c>
      <c r="C774">
        <v>2016</v>
      </c>
      <c r="D774" t="s">
        <v>1529</v>
      </c>
      <c r="E774" t="str">
        <f>SUBSTITUTE(death_rates[[#This Row],[both_sexes_death_rate]], "â€“", "-")</f>
        <v>10[ 6-16]</v>
      </c>
      <c r="F774" t="str">
        <f>IFERROR(LEFT(death_rates[[#This Row],[Total Death Rate]], FIND("[", death_rates[[#This Row],[Total Death Rate]]) - 1), 0)</f>
        <v>10</v>
      </c>
      <c r="G77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774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774" t="s">
        <v>1143</v>
      </c>
      <c r="J774" t="str">
        <f>SUBSTITUTE(death_rates[[#This Row],[male_death_rate]], "â€“", "-")</f>
        <v>9[ 7-13]</v>
      </c>
      <c r="K774" t="str">
        <f>IFERROR(LEFT(death_rates[[#This Row],[Male Death Rate]], FIND("[", death_rates[[#This Row],[Male Death Rate]]) - 1), 0)</f>
        <v>9</v>
      </c>
      <c r="L77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774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774" t="s">
        <v>1822</v>
      </c>
      <c r="O774" t="s">
        <v>3098</v>
      </c>
      <c r="P774" t="str">
        <f>IFERROR(LEFT(death_rates[[#This Row],[Female Death Rate]], FIND("[", death_rates[[#This Row],[Female Death Rate]]) - 1), 0)</f>
        <v>10</v>
      </c>
      <c r="Q77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77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775" spans="1:18" x14ac:dyDescent="0.35">
      <c r="A775" t="s">
        <v>783</v>
      </c>
      <c r="B775" t="s">
        <v>534</v>
      </c>
      <c r="C775">
        <v>2016</v>
      </c>
      <c r="D775" t="s">
        <v>871</v>
      </c>
      <c r="E775" t="str">
        <f>SUBSTITUTE(death_rates[[#This Row],[both_sexes_death_rate]], "â€“", "-")</f>
        <v>8[ 4-12]</v>
      </c>
      <c r="F775" t="str">
        <f>IFERROR(LEFT(death_rates[[#This Row],[Total Death Rate]], FIND("[", death_rates[[#This Row],[Total Death Rate]]) - 1), 0)</f>
        <v>8</v>
      </c>
      <c r="G77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775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775" t="s">
        <v>1335</v>
      </c>
      <c r="J775" t="str">
        <f>SUBSTITUTE(death_rates[[#This Row],[male_death_rate]], "â€“", "-")</f>
        <v>10[ 5-15]</v>
      </c>
      <c r="K775" t="str">
        <f>IFERROR(LEFT(death_rates[[#This Row],[Male Death Rate]], FIND("[", death_rates[[#This Row],[Male Death Rate]]) - 1), 0)</f>
        <v>10</v>
      </c>
      <c r="L77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775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775" t="s">
        <v>834</v>
      </c>
      <c r="O775" t="s">
        <v>2811</v>
      </c>
      <c r="P775" t="str">
        <f>IFERROR(LEFT(death_rates[[#This Row],[Female Death Rate]], FIND("[", death_rates[[#This Row],[Female Death Rate]]) - 1), 0)</f>
        <v>6</v>
      </c>
      <c r="Q77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775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776" spans="1:18" x14ac:dyDescent="0.35">
      <c r="A776" t="s">
        <v>764</v>
      </c>
      <c r="B776" t="s">
        <v>538</v>
      </c>
      <c r="C776">
        <v>2016</v>
      </c>
      <c r="D776" t="s">
        <v>1823</v>
      </c>
      <c r="E776" t="str">
        <f>SUBSTITUTE(death_rates[[#This Row],[both_sexes_death_rate]], "â€“", "-")</f>
        <v>28[ 19-43]</v>
      </c>
      <c r="F776" t="str">
        <f>IFERROR(LEFT(death_rates[[#This Row],[Total Death Rate]], FIND("[", death_rates[[#This Row],[Total Death Rate]]) - 1), 0)</f>
        <v>28</v>
      </c>
      <c r="G77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776" t="str">
        <f>IFERROR(MID(death_rates[[#This Row],[Total Death Rate]], FIND("-", death_rates[[#This Row],[Total Death Rate]]) + 1, FIND("]",death_rates[[#This Row],[Total Death Rate]]) - FIND("-", death_rates[[#This Row],[Total Death Rate]]) - 1), 0)</f>
        <v>43</v>
      </c>
      <c r="I776" t="s">
        <v>1824</v>
      </c>
      <c r="J776" t="str">
        <f>SUBSTITUTE(death_rates[[#This Row],[male_death_rate]], "â€“", "-")</f>
        <v>30[ 21-43]</v>
      </c>
      <c r="K776" t="str">
        <f>IFERROR(LEFT(death_rates[[#This Row],[Male Death Rate]], FIND("[", death_rates[[#This Row],[Male Death Rate]]) - 1), 0)</f>
        <v>30</v>
      </c>
      <c r="L77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776" t="str">
        <f>IFERROR(MID(death_rates[[#This Row],[Male Death Rate]], FIND("-", death_rates[[#This Row],[Male Death Rate]]) + 1, FIND("]",death_rates[[#This Row],[Male Death Rate]]) - FIND("-", death_rates[[#This Row],[Male Death Rate]]) - 1), 0)</f>
        <v>43</v>
      </c>
      <c r="N776" t="s">
        <v>1825</v>
      </c>
      <c r="O776" t="s">
        <v>3099</v>
      </c>
      <c r="P776" t="str">
        <f>IFERROR(LEFT(death_rates[[#This Row],[Female Death Rate]], FIND("[", death_rates[[#This Row],[Female Death Rate]]) - 1), 0)</f>
        <v>27</v>
      </c>
      <c r="Q77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776" t="str">
        <f>IFERROR(MID(death_rates[[#This Row],[Female Death Rate]], FIND("-", death_rates[[#This Row],[Female Death Rate]]) + 1, FIND("]",death_rates[[#This Row],[Female Death Rate]]) - FIND("-", death_rates[[#This Row],[Female Death Rate]]) - 1), 0)</f>
        <v>43</v>
      </c>
    </row>
    <row r="777" spans="1:18" x14ac:dyDescent="0.35">
      <c r="A777" t="s">
        <v>767</v>
      </c>
      <c r="B777" t="s">
        <v>538</v>
      </c>
      <c r="C777">
        <v>2016</v>
      </c>
      <c r="D777" t="s">
        <v>1826</v>
      </c>
      <c r="E777" t="str">
        <f>SUBSTITUTE(death_rates[[#This Row],[both_sexes_death_rate]], "â€“", "-")</f>
        <v>5[ 1-12]</v>
      </c>
      <c r="F777" t="str">
        <f>IFERROR(LEFT(death_rates[[#This Row],[Total Death Rate]], FIND("[", death_rates[[#This Row],[Total Death Rate]]) - 1), 0)</f>
        <v>5</v>
      </c>
      <c r="G77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77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777" t="s">
        <v>1318</v>
      </c>
      <c r="J777" t="str">
        <f>SUBSTITUTE(death_rates[[#This Row],[male_death_rate]], "â€“", "-")</f>
        <v>5[ 1-13]</v>
      </c>
      <c r="K777" t="str">
        <f>IFERROR(LEFT(death_rates[[#This Row],[Male Death Rate]], FIND("[", death_rates[[#This Row],[Male Death Rate]]) - 1), 0)</f>
        <v>5</v>
      </c>
      <c r="L77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77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777" t="s">
        <v>1826</v>
      </c>
      <c r="O777" t="s">
        <v>3100</v>
      </c>
      <c r="P777" t="str">
        <f>IFERROR(LEFT(death_rates[[#This Row],[Female Death Rate]], FIND("[", death_rates[[#This Row],[Female Death Rate]]) - 1), 0)</f>
        <v>5</v>
      </c>
      <c r="Q77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7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778" spans="1:18" x14ac:dyDescent="0.35">
      <c r="A778" t="s">
        <v>771</v>
      </c>
      <c r="B778" t="s">
        <v>538</v>
      </c>
      <c r="C778">
        <v>2016</v>
      </c>
      <c r="D778" t="s">
        <v>844</v>
      </c>
      <c r="E778" t="str">
        <f>SUBSTITUTE(death_rates[[#This Row],[both_sexes_death_rate]], "â€“", "-")</f>
        <v>2[ 1-3]</v>
      </c>
      <c r="F778" t="str">
        <f>IFERROR(LEFT(death_rates[[#This Row],[Total Death Rate]], FIND("[", death_rates[[#This Row],[Total Death Rate]]) - 1), 0)</f>
        <v>2</v>
      </c>
      <c r="G77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78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778" t="s">
        <v>810</v>
      </c>
      <c r="J778" t="str">
        <f>SUBSTITUTE(death_rates[[#This Row],[male_death_rate]], "â€“", "-")</f>
        <v>3[ 1-5]</v>
      </c>
      <c r="K778" t="str">
        <f>IFERROR(LEFT(death_rates[[#This Row],[Male Death Rate]], FIND("[", death_rates[[#This Row],[Male Death Rate]]) - 1), 0)</f>
        <v>3</v>
      </c>
      <c r="L77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78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778" t="s">
        <v>836</v>
      </c>
      <c r="O778" t="s">
        <v>2707</v>
      </c>
      <c r="P778" t="str">
        <f>IFERROR(LEFT(death_rates[[#This Row],[Female Death Rate]], FIND("[", death_rates[[#This Row],[Female Death Rate]]) - 1), 0)</f>
        <v>1</v>
      </c>
      <c r="Q77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7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779" spans="1:18" x14ac:dyDescent="0.35">
      <c r="A779" t="s">
        <v>775</v>
      </c>
      <c r="B779" t="s">
        <v>538</v>
      </c>
      <c r="C779">
        <v>2016</v>
      </c>
      <c r="D779" t="s">
        <v>904</v>
      </c>
      <c r="E779" t="str">
        <f>SUBSTITUTE(death_rates[[#This Row],[both_sexes_death_rate]], "â€“", "-")</f>
        <v>10[ 6-14]</v>
      </c>
      <c r="F779" t="str">
        <f>IFERROR(LEFT(death_rates[[#This Row],[Total Death Rate]], FIND("[", death_rates[[#This Row],[Total Death Rate]]) - 1), 0)</f>
        <v>10</v>
      </c>
      <c r="G77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779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779" t="s">
        <v>868</v>
      </c>
      <c r="J779" t="str">
        <f>SUBSTITUTE(death_rates[[#This Row],[male_death_rate]], "â€“", "-")</f>
        <v>10[ 7-14]</v>
      </c>
      <c r="K779" t="str">
        <f>IFERROR(LEFT(death_rates[[#This Row],[Male Death Rate]], FIND("[", death_rates[[#This Row],[Male Death Rate]]) - 1), 0)</f>
        <v>10</v>
      </c>
      <c r="L77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779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779" t="s">
        <v>1827</v>
      </c>
      <c r="O779" t="s">
        <v>3101</v>
      </c>
      <c r="P779" t="str">
        <f>IFERROR(LEFT(death_rates[[#This Row],[Female Death Rate]], FIND("[", death_rates[[#This Row],[Female Death Rate]]) - 1), 0)</f>
        <v>9</v>
      </c>
      <c r="Q77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77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780" spans="1:18" x14ac:dyDescent="0.35">
      <c r="A780" t="s">
        <v>779</v>
      </c>
      <c r="B780" t="s">
        <v>538</v>
      </c>
      <c r="C780">
        <v>2016</v>
      </c>
      <c r="D780" t="s">
        <v>1828</v>
      </c>
      <c r="E780" t="str">
        <f>SUBSTITUTE(death_rates[[#This Row],[both_sexes_death_rate]], "â€“", "-")</f>
        <v>8[ 3-20]</v>
      </c>
      <c r="F780" t="str">
        <f>IFERROR(LEFT(death_rates[[#This Row],[Total Death Rate]], FIND("[", death_rates[[#This Row],[Total Death Rate]]) - 1), 0)</f>
        <v>8</v>
      </c>
      <c r="G78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780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780" t="s">
        <v>1829</v>
      </c>
      <c r="J780" t="str">
        <f>SUBSTITUTE(death_rates[[#This Row],[male_death_rate]], "â€“", "-")</f>
        <v>7[ 4-17]</v>
      </c>
      <c r="K780" t="str">
        <f>IFERROR(LEFT(death_rates[[#This Row],[Male Death Rate]], FIND("[", death_rates[[#This Row],[Male Death Rate]]) - 1), 0)</f>
        <v>7</v>
      </c>
      <c r="L78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780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780" t="s">
        <v>1830</v>
      </c>
      <c r="O780" t="s">
        <v>3102</v>
      </c>
      <c r="P780" t="str">
        <f>IFERROR(LEFT(death_rates[[#This Row],[Female Death Rate]], FIND("[", death_rates[[#This Row],[Female Death Rate]]) - 1), 0)</f>
        <v>8</v>
      </c>
      <c r="Q78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78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781" spans="1:18" x14ac:dyDescent="0.35">
      <c r="A781" t="s">
        <v>783</v>
      </c>
      <c r="B781" t="s">
        <v>538</v>
      </c>
      <c r="C781">
        <v>2016</v>
      </c>
      <c r="D781" t="s">
        <v>1262</v>
      </c>
      <c r="E781" t="str">
        <f>SUBSTITUTE(death_rates[[#This Row],[both_sexes_death_rate]], "â€“", "-")</f>
        <v>4[ 1-8]</v>
      </c>
      <c r="F781" t="str">
        <f>IFERROR(LEFT(death_rates[[#This Row],[Total Death Rate]], FIND("[", death_rates[[#This Row],[Total Death Rate]]) - 1), 0)</f>
        <v>4</v>
      </c>
      <c r="G78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81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781" t="s">
        <v>1831</v>
      </c>
      <c r="J781" t="str">
        <f>SUBSTITUTE(death_rates[[#This Row],[male_death_rate]], "â€“", "-")</f>
        <v>5[ 1-9]</v>
      </c>
      <c r="K781" t="str">
        <f>IFERROR(LEFT(death_rates[[#This Row],[Male Death Rate]], FIND("[", death_rates[[#This Row],[Male Death Rate]]) - 1), 0)</f>
        <v>5</v>
      </c>
      <c r="L78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81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781" t="s">
        <v>881</v>
      </c>
      <c r="O781" t="s">
        <v>2699</v>
      </c>
      <c r="P781" t="str">
        <f>IFERROR(LEFT(death_rates[[#This Row],[Female Death Rate]], FIND("[", death_rates[[#This Row],[Female Death Rate]]) - 1), 0)</f>
        <v>3</v>
      </c>
      <c r="Q78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8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782" spans="1:18" x14ac:dyDescent="0.35">
      <c r="A782" t="s">
        <v>764</v>
      </c>
      <c r="B782" t="s">
        <v>542</v>
      </c>
      <c r="C782">
        <v>2016</v>
      </c>
      <c r="D782" t="s">
        <v>923</v>
      </c>
      <c r="E782" t="str">
        <f>SUBSTITUTE(death_rates[[#This Row],[both_sexes_death_rate]], "â€“", "-")</f>
        <v>13[ 11-15]</v>
      </c>
      <c r="F782" t="str">
        <f>IFERROR(LEFT(death_rates[[#This Row],[Total Death Rate]], FIND("[", death_rates[[#This Row],[Total Death Rate]]) - 1), 0)</f>
        <v>13</v>
      </c>
      <c r="G78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782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782" t="s">
        <v>1075</v>
      </c>
      <c r="J782" t="str">
        <f>SUBSTITUTE(death_rates[[#This Row],[male_death_rate]], "â€“", "-")</f>
        <v>14[ 13-16]</v>
      </c>
      <c r="K782" t="str">
        <f>IFERROR(LEFT(death_rates[[#This Row],[Male Death Rate]], FIND("[", death_rates[[#This Row],[Male Death Rate]]) - 1), 0)</f>
        <v>14</v>
      </c>
      <c r="L78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782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782" t="s">
        <v>917</v>
      </c>
      <c r="O782" t="s">
        <v>2935</v>
      </c>
      <c r="P782" t="str">
        <f>IFERROR(LEFT(death_rates[[#This Row],[Female Death Rate]], FIND("[", death_rates[[#This Row],[Female Death Rate]]) - 1), 0)</f>
        <v>9</v>
      </c>
      <c r="Q78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78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783" spans="1:18" x14ac:dyDescent="0.35">
      <c r="A783" t="s">
        <v>767</v>
      </c>
      <c r="B783" t="s">
        <v>542</v>
      </c>
      <c r="C783">
        <v>2016</v>
      </c>
      <c r="D783" t="s">
        <v>774</v>
      </c>
      <c r="E783" t="str">
        <f>SUBSTITUTE(death_rates[[#This Row],[both_sexes_death_rate]], "â€“", "-")</f>
        <v>1[ 1-1]</v>
      </c>
      <c r="F783" t="str">
        <f>IFERROR(LEFT(death_rates[[#This Row],[Total Death Rate]], FIND("[", death_rates[[#This Row],[Total Death Rate]]) - 1), 0)</f>
        <v>1</v>
      </c>
      <c r="G78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83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783" t="s">
        <v>774</v>
      </c>
      <c r="J783" t="str">
        <f>SUBSTITUTE(death_rates[[#This Row],[male_death_rate]], "â€“", "-")</f>
        <v>1[ 1-1]</v>
      </c>
      <c r="K783" t="str">
        <f>IFERROR(LEFT(death_rates[[#This Row],[Male Death Rate]], FIND("[", death_rates[[#This Row],[Male Death Rate]]) - 1), 0)</f>
        <v>1</v>
      </c>
      <c r="L78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83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783" t="s">
        <v>774</v>
      </c>
      <c r="O783" t="s">
        <v>2656</v>
      </c>
      <c r="P783" t="str">
        <f>IFERROR(LEFT(death_rates[[#This Row],[Female Death Rate]], FIND("[", death_rates[[#This Row],[Female Death Rate]]) - 1), 0)</f>
        <v>1</v>
      </c>
      <c r="Q78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8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784" spans="1:18" x14ac:dyDescent="0.35">
      <c r="A784" t="s">
        <v>771</v>
      </c>
      <c r="B784" t="s">
        <v>542</v>
      </c>
      <c r="C784">
        <v>2016</v>
      </c>
      <c r="D784" t="s">
        <v>774</v>
      </c>
      <c r="E784" t="str">
        <f>SUBSTITUTE(death_rates[[#This Row],[both_sexes_death_rate]], "â€“", "-")</f>
        <v>1[ 1-1]</v>
      </c>
      <c r="F784" t="str">
        <f>IFERROR(LEFT(death_rates[[#This Row],[Total Death Rate]], FIND("[", death_rates[[#This Row],[Total Death Rate]]) - 1), 0)</f>
        <v>1</v>
      </c>
      <c r="G78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84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784" t="s">
        <v>851</v>
      </c>
      <c r="J784" t="str">
        <f>SUBSTITUTE(death_rates[[#This Row],[male_death_rate]], "â€“", "-")</f>
        <v>1[ 1-2]</v>
      </c>
      <c r="K784" t="str">
        <f>IFERROR(LEFT(death_rates[[#This Row],[Male Death Rate]], FIND("[", death_rates[[#This Row],[Male Death Rate]]) - 1), 0)</f>
        <v>1</v>
      </c>
      <c r="L78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84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784" t="s">
        <v>836</v>
      </c>
      <c r="O784" t="s">
        <v>2707</v>
      </c>
      <c r="P784" t="str">
        <f>IFERROR(LEFT(death_rates[[#This Row],[Female Death Rate]], FIND("[", death_rates[[#This Row],[Female Death Rate]]) - 1), 0)</f>
        <v>1</v>
      </c>
      <c r="Q78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8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785" spans="1:18" x14ac:dyDescent="0.35">
      <c r="A785" t="s">
        <v>775</v>
      </c>
      <c r="B785" t="s">
        <v>542</v>
      </c>
      <c r="C785">
        <v>2016</v>
      </c>
      <c r="D785" t="s">
        <v>829</v>
      </c>
      <c r="E785" t="str">
        <f>SUBSTITUTE(death_rates[[#This Row],[both_sexes_death_rate]], "â€“", "-")</f>
        <v>9[ 7-10]</v>
      </c>
      <c r="F785" t="str">
        <f>IFERROR(LEFT(death_rates[[#This Row],[Total Death Rate]], FIND("[", death_rates[[#This Row],[Total Death Rate]]) - 1), 0)</f>
        <v>9</v>
      </c>
      <c r="G78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785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785" t="s">
        <v>918</v>
      </c>
      <c r="J785" t="str">
        <f>SUBSTITUTE(death_rates[[#This Row],[male_death_rate]], "â€“", "-")</f>
        <v>10[ 8-11]</v>
      </c>
      <c r="K785" t="str">
        <f>IFERROR(LEFT(death_rates[[#This Row],[Male Death Rate]], FIND("[", death_rates[[#This Row],[Male Death Rate]]) - 1), 0)</f>
        <v>10</v>
      </c>
      <c r="L78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785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785" t="s">
        <v>1076</v>
      </c>
      <c r="O785" t="s">
        <v>2781</v>
      </c>
      <c r="P785" t="str">
        <f>IFERROR(LEFT(death_rates[[#This Row],[Female Death Rate]], FIND("[", death_rates[[#This Row],[Female Death Rate]]) - 1), 0)</f>
        <v>6</v>
      </c>
      <c r="Q78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785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786" spans="1:18" x14ac:dyDescent="0.35">
      <c r="A786" t="s">
        <v>779</v>
      </c>
      <c r="B786" t="s">
        <v>542</v>
      </c>
      <c r="C786">
        <v>2016</v>
      </c>
      <c r="D786" t="s">
        <v>851</v>
      </c>
      <c r="E786" t="str">
        <f>SUBSTITUTE(death_rates[[#This Row],[both_sexes_death_rate]], "â€“", "-")</f>
        <v>1[ 1-2]</v>
      </c>
      <c r="F786" t="str">
        <f>IFERROR(LEFT(death_rates[[#This Row],[Total Death Rate]], FIND("[", death_rates[[#This Row],[Total Death Rate]]) - 1), 0)</f>
        <v>1</v>
      </c>
      <c r="G78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786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786" t="s">
        <v>851</v>
      </c>
      <c r="J786" t="str">
        <f>SUBSTITUTE(death_rates[[#This Row],[male_death_rate]], "â€“", "-")</f>
        <v>1[ 1-2]</v>
      </c>
      <c r="K786" t="str">
        <f>IFERROR(LEFT(death_rates[[#This Row],[Male Death Rate]], FIND("[", death_rates[[#This Row],[Male Death Rate]]) - 1), 0)</f>
        <v>1</v>
      </c>
      <c r="L78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786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786" t="s">
        <v>774</v>
      </c>
      <c r="O786" t="s">
        <v>2656</v>
      </c>
      <c r="P786" t="str">
        <f>IFERROR(LEFT(death_rates[[#This Row],[Female Death Rate]], FIND("[", death_rates[[#This Row],[Female Death Rate]]) - 1), 0)</f>
        <v>1</v>
      </c>
      <c r="Q78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8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787" spans="1:18" x14ac:dyDescent="0.35">
      <c r="A787" t="s">
        <v>783</v>
      </c>
      <c r="B787" t="s">
        <v>542</v>
      </c>
      <c r="C787">
        <v>2016</v>
      </c>
      <c r="D787" t="s">
        <v>836</v>
      </c>
      <c r="E787" t="str">
        <f>SUBSTITUTE(death_rates[[#This Row],[both_sexes_death_rate]], "â€“", "-")</f>
        <v>1[ 0-1]</v>
      </c>
      <c r="F787" t="str">
        <f>IFERROR(LEFT(death_rates[[#This Row],[Total Death Rate]], FIND("[", death_rates[[#This Row],[Total Death Rate]]) - 1), 0)</f>
        <v>1</v>
      </c>
      <c r="G78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787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787" t="s">
        <v>836</v>
      </c>
      <c r="J787" t="str">
        <f>SUBSTITUTE(death_rates[[#This Row],[male_death_rate]], "â€“", "-")</f>
        <v>1[ 0-1]</v>
      </c>
      <c r="K787" t="str">
        <f>IFERROR(LEFT(death_rates[[#This Row],[Male Death Rate]], FIND("[", death_rates[[#This Row],[Male Death Rate]]) - 1), 0)</f>
        <v>1</v>
      </c>
      <c r="L78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787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787" t="s">
        <v>836</v>
      </c>
      <c r="O787" t="s">
        <v>2707</v>
      </c>
      <c r="P787" t="str">
        <f>IFERROR(LEFT(death_rates[[#This Row],[Female Death Rate]], FIND("[", death_rates[[#This Row],[Female Death Rate]]) - 1), 0)</f>
        <v>1</v>
      </c>
      <c r="Q78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78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788" spans="1:18" x14ac:dyDescent="0.35">
      <c r="A788" t="s">
        <v>764</v>
      </c>
      <c r="B788" t="s">
        <v>546</v>
      </c>
      <c r="C788">
        <v>2016</v>
      </c>
      <c r="D788" t="s">
        <v>1832</v>
      </c>
      <c r="E788" t="str">
        <f>SUBSTITUTE(death_rates[[#This Row],[both_sexes_death_rate]], "â€“", "-")</f>
        <v>35[ 27-50]</v>
      </c>
      <c r="F788" t="str">
        <f>IFERROR(LEFT(death_rates[[#This Row],[Total Death Rate]], FIND("[", death_rates[[#This Row],[Total Death Rate]]) - 1), 0)</f>
        <v>35</v>
      </c>
      <c r="G78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27</v>
      </c>
      <c r="H788" t="str">
        <f>IFERROR(MID(death_rates[[#This Row],[Total Death Rate]], FIND("-", death_rates[[#This Row],[Total Death Rate]]) + 1, FIND("]",death_rates[[#This Row],[Total Death Rate]]) - FIND("-", death_rates[[#This Row],[Total Death Rate]]) - 1), 0)</f>
        <v>50</v>
      </c>
      <c r="I788" t="s">
        <v>1833</v>
      </c>
      <c r="J788" t="str">
        <f>SUBSTITUTE(death_rates[[#This Row],[male_death_rate]], "â€“", "-")</f>
        <v>39[ 30-56]</v>
      </c>
      <c r="K788" t="str">
        <f>IFERROR(LEFT(death_rates[[#This Row],[Male Death Rate]], FIND("[", death_rates[[#This Row],[Male Death Rate]]) - 1), 0)</f>
        <v>39</v>
      </c>
      <c r="L78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30</v>
      </c>
      <c r="M788" t="str">
        <f>IFERROR(MID(death_rates[[#This Row],[Male Death Rate]], FIND("-", death_rates[[#This Row],[Male Death Rate]]) + 1, FIND("]",death_rates[[#This Row],[Male Death Rate]]) - FIND("-", death_rates[[#This Row],[Male Death Rate]]) - 1), 0)</f>
        <v>56</v>
      </c>
      <c r="N788" t="s">
        <v>1834</v>
      </c>
      <c r="O788" t="s">
        <v>3103</v>
      </c>
      <c r="P788" t="str">
        <f>IFERROR(LEFT(death_rates[[#This Row],[Female Death Rate]], FIND("[", death_rates[[#This Row],[Female Death Rate]]) - 1), 0)</f>
        <v>31</v>
      </c>
      <c r="Q78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23</v>
      </c>
      <c r="R788" t="str">
        <f>IFERROR(MID(death_rates[[#This Row],[Female Death Rate]], FIND("-", death_rates[[#This Row],[Female Death Rate]]) + 1, FIND("]",death_rates[[#This Row],[Female Death Rate]]) - FIND("-", death_rates[[#This Row],[Female Death Rate]]) - 1), 0)</f>
        <v>45</v>
      </c>
    </row>
    <row r="789" spans="1:18" x14ac:dyDescent="0.35">
      <c r="A789" t="s">
        <v>767</v>
      </c>
      <c r="B789" t="s">
        <v>546</v>
      </c>
      <c r="C789">
        <v>2016</v>
      </c>
      <c r="D789" t="s">
        <v>1361</v>
      </c>
      <c r="E789" t="str">
        <f>SUBSTITUTE(death_rates[[#This Row],[both_sexes_death_rate]], "â€“", "-")</f>
        <v>9[ 5-14]</v>
      </c>
      <c r="F789" t="str">
        <f>IFERROR(LEFT(death_rates[[#This Row],[Total Death Rate]], FIND("[", death_rates[[#This Row],[Total Death Rate]]) - 1), 0)</f>
        <v>9</v>
      </c>
      <c r="G78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789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789" t="s">
        <v>1818</v>
      </c>
      <c r="J789" t="str">
        <f>SUBSTITUTE(death_rates[[#This Row],[male_death_rate]], "â€“", "-")</f>
        <v>8[ 5-13]</v>
      </c>
      <c r="K789" t="str">
        <f>IFERROR(LEFT(death_rates[[#This Row],[Male Death Rate]], FIND("[", death_rates[[#This Row],[Male Death Rate]]) - 1), 0)</f>
        <v>8</v>
      </c>
      <c r="L78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789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789" t="s">
        <v>1361</v>
      </c>
      <c r="O789" t="s">
        <v>2906</v>
      </c>
      <c r="P789" t="str">
        <f>IFERROR(LEFT(death_rates[[#This Row],[Female Death Rate]], FIND("[", death_rates[[#This Row],[Female Death Rate]]) - 1), 0)</f>
        <v>9</v>
      </c>
      <c r="Q78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78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790" spans="1:18" x14ac:dyDescent="0.35">
      <c r="A790" t="s">
        <v>771</v>
      </c>
      <c r="B790" t="s">
        <v>546</v>
      </c>
      <c r="C790">
        <v>2016</v>
      </c>
      <c r="D790" t="s">
        <v>1046</v>
      </c>
      <c r="E790" t="str">
        <f>SUBSTITUTE(death_rates[[#This Row],[both_sexes_death_rate]], "â€“", "-")</f>
        <v>6[ 3-11]</v>
      </c>
      <c r="F790" t="str">
        <f>IFERROR(LEFT(death_rates[[#This Row],[Total Death Rate]], FIND("[", death_rates[[#This Row],[Total Death Rate]]) - 1), 0)</f>
        <v>6</v>
      </c>
      <c r="G79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790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790" t="s">
        <v>1234</v>
      </c>
      <c r="J790" t="str">
        <f>SUBSTITUTE(death_rates[[#This Row],[male_death_rate]], "â€“", "-")</f>
        <v>9[ 5-16]</v>
      </c>
      <c r="K790" t="str">
        <f>IFERROR(LEFT(death_rates[[#This Row],[Male Death Rate]], FIND("[", death_rates[[#This Row],[Male Death Rate]]) - 1), 0)</f>
        <v>9</v>
      </c>
      <c r="L79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790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790" t="s">
        <v>818</v>
      </c>
      <c r="O790" t="s">
        <v>2862</v>
      </c>
      <c r="P790" t="str">
        <f>IFERROR(LEFT(death_rates[[#This Row],[Female Death Rate]], FIND("[", death_rates[[#This Row],[Female Death Rate]]) - 1), 0)</f>
        <v>4</v>
      </c>
      <c r="Q79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790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791" spans="1:18" x14ac:dyDescent="0.35">
      <c r="A791" t="s">
        <v>775</v>
      </c>
      <c r="B791" t="s">
        <v>546</v>
      </c>
      <c r="C791">
        <v>2016</v>
      </c>
      <c r="D791" t="s">
        <v>972</v>
      </c>
      <c r="E791" t="str">
        <f>SUBSTITUTE(death_rates[[#This Row],[both_sexes_death_rate]], "â€“", "-")</f>
        <v>8[ 6-11]</v>
      </c>
      <c r="F791" t="str">
        <f>IFERROR(LEFT(death_rates[[#This Row],[Total Death Rate]], FIND("[", death_rates[[#This Row],[Total Death Rate]]) - 1), 0)</f>
        <v>8</v>
      </c>
      <c r="G79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791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791" t="s">
        <v>911</v>
      </c>
      <c r="J791" t="str">
        <f>SUBSTITUTE(death_rates[[#This Row],[male_death_rate]], "â€“", "-")</f>
        <v>9[ 7-12]</v>
      </c>
      <c r="K791" t="str">
        <f>IFERROR(LEFT(death_rates[[#This Row],[Male Death Rate]], FIND("[", death_rates[[#This Row],[Male Death Rate]]) - 1), 0)</f>
        <v>9</v>
      </c>
      <c r="L79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791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791" t="s">
        <v>1035</v>
      </c>
      <c r="O791" t="s">
        <v>3104</v>
      </c>
      <c r="P791" t="str">
        <f>IFERROR(LEFT(death_rates[[#This Row],[Female Death Rate]], FIND("[", death_rates[[#This Row],[Female Death Rate]]) - 1), 0)</f>
        <v>8</v>
      </c>
      <c r="Q79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79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792" spans="1:18" x14ac:dyDescent="0.35">
      <c r="A792" t="s">
        <v>779</v>
      </c>
      <c r="B792" t="s">
        <v>546</v>
      </c>
      <c r="C792">
        <v>2016</v>
      </c>
      <c r="D792" t="s">
        <v>816</v>
      </c>
      <c r="E792" t="str">
        <f>SUBSTITUTE(death_rates[[#This Row],[both_sexes_death_rate]], "â€“", "-")</f>
        <v>7[ 5-11]</v>
      </c>
      <c r="F792" t="str">
        <f>IFERROR(LEFT(death_rates[[#This Row],[Total Death Rate]], FIND("[", death_rates[[#This Row],[Total Death Rate]]) - 1), 0)</f>
        <v>7</v>
      </c>
      <c r="G79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792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792" t="s">
        <v>843</v>
      </c>
      <c r="J792" t="str">
        <f>SUBSTITUTE(death_rates[[#This Row],[male_death_rate]], "â€“", "-")</f>
        <v>7[ 5-10]</v>
      </c>
      <c r="K792" t="str">
        <f>IFERROR(LEFT(death_rates[[#This Row],[Male Death Rate]], FIND("[", death_rates[[#This Row],[Male Death Rate]]) - 1), 0)</f>
        <v>7</v>
      </c>
      <c r="L79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792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792" t="s">
        <v>1835</v>
      </c>
      <c r="O792" t="s">
        <v>3105</v>
      </c>
      <c r="P792" t="str">
        <f>IFERROR(LEFT(death_rates[[#This Row],[Female Death Rate]], FIND("[", death_rates[[#This Row],[Female Death Rate]]) - 1), 0)</f>
        <v>7</v>
      </c>
      <c r="Q79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79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793" spans="1:18" x14ac:dyDescent="0.35">
      <c r="A793" t="s">
        <v>783</v>
      </c>
      <c r="B793" t="s">
        <v>546</v>
      </c>
      <c r="C793">
        <v>2016</v>
      </c>
      <c r="D793" t="s">
        <v>1041</v>
      </c>
      <c r="E793" t="str">
        <f>SUBSTITUTE(death_rates[[#This Row],[both_sexes_death_rate]], "â€“", "-")</f>
        <v>5[ 2-7]</v>
      </c>
      <c r="F793" t="str">
        <f>IFERROR(LEFT(death_rates[[#This Row],[Total Death Rate]], FIND("[", death_rates[[#This Row],[Total Death Rate]]) - 1), 0)</f>
        <v>5</v>
      </c>
      <c r="G79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79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793" t="s">
        <v>834</v>
      </c>
      <c r="J793" t="str">
        <f>SUBSTITUTE(death_rates[[#This Row],[male_death_rate]], "â€“", "-")</f>
        <v>6[ 3-9]</v>
      </c>
      <c r="K793" t="str">
        <f>IFERROR(LEFT(death_rates[[#This Row],[Male Death Rate]], FIND("[", death_rates[[#This Row],[Male Death Rate]]) - 1), 0)</f>
        <v>6</v>
      </c>
      <c r="L79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793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793" t="s">
        <v>887</v>
      </c>
      <c r="O793" t="s">
        <v>2712</v>
      </c>
      <c r="P793" t="str">
        <f>IFERROR(LEFT(death_rates[[#This Row],[Female Death Rate]], FIND("[", death_rates[[#This Row],[Female Death Rate]]) - 1), 0)</f>
        <v>4</v>
      </c>
      <c r="Q79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79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794" spans="1:18" x14ac:dyDescent="0.35">
      <c r="A794" t="s">
        <v>764</v>
      </c>
      <c r="B794" t="s">
        <v>550</v>
      </c>
      <c r="C794">
        <v>2016</v>
      </c>
      <c r="D794" t="s">
        <v>1836</v>
      </c>
      <c r="E794" t="str">
        <f>SUBSTITUTE(death_rates[[#This Row],[both_sexes_death_rate]], "â€“", "-")</f>
        <v>107[ 78-156]</v>
      </c>
      <c r="F794" t="str">
        <f>IFERROR(LEFT(death_rates[[#This Row],[Total Death Rate]], FIND("[", death_rates[[#This Row],[Total Death Rate]]) - 1), 0)</f>
        <v>107</v>
      </c>
      <c r="G79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78</v>
      </c>
      <c r="H794" t="str">
        <f>IFERROR(MID(death_rates[[#This Row],[Total Death Rate]], FIND("-", death_rates[[#This Row],[Total Death Rate]]) + 1, FIND("]",death_rates[[#This Row],[Total Death Rate]]) - FIND("-", death_rates[[#This Row],[Total Death Rate]]) - 1), 0)</f>
        <v>156</v>
      </c>
      <c r="I794" t="s">
        <v>1837</v>
      </c>
      <c r="J794" t="str">
        <f>SUBSTITUTE(death_rates[[#This Row],[male_death_rate]], "â€“", "-")</f>
        <v>111[ 84-163]</v>
      </c>
      <c r="K794" t="str">
        <f>IFERROR(LEFT(death_rates[[#This Row],[Male Death Rate]], FIND("[", death_rates[[#This Row],[Male Death Rate]]) - 1), 0)</f>
        <v>111</v>
      </c>
      <c r="L79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84</v>
      </c>
      <c r="M794" t="str">
        <f>IFERROR(MID(death_rates[[#This Row],[Male Death Rate]], FIND("-", death_rates[[#This Row],[Male Death Rate]]) + 1, FIND("]",death_rates[[#This Row],[Male Death Rate]]) - FIND("-", death_rates[[#This Row],[Male Death Rate]]) - 1), 0)</f>
        <v>163</v>
      </c>
      <c r="N794" t="s">
        <v>1838</v>
      </c>
      <c r="O794" t="s">
        <v>3106</v>
      </c>
      <c r="P794" t="str">
        <f>IFERROR(LEFT(death_rates[[#This Row],[Female Death Rate]], FIND("[", death_rates[[#This Row],[Female Death Rate]]) - 1), 0)</f>
        <v>102</v>
      </c>
      <c r="Q79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72</v>
      </c>
      <c r="R79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152</v>
      </c>
    </row>
    <row r="795" spans="1:18" x14ac:dyDescent="0.35">
      <c r="A795" t="s">
        <v>767</v>
      </c>
      <c r="B795" t="s">
        <v>550</v>
      </c>
      <c r="C795">
        <v>2016</v>
      </c>
      <c r="D795" t="s">
        <v>955</v>
      </c>
      <c r="E795" t="str">
        <f>SUBSTITUTE(death_rates[[#This Row],[both_sexes_death_rate]], "â€“", "-")</f>
        <v>6[ 3-10]</v>
      </c>
      <c r="F795" t="str">
        <f>IFERROR(LEFT(death_rates[[#This Row],[Total Death Rate]], FIND("[", death_rates[[#This Row],[Total Death Rate]]) - 1), 0)</f>
        <v>6</v>
      </c>
      <c r="G79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795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795" t="s">
        <v>1839</v>
      </c>
      <c r="J795" t="str">
        <f>SUBSTITUTE(death_rates[[#This Row],[male_death_rate]], "â€“", "-")</f>
        <v>9[ 4-15]</v>
      </c>
      <c r="K795" t="str">
        <f>IFERROR(LEFT(death_rates[[#This Row],[Male Death Rate]], FIND("[", death_rates[[#This Row],[Male Death Rate]]) - 1), 0)</f>
        <v>9</v>
      </c>
      <c r="L79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795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795" t="s">
        <v>905</v>
      </c>
      <c r="O795" t="s">
        <v>2710</v>
      </c>
      <c r="P795" t="str">
        <f>IFERROR(LEFT(death_rates[[#This Row],[Female Death Rate]], FIND("[", death_rates[[#This Row],[Female Death Rate]]) - 1), 0)</f>
        <v>3</v>
      </c>
      <c r="Q79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795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796" spans="1:18" x14ac:dyDescent="0.35">
      <c r="A796" t="s">
        <v>771</v>
      </c>
      <c r="B796" t="s">
        <v>550</v>
      </c>
      <c r="C796">
        <v>2016</v>
      </c>
      <c r="D796" t="s">
        <v>896</v>
      </c>
      <c r="E796" t="str">
        <f>SUBSTITUTE(death_rates[[#This Row],[both_sexes_death_rate]], "â€“", "-")</f>
        <v>5[ 2-9]</v>
      </c>
      <c r="F796" t="str">
        <f>IFERROR(LEFT(death_rates[[#This Row],[Total Death Rate]], FIND("[", death_rates[[#This Row],[Total Death Rate]]) - 1), 0)</f>
        <v>5</v>
      </c>
      <c r="G79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796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796" t="s">
        <v>1267</v>
      </c>
      <c r="J796" t="str">
        <f>SUBSTITUTE(death_rates[[#This Row],[male_death_rate]], "â€“", "-")</f>
        <v>8[ 3-15]</v>
      </c>
      <c r="K796" t="str">
        <f>IFERROR(LEFT(death_rates[[#This Row],[Male Death Rate]], FIND("[", death_rates[[#This Row],[Male Death Rate]]) - 1), 0)</f>
        <v>8</v>
      </c>
      <c r="L79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796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796" t="s">
        <v>809</v>
      </c>
      <c r="O796" t="s">
        <v>2671</v>
      </c>
      <c r="P796" t="str">
        <f>IFERROR(LEFT(death_rates[[#This Row],[Female Death Rate]], FIND("[", death_rates[[#This Row],[Female Death Rate]]) - 1), 0)</f>
        <v>2</v>
      </c>
      <c r="Q79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796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797" spans="1:18" x14ac:dyDescent="0.35">
      <c r="A797" t="s">
        <v>775</v>
      </c>
      <c r="B797" t="s">
        <v>550</v>
      </c>
      <c r="C797">
        <v>2016</v>
      </c>
      <c r="D797" t="s">
        <v>1840</v>
      </c>
      <c r="E797" t="str">
        <f>SUBSTITUTE(death_rates[[#This Row],[both_sexes_death_rate]], "â€“", "-")</f>
        <v>69[ 48-99]</v>
      </c>
      <c r="F797" t="str">
        <f>IFERROR(LEFT(death_rates[[#This Row],[Total Death Rate]], FIND("[", death_rates[[#This Row],[Total Death Rate]]) - 1), 0)</f>
        <v>69</v>
      </c>
      <c r="G79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48</v>
      </c>
      <c r="H797" t="str">
        <f>IFERROR(MID(death_rates[[#This Row],[Total Death Rate]], FIND("-", death_rates[[#This Row],[Total Death Rate]]) + 1, FIND("]",death_rates[[#This Row],[Total Death Rate]]) - FIND("-", death_rates[[#This Row],[Total Death Rate]]) - 1), 0)</f>
        <v>99</v>
      </c>
      <c r="I797" t="s">
        <v>1841</v>
      </c>
      <c r="J797" t="str">
        <f>SUBSTITUTE(death_rates[[#This Row],[male_death_rate]], "â€“", "-")</f>
        <v>68[ 49-95]</v>
      </c>
      <c r="K797" t="str">
        <f>IFERROR(LEFT(death_rates[[#This Row],[Male Death Rate]], FIND("[", death_rates[[#This Row],[Male Death Rate]]) - 1), 0)</f>
        <v>68</v>
      </c>
      <c r="L79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49</v>
      </c>
      <c r="M797" t="str">
        <f>IFERROR(MID(death_rates[[#This Row],[Male Death Rate]], FIND("-", death_rates[[#This Row],[Male Death Rate]]) + 1, FIND("]",death_rates[[#This Row],[Male Death Rate]]) - FIND("-", death_rates[[#This Row],[Male Death Rate]]) - 1), 0)</f>
        <v>95</v>
      </c>
      <c r="N797" t="s">
        <v>1842</v>
      </c>
      <c r="O797" t="s">
        <v>3107</v>
      </c>
      <c r="P797" t="str">
        <f>IFERROR(LEFT(death_rates[[#This Row],[Female Death Rate]], FIND("[", death_rates[[#This Row],[Female Death Rate]]) - 1), 0)</f>
        <v>70</v>
      </c>
      <c r="Q79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47</v>
      </c>
      <c r="R79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104</v>
      </c>
    </row>
    <row r="798" spans="1:18" x14ac:dyDescent="0.35">
      <c r="A798" t="s">
        <v>779</v>
      </c>
      <c r="B798" t="s">
        <v>550</v>
      </c>
      <c r="C798">
        <v>2016</v>
      </c>
      <c r="D798" t="s">
        <v>1843</v>
      </c>
      <c r="E798" t="str">
        <f>SUBSTITUTE(death_rates[[#This Row],[both_sexes_death_rate]], "â€“", "-")</f>
        <v>22[ 14-36]</v>
      </c>
      <c r="F798" t="str">
        <f>IFERROR(LEFT(death_rates[[#This Row],[Total Death Rate]], FIND("[", death_rates[[#This Row],[Total Death Rate]]) - 1), 0)</f>
        <v>22</v>
      </c>
      <c r="G79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798" t="str">
        <f>IFERROR(MID(death_rates[[#This Row],[Total Death Rate]], FIND("-", death_rates[[#This Row],[Total Death Rate]]) + 1, FIND("]",death_rates[[#This Row],[Total Death Rate]]) - FIND("-", death_rates[[#This Row],[Total Death Rate]]) - 1), 0)</f>
        <v>36</v>
      </c>
      <c r="I798" t="s">
        <v>1844</v>
      </c>
      <c r="J798" t="str">
        <f>SUBSTITUTE(death_rates[[#This Row],[male_death_rate]], "â€“", "-")</f>
        <v>21[ 14-32]</v>
      </c>
      <c r="K798" t="str">
        <f>IFERROR(LEFT(death_rates[[#This Row],[Male Death Rate]], FIND("[", death_rates[[#This Row],[Male Death Rate]]) - 1), 0)</f>
        <v>21</v>
      </c>
      <c r="L79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798" t="str">
        <f>IFERROR(MID(death_rates[[#This Row],[Male Death Rate]], FIND("-", death_rates[[#This Row],[Male Death Rate]]) + 1, FIND("]",death_rates[[#This Row],[Male Death Rate]]) - FIND("-", death_rates[[#This Row],[Male Death Rate]]) - 1), 0)</f>
        <v>32</v>
      </c>
      <c r="N798" t="s">
        <v>1845</v>
      </c>
      <c r="O798" t="s">
        <v>3108</v>
      </c>
      <c r="P798" t="str">
        <f>IFERROR(LEFT(death_rates[[#This Row],[Female Death Rate]], FIND("[", death_rates[[#This Row],[Female Death Rate]]) - 1), 0)</f>
        <v>23</v>
      </c>
      <c r="Q79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79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799" spans="1:18" x14ac:dyDescent="0.35">
      <c r="A799" t="s">
        <v>783</v>
      </c>
      <c r="B799" t="s">
        <v>550</v>
      </c>
      <c r="C799">
        <v>2016</v>
      </c>
      <c r="D799" t="s">
        <v>959</v>
      </c>
      <c r="E799" t="str">
        <f>SUBSTITUTE(death_rates[[#This Row],[both_sexes_death_rate]], "â€“", "-")</f>
        <v>5[ 2-8]</v>
      </c>
      <c r="F799" t="str">
        <f>IFERROR(LEFT(death_rates[[#This Row],[Total Death Rate]], FIND("[", death_rates[[#This Row],[Total Death Rate]]) - 1), 0)</f>
        <v>5</v>
      </c>
      <c r="G79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799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799" t="s">
        <v>1046</v>
      </c>
      <c r="J799" t="str">
        <f>SUBSTITUTE(death_rates[[#This Row],[male_death_rate]], "â€“", "-")</f>
        <v>6[ 3-11]</v>
      </c>
      <c r="K799" t="str">
        <f>IFERROR(LEFT(death_rates[[#This Row],[Male Death Rate]], FIND("[", death_rates[[#This Row],[Male Death Rate]]) - 1), 0)</f>
        <v>6</v>
      </c>
      <c r="L79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799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799" t="s">
        <v>887</v>
      </c>
      <c r="O799" t="s">
        <v>2712</v>
      </c>
      <c r="P799" t="str">
        <f>IFERROR(LEFT(death_rates[[#This Row],[Female Death Rate]], FIND("[", death_rates[[#This Row],[Female Death Rate]]) - 1), 0)</f>
        <v>4</v>
      </c>
      <c r="Q79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79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800" spans="1:18" x14ac:dyDescent="0.35">
      <c r="A800" t="s">
        <v>764</v>
      </c>
      <c r="B800" t="s">
        <v>554</v>
      </c>
      <c r="C800">
        <v>2016</v>
      </c>
      <c r="D800" t="s">
        <v>1846</v>
      </c>
      <c r="E800" t="str">
        <f>SUBSTITUTE(death_rates[[#This Row],[both_sexes_death_rate]], "â€“", "-")</f>
        <v>123[ 81-204]</v>
      </c>
      <c r="F800" t="str">
        <f>IFERROR(LEFT(death_rates[[#This Row],[Total Death Rate]], FIND("[", death_rates[[#This Row],[Total Death Rate]]) - 1), 0)</f>
        <v>123</v>
      </c>
      <c r="G80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81</v>
      </c>
      <c r="H800" t="str">
        <f>IFERROR(MID(death_rates[[#This Row],[Total Death Rate]], FIND("-", death_rates[[#This Row],[Total Death Rate]]) + 1, FIND("]",death_rates[[#This Row],[Total Death Rate]]) - FIND("-", death_rates[[#This Row],[Total Death Rate]]) - 1), 0)</f>
        <v>204</v>
      </c>
      <c r="I800" t="s">
        <v>1847</v>
      </c>
      <c r="J800" t="str">
        <f>SUBSTITUTE(death_rates[[#This Row],[male_death_rate]], "â€“", "-")</f>
        <v>132[ 89-217]</v>
      </c>
      <c r="K800" t="str">
        <f>IFERROR(LEFT(death_rates[[#This Row],[Male Death Rate]], FIND("[", death_rates[[#This Row],[Male Death Rate]]) - 1), 0)</f>
        <v>132</v>
      </c>
      <c r="L80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89</v>
      </c>
      <c r="M800" t="str">
        <f>IFERROR(MID(death_rates[[#This Row],[Male Death Rate]], FIND("-", death_rates[[#This Row],[Male Death Rate]]) + 1, FIND("]",death_rates[[#This Row],[Male Death Rate]]) - FIND("-", death_rates[[#This Row],[Male Death Rate]]) - 1), 0)</f>
        <v>217</v>
      </c>
      <c r="N800" t="s">
        <v>1848</v>
      </c>
      <c r="O800" t="s">
        <v>3109</v>
      </c>
      <c r="P800" t="str">
        <f>IFERROR(LEFT(death_rates[[#This Row],[Female Death Rate]], FIND("[", death_rates[[#This Row],[Female Death Rate]]) - 1), 0)</f>
        <v>115</v>
      </c>
      <c r="Q80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72</v>
      </c>
      <c r="R80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198</v>
      </c>
    </row>
    <row r="801" spans="1:18" x14ac:dyDescent="0.35">
      <c r="A801" t="s">
        <v>767</v>
      </c>
      <c r="B801" t="s">
        <v>554</v>
      </c>
      <c r="C801">
        <v>2016</v>
      </c>
      <c r="D801" t="s">
        <v>967</v>
      </c>
      <c r="E801" t="str">
        <f>SUBSTITUTE(death_rates[[#This Row],[both_sexes_death_rate]], "â€“", "-")</f>
        <v>9[ 4-17]</v>
      </c>
      <c r="F801" t="str">
        <f>IFERROR(LEFT(death_rates[[#This Row],[Total Death Rate]], FIND("[", death_rates[[#This Row],[Total Death Rate]]) - 1), 0)</f>
        <v>9</v>
      </c>
      <c r="G80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801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801" t="s">
        <v>1849</v>
      </c>
      <c r="J801" t="str">
        <f>SUBSTITUTE(death_rates[[#This Row],[male_death_rate]], "â€“", "-")</f>
        <v>10[ 4-20]</v>
      </c>
      <c r="K801" t="str">
        <f>IFERROR(LEFT(death_rates[[#This Row],[Male Death Rate]], FIND("[", death_rates[[#This Row],[Male Death Rate]]) - 1), 0)</f>
        <v>10</v>
      </c>
      <c r="L80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801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801" t="s">
        <v>1664</v>
      </c>
      <c r="O801" t="s">
        <v>3035</v>
      </c>
      <c r="P801" t="str">
        <f>IFERROR(LEFT(death_rates[[#This Row],[Female Death Rate]], FIND("[", death_rates[[#This Row],[Female Death Rate]]) - 1), 0)</f>
        <v>7</v>
      </c>
      <c r="Q80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80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802" spans="1:18" x14ac:dyDescent="0.35">
      <c r="A802" t="s">
        <v>771</v>
      </c>
      <c r="B802" t="s">
        <v>554</v>
      </c>
      <c r="C802">
        <v>2016</v>
      </c>
      <c r="D802" t="s">
        <v>1409</v>
      </c>
      <c r="E802" t="str">
        <f>SUBSTITUTE(death_rates[[#This Row],[both_sexes_death_rate]], "â€“", "-")</f>
        <v>10[ 4-22]</v>
      </c>
      <c r="F802" t="str">
        <f>IFERROR(LEFT(death_rates[[#This Row],[Total Death Rate]], FIND("[", death_rates[[#This Row],[Total Death Rate]]) - 1), 0)</f>
        <v>10</v>
      </c>
      <c r="G80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802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802" t="s">
        <v>1850</v>
      </c>
      <c r="J802" t="str">
        <f>SUBSTITUTE(death_rates[[#This Row],[male_death_rate]], "â€“", "-")</f>
        <v>16[ 6-33]</v>
      </c>
      <c r="K802" t="str">
        <f>IFERROR(LEFT(death_rates[[#This Row],[Male Death Rate]], FIND("[", death_rates[[#This Row],[Male Death Rate]]) - 1), 0)</f>
        <v>16</v>
      </c>
      <c r="L80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802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802" t="s">
        <v>1226</v>
      </c>
      <c r="O802" t="s">
        <v>2846</v>
      </c>
      <c r="P802" t="str">
        <f>IFERROR(LEFT(death_rates[[#This Row],[Female Death Rate]], FIND("[", death_rates[[#This Row],[Female Death Rate]]) - 1), 0)</f>
        <v>5</v>
      </c>
      <c r="Q80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80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803" spans="1:18" x14ac:dyDescent="0.35">
      <c r="A803" t="s">
        <v>775</v>
      </c>
      <c r="B803" t="s">
        <v>554</v>
      </c>
      <c r="C803">
        <v>2016</v>
      </c>
      <c r="D803" t="s">
        <v>1851</v>
      </c>
      <c r="E803" t="str">
        <f>SUBSTITUTE(death_rates[[#This Row],[both_sexes_death_rate]], "â€“", "-")</f>
        <v>66[ 43-107]</v>
      </c>
      <c r="F803" t="str">
        <f>IFERROR(LEFT(death_rates[[#This Row],[Total Death Rate]], FIND("[", death_rates[[#This Row],[Total Death Rate]]) - 1), 0)</f>
        <v>66</v>
      </c>
      <c r="G80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43</v>
      </c>
      <c r="H803" t="str">
        <f>IFERROR(MID(death_rates[[#This Row],[Total Death Rate]], FIND("-", death_rates[[#This Row],[Total Death Rate]]) + 1, FIND("]",death_rates[[#This Row],[Total Death Rate]]) - FIND("-", death_rates[[#This Row],[Total Death Rate]]) - 1), 0)</f>
        <v>107</v>
      </c>
      <c r="I803" t="s">
        <v>1852</v>
      </c>
      <c r="J803" t="str">
        <f>SUBSTITUTE(death_rates[[#This Row],[male_death_rate]], "â€“", "-")</f>
        <v>67[ 46-105]</v>
      </c>
      <c r="K803" t="str">
        <f>IFERROR(LEFT(death_rates[[#This Row],[Male Death Rate]], FIND("[", death_rates[[#This Row],[Male Death Rate]]) - 1), 0)</f>
        <v>67</v>
      </c>
      <c r="L80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46</v>
      </c>
      <c r="M803" t="str">
        <f>IFERROR(MID(death_rates[[#This Row],[Male Death Rate]], FIND("-", death_rates[[#This Row],[Male Death Rate]]) + 1, FIND("]",death_rates[[#This Row],[Male Death Rate]]) - FIND("-", death_rates[[#This Row],[Male Death Rate]]) - 1), 0)</f>
        <v>105</v>
      </c>
      <c r="N803" t="s">
        <v>1853</v>
      </c>
      <c r="O803" t="s">
        <v>3110</v>
      </c>
      <c r="P803" t="str">
        <f>IFERROR(LEFT(death_rates[[#This Row],[Female Death Rate]], FIND("[", death_rates[[#This Row],[Female Death Rate]]) - 1), 0)</f>
        <v>65</v>
      </c>
      <c r="Q80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39</v>
      </c>
      <c r="R80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108</v>
      </c>
    </row>
    <row r="804" spans="1:18" x14ac:dyDescent="0.35">
      <c r="A804" t="s">
        <v>779</v>
      </c>
      <c r="B804" t="s">
        <v>554</v>
      </c>
      <c r="C804">
        <v>2016</v>
      </c>
      <c r="D804" t="s">
        <v>1854</v>
      </c>
      <c r="E804" t="str">
        <f>SUBSTITUTE(death_rates[[#This Row],[both_sexes_death_rate]], "â€“", "-")</f>
        <v>29[ 15-52]</v>
      </c>
      <c r="F804" t="str">
        <f>IFERROR(LEFT(death_rates[[#This Row],[Total Death Rate]], FIND("[", death_rates[[#This Row],[Total Death Rate]]) - 1), 0)</f>
        <v>29</v>
      </c>
      <c r="G80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804" t="str">
        <f>IFERROR(MID(death_rates[[#This Row],[Total Death Rate]], FIND("-", death_rates[[#This Row],[Total Death Rate]]) + 1, FIND("]",death_rates[[#This Row],[Total Death Rate]]) - FIND("-", death_rates[[#This Row],[Total Death Rate]]) - 1), 0)</f>
        <v>52</v>
      </c>
      <c r="I804" t="s">
        <v>1855</v>
      </c>
      <c r="J804" t="str">
        <f>SUBSTITUTE(death_rates[[#This Row],[male_death_rate]], "â€“", "-")</f>
        <v>27[ 15-48]</v>
      </c>
      <c r="K804" t="str">
        <f>IFERROR(LEFT(death_rates[[#This Row],[Male Death Rate]], FIND("[", death_rates[[#This Row],[Male Death Rate]]) - 1), 0)</f>
        <v>27</v>
      </c>
      <c r="L80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804" t="str">
        <f>IFERROR(MID(death_rates[[#This Row],[Male Death Rate]], FIND("-", death_rates[[#This Row],[Male Death Rate]]) + 1, FIND("]",death_rates[[#This Row],[Male Death Rate]]) - FIND("-", death_rates[[#This Row],[Male Death Rate]]) - 1), 0)</f>
        <v>48</v>
      </c>
      <c r="N804" t="s">
        <v>1856</v>
      </c>
      <c r="O804" t="s">
        <v>3111</v>
      </c>
      <c r="P804" t="str">
        <f>IFERROR(LEFT(death_rates[[#This Row],[Female Death Rate]], FIND("[", death_rates[[#This Row],[Female Death Rate]]) - 1), 0)</f>
        <v>31</v>
      </c>
      <c r="Q80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804" t="str">
        <f>IFERROR(MID(death_rates[[#This Row],[Female Death Rate]], FIND("-", death_rates[[#This Row],[Female Death Rate]]) + 1, FIND("]",death_rates[[#This Row],[Female Death Rate]]) - FIND("-", death_rates[[#This Row],[Female Death Rate]]) - 1), 0)</f>
        <v>58</v>
      </c>
    </row>
    <row r="805" spans="1:18" x14ac:dyDescent="0.35">
      <c r="A805" t="s">
        <v>783</v>
      </c>
      <c r="B805" t="s">
        <v>554</v>
      </c>
      <c r="C805">
        <v>2016</v>
      </c>
      <c r="D805" t="s">
        <v>967</v>
      </c>
      <c r="E805" t="str">
        <f>SUBSTITUTE(death_rates[[#This Row],[both_sexes_death_rate]], "â€“", "-")</f>
        <v>9[ 4-17]</v>
      </c>
      <c r="F805" t="str">
        <f>IFERROR(LEFT(death_rates[[#This Row],[Total Death Rate]], FIND("[", death_rates[[#This Row],[Total Death Rate]]) - 1), 0)</f>
        <v>9</v>
      </c>
      <c r="G80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805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805" t="s">
        <v>1857</v>
      </c>
      <c r="J805" t="str">
        <f>SUBSTITUTE(death_rates[[#This Row],[male_death_rate]], "â€“", "-")</f>
        <v>12[ 5-23]</v>
      </c>
      <c r="K805" t="str">
        <f>IFERROR(LEFT(death_rates[[#This Row],[Male Death Rate]], FIND("[", death_rates[[#This Row],[Male Death Rate]]) - 1), 0)</f>
        <v>12</v>
      </c>
      <c r="L80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805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805" t="s">
        <v>856</v>
      </c>
      <c r="O805" t="s">
        <v>2732</v>
      </c>
      <c r="P805" t="str">
        <f>IFERROR(LEFT(death_rates[[#This Row],[Female Death Rate]], FIND("[", death_rates[[#This Row],[Female Death Rate]]) - 1), 0)</f>
        <v>7</v>
      </c>
      <c r="Q80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80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806" spans="1:18" x14ac:dyDescent="0.35">
      <c r="A806" t="s">
        <v>764</v>
      </c>
      <c r="B806" t="s">
        <v>558</v>
      </c>
      <c r="C806">
        <v>2016</v>
      </c>
      <c r="D806" t="s">
        <v>1858</v>
      </c>
      <c r="E806" t="str">
        <f>SUBSTITUTE(death_rates[[#This Row],[both_sexes_death_rate]], "â€“", "-")</f>
        <v>86[ 68-109]</v>
      </c>
      <c r="F806" t="str">
        <f>IFERROR(LEFT(death_rates[[#This Row],[Total Death Rate]], FIND("[", death_rates[[#This Row],[Total Death Rate]]) - 1), 0)</f>
        <v>86</v>
      </c>
      <c r="G80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68</v>
      </c>
      <c r="H806" t="str">
        <f>IFERROR(MID(death_rates[[#This Row],[Total Death Rate]], FIND("-", death_rates[[#This Row],[Total Death Rate]]) + 1, FIND("]",death_rates[[#This Row],[Total Death Rate]]) - FIND("-", death_rates[[#This Row],[Total Death Rate]]) - 1), 0)</f>
        <v>109</v>
      </c>
      <c r="I806" t="s">
        <v>1859</v>
      </c>
      <c r="J806" t="str">
        <f>SUBSTITUTE(death_rates[[#This Row],[male_death_rate]], "â€“", "-")</f>
        <v>93[ 77-112]</v>
      </c>
      <c r="K806" t="str">
        <f>IFERROR(LEFT(death_rates[[#This Row],[Male Death Rate]], FIND("[", death_rates[[#This Row],[Male Death Rate]]) - 1), 0)</f>
        <v>93</v>
      </c>
      <c r="L80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77</v>
      </c>
      <c r="M806" t="str">
        <f>IFERROR(MID(death_rates[[#This Row],[Male Death Rate]], FIND("-", death_rates[[#This Row],[Male Death Rate]]) + 1, FIND("]",death_rates[[#This Row],[Male Death Rate]]) - FIND("-", death_rates[[#This Row],[Male Death Rate]]) - 1), 0)</f>
        <v>112</v>
      </c>
      <c r="N806" t="s">
        <v>1860</v>
      </c>
      <c r="O806" t="s">
        <v>3112</v>
      </c>
      <c r="P806" t="str">
        <f>IFERROR(LEFT(death_rates[[#This Row],[Female Death Rate]], FIND("[", death_rates[[#This Row],[Female Death Rate]]) - 1), 0)</f>
        <v>80</v>
      </c>
      <c r="Q80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58</v>
      </c>
      <c r="R80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106</v>
      </c>
    </row>
    <row r="807" spans="1:18" x14ac:dyDescent="0.35">
      <c r="A807" t="s">
        <v>767</v>
      </c>
      <c r="B807" t="s">
        <v>558</v>
      </c>
      <c r="C807">
        <v>2016</v>
      </c>
      <c r="D807" t="s">
        <v>905</v>
      </c>
      <c r="E807" t="str">
        <f>SUBSTITUTE(death_rates[[#This Row],[both_sexes_death_rate]], "â€“", "-")</f>
        <v>3[ 2-6]</v>
      </c>
      <c r="F807" t="str">
        <f>IFERROR(LEFT(death_rates[[#This Row],[Total Death Rate]], FIND("[", death_rates[[#This Row],[Total Death Rate]]) - 1), 0)</f>
        <v>3</v>
      </c>
      <c r="G80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807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807" t="s">
        <v>959</v>
      </c>
      <c r="J807" t="str">
        <f>SUBSTITUTE(death_rates[[#This Row],[male_death_rate]], "â€“", "-")</f>
        <v>5[ 2-8]</v>
      </c>
      <c r="K807" t="str">
        <f>IFERROR(LEFT(death_rates[[#This Row],[Male Death Rate]], FIND("[", death_rates[[#This Row],[Male Death Rate]]) - 1), 0)</f>
        <v>5</v>
      </c>
      <c r="L80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807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807" t="s">
        <v>844</v>
      </c>
      <c r="O807" t="s">
        <v>2682</v>
      </c>
      <c r="P807" t="str">
        <f>IFERROR(LEFT(death_rates[[#This Row],[Female Death Rate]], FIND("[", death_rates[[#This Row],[Female Death Rate]]) - 1), 0)</f>
        <v>2</v>
      </c>
      <c r="Q80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0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808" spans="1:18" x14ac:dyDescent="0.35">
      <c r="A808" t="s">
        <v>771</v>
      </c>
      <c r="B808" t="s">
        <v>558</v>
      </c>
      <c r="C808">
        <v>2016</v>
      </c>
      <c r="D808" t="s">
        <v>818</v>
      </c>
      <c r="E808" t="str">
        <f>SUBSTITUTE(death_rates[[#This Row],[both_sexes_death_rate]], "â€“", "-")</f>
        <v>4[ 2-7]</v>
      </c>
      <c r="F808" t="str">
        <f>IFERROR(LEFT(death_rates[[#This Row],[Total Death Rate]], FIND("[", death_rates[[#This Row],[Total Death Rate]]) - 1), 0)</f>
        <v>4</v>
      </c>
      <c r="G80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808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808" t="s">
        <v>794</v>
      </c>
      <c r="J808" t="str">
        <f>SUBSTITUTE(death_rates[[#This Row],[male_death_rate]], "â€“", "-")</f>
        <v>8[ 4-13]</v>
      </c>
      <c r="K808" t="str">
        <f>IFERROR(LEFT(death_rates[[#This Row],[Male Death Rate]], FIND("[", death_rates[[#This Row],[Male Death Rate]]) - 1), 0)</f>
        <v>8</v>
      </c>
      <c r="L80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808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808" t="s">
        <v>844</v>
      </c>
      <c r="O808" t="s">
        <v>2682</v>
      </c>
      <c r="P808" t="str">
        <f>IFERROR(LEFT(death_rates[[#This Row],[Female Death Rate]], FIND("[", death_rates[[#This Row],[Female Death Rate]]) - 1), 0)</f>
        <v>2</v>
      </c>
      <c r="Q80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0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809" spans="1:18" x14ac:dyDescent="0.35">
      <c r="A809" t="s">
        <v>775</v>
      </c>
      <c r="B809" t="s">
        <v>558</v>
      </c>
      <c r="C809">
        <v>2016</v>
      </c>
      <c r="D809" t="s">
        <v>1861</v>
      </c>
      <c r="E809" t="str">
        <f>SUBSTITUTE(death_rates[[#This Row],[both_sexes_death_rate]], "â€“", "-")</f>
        <v>53[ 39-69]</v>
      </c>
      <c r="F809" t="str">
        <f>IFERROR(LEFT(death_rates[[#This Row],[Total Death Rate]], FIND("[", death_rates[[#This Row],[Total Death Rate]]) - 1), 0)</f>
        <v>53</v>
      </c>
      <c r="G80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39</v>
      </c>
      <c r="H809" t="str">
        <f>IFERROR(MID(death_rates[[#This Row],[Total Death Rate]], FIND("-", death_rates[[#This Row],[Total Death Rate]]) + 1, FIND("]",death_rates[[#This Row],[Total Death Rate]]) - FIND("-", death_rates[[#This Row],[Total Death Rate]]) - 1), 0)</f>
        <v>69</v>
      </c>
      <c r="I809" t="s">
        <v>1862</v>
      </c>
      <c r="J809" t="str">
        <f>SUBSTITUTE(death_rates[[#This Row],[male_death_rate]], "â€“", "-")</f>
        <v>57[ 44-70]</v>
      </c>
      <c r="K809" t="str">
        <f>IFERROR(LEFT(death_rates[[#This Row],[Male Death Rate]], FIND("[", death_rates[[#This Row],[Male Death Rate]]) - 1), 0)</f>
        <v>57</v>
      </c>
      <c r="L80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44</v>
      </c>
      <c r="M809" t="str">
        <f>IFERROR(MID(death_rates[[#This Row],[Male Death Rate]], FIND("-", death_rates[[#This Row],[Male Death Rate]]) + 1, FIND("]",death_rates[[#This Row],[Male Death Rate]]) - FIND("-", death_rates[[#This Row],[Male Death Rate]]) - 1), 0)</f>
        <v>70</v>
      </c>
      <c r="N809" t="s">
        <v>1863</v>
      </c>
      <c r="O809" t="s">
        <v>3113</v>
      </c>
      <c r="P809" t="str">
        <f>IFERROR(LEFT(death_rates[[#This Row],[Female Death Rate]], FIND("[", death_rates[[#This Row],[Female Death Rate]]) - 1), 0)</f>
        <v>51</v>
      </c>
      <c r="Q80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34</v>
      </c>
      <c r="R80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69</v>
      </c>
    </row>
    <row r="810" spans="1:18" x14ac:dyDescent="0.35">
      <c r="A810" t="s">
        <v>779</v>
      </c>
      <c r="B810" t="s">
        <v>558</v>
      </c>
      <c r="C810">
        <v>2016</v>
      </c>
      <c r="D810" t="s">
        <v>1864</v>
      </c>
      <c r="E810" t="str">
        <f>SUBSTITUTE(death_rates[[#This Row],[both_sexes_death_rate]], "â€“", "-")</f>
        <v>21[ 13-36]</v>
      </c>
      <c r="F810" t="str">
        <f>IFERROR(LEFT(death_rates[[#This Row],[Total Death Rate]], FIND("[", death_rates[[#This Row],[Total Death Rate]]) - 1), 0)</f>
        <v>21</v>
      </c>
      <c r="G81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810" t="str">
        <f>IFERROR(MID(death_rates[[#This Row],[Total Death Rate]], FIND("-", death_rates[[#This Row],[Total Death Rate]]) + 1, FIND("]",death_rates[[#This Row],[Total Death Rate]]) - FIND("-", death_rates[[#This Row],[Total Death Rate]]) - 1), 0)</f>
        <v>36</v>
      </c>
      <c r="I810" t="s">
        <v>1512</v>
      </c>
      <c r="J810" t="str">
        <f>SUBSTITUTE(death_rates[[#This Row],[male_death_rate]], "â€“", "-")</f>
        <v>19[ 13-27]</v>
      </c>
      <c r="K810" t="str">
        <f>IFERROR(LEFT(death_rates[[#This Row],[Male Death Rate]], FIND("[", death_rates[[#This Row],[Male Death Rate]]) - 1), 0)</f>
        <v>19</v>
      </c>
      <c r="L81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810" t="str">
        <f>IFERROR(MID(death_rates[[#This Row],[Male Death Rate]], FIND("-", death_rates[[#This Row],[Male Death Rate]]) + 1, FIND("]",death_rates[[#This Row],[Male Death Rate]]) - FIND("-", death_rates[[#This Row],[Male Death Rate]]) - 1), 0)</f>
        <v>27</v>
      </c>
      <c r="N810" t="s">
        <v>1865</v>
      </c>
      <c r="O810" t="s">
        <v>3114</v>
      </c>
      <c r="P810" t="str">
        <f>IFERROR(LEFT(death_rates[[#This Row],[Female Death Rate]], FIND("[", death_rates[[#This Row],[Female Death Rate]]) - 1), 0)</f>
        <v>23</v>
      </c>
      <c r="Q81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810" t="str">
        <f>IFERROR(MID(death_rates[[#This Row],[Female Death Rate]], FIND("-", death_rates[[#This Row],[Female Death Rate]]) + 1, FIND("]",death_rates[[#This Row],[Female Death Rate]]) - FIND("-", death_rates[[#This Row],[Female Death Rate]]) - 1), 0)</f>
        <v>43</v>
      </c>
    </row>
    <row r="811" spans="1:18" x14ac:dyDescent="0.35">
      <c r="A811" t="s">
        <v>783</v>
      </c>
      <c r="B811" t="s">
        <v>558</v>
      </c>
      <c r="C811">
        <v>2016</v>
      </c>
      <c r="D811" t="s">
        <v>817</v>
      </c>
      <c r="E811" t="str">
        <f>SUBSTITUTE(death_rates[[#This Row],[both_sexes_death_rate]], "â€“", "-")</f>
        <v>3[ 2-5]</v>
      </c>
      <c r="F811" t="str">
        <f>IFERROR(LEFT(death_rates[[#This Row],[Total Death Rate]], FIND("[", death_rates[[#This Row],[Total Death Rate]]) - 1), 0)</f>
        <v>3</v>
      </c>
      <c r="G81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811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811" t="s">
        <v>959</v>
      </c>
      <c r="J811" t="str">
        <f>SUBSTITUTE(death_rates[[#This Row],[male_death_rate]], "â€“", "-")</f>
        <v>5[ 2-8]</v>
      </c>
      <c r="K811" t="str">
        <f>IFERROR(LEFT(death_rates[[#This Row],[Male Death Rate]], FIND("[", death_rates[[#This Row],[Male Death Rate]]) - 1), 0)</f>
        <v>5</v>
      </c>
      <c r="L81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811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811" t="s">
        <v>844</v>
      </c>
      <c r="O811" t="s">
        <v>2682</v>
      </c>
      <c r="P811" t="str">
        <f>IFERROR(LEFT(death_rates[[#This Row],[Female Death Rate]], FIND("[", death_rates[[#This Row],[Female Death Rate]]) - 1), 0)</f>
        <v>2</v>
      </c>
      <c r="Q81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1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812" spans="1:18" x14ac:dyDescent="0.35">
      <c r="A812" t="s">
        <v>764</v>
      </c>
      <c r="B812" t="s">
        <v>562</v>
      </c>
      <c r="C812">
        <v>2016</v>
      </c>
      <c r="D812" t="s">
        <v>1866</v>
      </c>
      <c r="E812" t="str">
        <f>SUBSTITUTE(death_rates[[#This Row],[both_sexes_death_rate]], "â€“", "-")</f>
        <v>59[ 54-64]</v>
      </c>
      <c r="F812" t="str">
        <f>IFERROR(LEFT(death_rates[[#This Row],[Total Death Rate]], FIND("[", death_rates[[#This Row],[Total Death Rate]]) - 1), 0)</f>
        <v>59</v>
      </c>
      <c r="G81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54</v>
      </c>
      <c r="H812" t="str">
        <f>IFERROR(MID(death_rates[[#This Row],[Total Death Rate]], FIND("-", death_rates[[#This Row],[Total Death Rate]]) + 1, FIND("]",death_rates[[#This Row],[Total Death Rate]]) - FIND("-", death_rates[[#This Row],[Total Death Rate]]) - 1), 0)</f>
        <v>64</v>
      </c>
      <c r="I812" t="s">
        <v>1867</v>
      </c>
      <c r="J812" t="str">
        <f>SUBSTITUTE(death_rates[[#This Row],[male_death_rate]], "â€“", "-")</f>
        <v>58[ 53-64]</v>
      </c>
      <c r="K812" t="str">
        <f>IFERROR(LEFT(death_rates[[#This Row],[Male Death Rate]], FIND("[", death_rates[[#This Row],[Male Death Rate]]) - 1), 0)</f>
        <v>58</v>
      </c>
      <c r="L81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53</v>
      </c>
      <c r="M812" t="str">
        <f>IFERROR(MID(death_rates[[#This Row],[Male Death Rate]], FIND("-", death_rates[[#This Row],[Male Death Rate]]) + 1, FIND("]",death_rates[[#This Row],[Male Death Rate]]) - FIND("-", death_rates[[#This Row],[Male Death Rate]]) - 1), 0)</f>
        <v>64</v>
      </c>
      <c r="N812" t="s">
        <v>1868</v>
      </c>
      <c r="O812" t="s">
        <v>3115</v>
      </c>
      <c r="P812" t="str">
        <f>IFERROR(LEFT(death_rates[[#This Row],[Female Death Rate]], FIND("[", death_rates[[#This Row],[Female Death Rate]]) - 1), 0)</f>
        <v>60</v>
      </c>
      <c r="Q81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54</v>
      </c>
      <c r="R812" t="str">
        <f>IFERROR(MID(death_rates[[#This Row],[Female Death Rate]], FIND("-", death_rates[[#This Row],[Female Death Rate]]) + 1, FIND("]",death_rates[[#This Row],[Female Death Rate]]) - FIND("-", death_rates[[#This Row],[Female Death Rate]]) - 1), 0)</f>
        <v>64</v>
      </c>
    </row>
    <row r="813" spans="1:18" x14ac:dyDescent="0.35">
      <c r="A813" t="s">
        <v>767</v>
      </c>
      <c r="B813" t="s">
        <v>562</v>
      </c>
      <c r="C813">
        <v>2016</v>
      </c>
      <c r="D813" t="s">
        <v>1869</v>
      </c>
      <c r="E813" t="str">
        <f>SUBSTITUTE(death_rates[[#This Row],[both_sexes_death_rate]], "â€“", "-")</f>
        <v>32[ 27-35]</v>
      </c>
      <c r="F813" t="str">
        <f>IFERROR(LEFT(death_rates[[#This Row],[Total Death Rate]], FIND("[", death_rates[[#This Row],[Total Death Rate]]) - 1), 0)</f>
        <v>32</v>
      </c>
      <c r="G81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27</v>
      </c>
      <c r="H813" t="str">
        <f>IFERROR(MID(death_rates[[#This Row],[Total Death Rate]], FIND("-", death_rates[[#This Row],[Total Death Rate]]) + 1, FIND("]",death_rates[[#This Row],[Total Death Rate]]) - FIND("-", death_rates[[#This Row],[Total Death Rate]]) - 1), 0)</f>
        <v>35</v>
      </c>
      <c r="I813" t="s">
        <v>1870</v>
      </c>
      <c r="J813" t="str">
        <f>SUBSTITUTE(death_rates[[#This Row],[male_death_rate]], "â€“", "-")</f>
        <v>33[ 28-37]</v>
      </c>
      <c r="K813" t="str">
        <f>IFERROR(LEFT(death_rates[[#This Row],[Male Death Rate]], FIND("[", death_rates[[#This Row],[Male Death Rate]]) - 1), 0)</f>
        <v>33</v>
      </c>
      <c r="L81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28</v>
      </c>
      <c r="M813" t="str">
        <f>IFERROR(MID(death_rates[[#This Row],[Male Death Rate]], FIND("-", death_rates[[#This Row],[Male Death Rate]]) + 1, FIND("]",death_rates[[#This Row],[Male Death Rate]]) - FIND("-", death_rates[[#This Row],[Male Death Rate]]) - 1), 0)</f>
        <v>37</v>
      </c>
      <c r="N813" t="s">
        <v>932</v>
      </c>
      <c r="O813" t="s">
        <v>2722</v>
      </c>
      <c r="P813" t="str">
        <f>IFERROR(LEFT(death_rates[[#This Row],[Female Death Rate]], FIND("[", death_rates[[#This Row],[Female Death Rate]]) - 1), 0)</f>
        <v>30</v>
      </c>
      <c r="Q81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81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34</v>
      </c>
    </row>
    <row r="814" spans="1:18" x14ac:dyDescent="0.35">
      <c r="A814" t="s">
        <v>771</v>
      </c>
      <c r="B814" t="s">
        <v>562</v>
      </c>
      <c r="C814">
        <v>2016</v>
      </c>
      <c r="D814" t="s">
        <v>837</v>
      </c>
      <c r="E814" t="str">
        <f>SUBSTITUTE(death_rates[[#This Row],[both_sexes_death_rate]], "â€“", "-")</f>
        <v>0[ 0-1]</v>
      </c>
      <c r="F814" t="str">
        <f>IFERROR(LEFT(death_rates[[#This Row],[Total Death Rate]], FIND("[", death_rates[[#This Row],[Total Death Rate]]) - 1), 0)</f>
        <v>0</v>
      </c>
      <c r="G81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814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814" t="s">
        <v>837</v>
      </c>
      <c r="J814" t="str">
        <f>SUBSTITUTE(death_rates[[#This Row],[male_death_rate]], "â€“", "-")</f>
        <v>0[ 0-1]</v>
      </c>
      <c r="K814" t="str">
        <f>IFERROR(LEFT(death_rates[[#This Row],[Male Death Rate]], FIND("[", death_rates[[#This Row],[Male Death Rate]]) - 1), 0)</f>
        <v>0</v>
      </c>
      <c r="L81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814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814" t="s">
        <v>836</v>
      </c>
      <c r="O814" t="s">
        <v>2707</v>
      </c>
      <c r="P814" t="str">
        <f>IFERROR(LEFT(death_rates[[#This Row],[Female Death Rate]], FIND("[", death_rates[[#This Row],[Female Death Rate]]) - 1), 0)</f>
        <v>1</v>
      </c>
      <c r="Q81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81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815" spans="1:18" x14ac:dyDescent="0.35">
      <c r="A815" t="s">
        <v>775</v>
      </c>
      <c r="B815" t="s">
        <v>562</v>
      </c>
      <c r="C815">
        <v>2016</v>
      </c>
      <c r="D815" t="s">
        <v>1871</v>
      </c>
      <c r="E815" t="str">
        <f>SUBSTITUTE(death_rates[[#This Row],[both_sexes_death_rate]], "â€“", "-")</f>
        <v>11[ 10-12]</v>
      </c>
      <c r="F815" t="str">
        <f>IFERROR(LEFT(death_rates[[#This Row],[Total Death Rate]], FIND("[", death_rates[[#This Row],[Total Death Rate]]) - 1), 0)</f>
        <v>11</v>
      </c>
      <c r="G81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815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815" t="s">
        <v>1871</v>
      </c>
      <c r="J815" t="str">
        <f>SUBSTITUTE(death_rates[[#This Row],[male_death_rate]], "â€“", "-")</f>
        <v>11[ 10-12]</v>
      </c>
      <c r="K815" t="str">
        <f>IFERROR(LEFT(death_rates[[#This Row],[Male Death Rate]], FIND("[", death_rates[[#This Row],[Male Death Rate]]) - 1), 0)</f>
        <v>11</v>
      </c>
      <c r="L81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815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815" t="s">
        <v>1333</v>
      </c>
      <c r="O815" t="s">
        <v>3020</v>
      </c>
      <c r="P815" t="str">
        <f>IFERROR(LEFT(death_rates[[#This Row],[Female Death Rate]], FIND("[", death_rates[[#This Row],[Female Death Rate]]) - 1), 0)</f>
        <v>11</v>
      </c>
      <c r="Q81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81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816" spans="1:18" x14ac:dyDescent="0.35">
      <c r="A816" t="s">
        <v>779</v>
      </c>
      <c r="B816" t="s">
        <v>562</v>
      </c>
      <c r="C816">
        <v>2016</v>
      </c>
      <c r="D816" t="s">
        <v>918</v>
      </c>
      <c r="E816" t="str">
        <f>SUBSTITUTE(death_rates[[#This Row],[both_sexes_death_rate]], "â€“", "-")</f>
        <v>10[ 8-11]</v>
      </c>
      <c r="F816" t="str">
        <f>IFERROR(LEFT(death_rates[[#This Row],[Total Death Rate]], FIND("[", death_rates[[#This Row],[Total Death Rate]]) - 1), 0)</f>
        <v>10</v>
      </c>
      <c r="G81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816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816" t="s">
        <v>919</v>
      </c>
      <c r="J816" t="str">
        <f>SUBSTITUTE(death_rates[[#This Row],[male_death_rate]], "â€“", "-")</f>
        <v>8[ 7-10]</v>
      </c>
      <c r="K816" t="str">
        <f>IFERROR(LEFT(death_rates[[#This Row],[Male Death Rate]], FIND("[", death_rates[[#This Row],[Male Death Rate]]) - 1), 0)</f>
        <v>8</v>
      </c>
      <c r="L81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816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816" t="s">
        <v>825</v>
      </c>
      <c r="O816" t="s">
        <v>2675</v>
      </c>
      <c r="P816" t="str">
        <f>IFERROR(LEFT(death_rates[[#This Row],[Female Death Rate]], FIND("[", death_rates[[#This Row],[Female Death Rate]]) - 1), 0)</f>
        <v>11</v>
      </c>
      <c r="Q81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81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817" spans="1:18" x14ac:dyDescent="0.35">
      <c r="A817" t="s">
        <v>783</v>
      </c>
      <c r="B817" t="s">
        <v>562</v>
      </c>
      <c r="C817">
        <v>2016</v>
      </c>
      <c r="D817" t="s">
        <v>1076</v>
      </c>
      <c r="E817" t="str">
        <f>SUBSTITUTE(death_rates[[#This Row],[both_sexes_death_rate]], "â€“", "-")</f>
        <v>6[ 5-7]</v>
      </c>
      <c r="F817" t="str">
        <f>IFERROR(LEFT(death_rates[[#This Row],[Total Death Rate]], FIND("[", death_rates[[#This Row],[Total Death Rate]]) - 1), 0)</f>
        <v>6</v>
      </c>
      <c r="G81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817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817" t="s">
        <v>1770</v>
      </c>
      <c r="J817" t="str">
        <f>SUBSTITUTE(death_rates[[#This Row],[male_death_rate]], "â€“", "-")</f>
        <v>6[ 3-7]</v>
      </c>
      <c r="K817" t="str">
        <f>IFERROR(LEFT(death_rates[[#This Row],[Male Death Rate]], FIND("[", death_rates[[#This Row],[Male Death Rate]]) - 1), 0)</f>
        <v>6</v>
      </c>
      <c r="L81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817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817" t="s">
        <v>1076</v>
      </c>
      <c r="O817" t="s">
        <v>2781</v>
      </c>
      <c r="P817" t="str">
        <f>IFERROR(LEFT(death_rates[[#This Row],[Female Death Rate]], FIND("[", death_rates[[#This Row],[Female Death Rate]]) - 1), 0)</f>
        <v>6</v>
      </c>
      <c r="Q81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817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818" spans="1:18" x14ac:dyDescent="0.35">
      <c r="A818" t="s">
        <v>764</v>
      </c>
      <c r="B818" t="s">
        <v>570</v>
      </c>
      <c r="C818">
        <v>2016</v>
      </c>
      <c r="D818" t="s">
        <v>1872</v>
      </c>
      <c r="E818" t="str">
        <f>SUBSTITUTE(death_rates[[#This Row],[both_sexes_death_rate]], "â€“", "-")</f>
        <v>38[ 32-46]</v>
      </c>
      <c r="F818" t="str">
        <f>IFERROR(LEFT(death_rates[[#This Row],[Total Death Rate]], FIND("[", death_rates[[#This Row],[Total Death Rate]]) - 1), 0)</f>
        <v>38</v>
      </c>
      <c r="G81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32</v>
      </c>
      <c r="H818" t="str">
        <f>IFERROR(MID(death_rates[[#This Row],[Total Death Rate]], FIND("-", death_rates[[#This Row],[Total Death Rate]]) + 1, FIND("]",death_rates[[#This Row],[Total Death Rate]]) - FIND("-", death_rates[[#This Row],[Total Death Rate]]) - 1), 0)</f>
        <v>46</v>
      </c>
      <c r="I818" t="s">
        <v>1873</v>
      </c>
      <c r="J818" t="str">
        <f>SUBSTITUTE(death_rates[[#This Row],[male_death_rate]], "â€“", "-")</f>
        <v>41[ 34-48]</v>
      </c>
      <c r="K818" t="str">
        <f>IFERROR(LEFT(death_rates[[#This Row],[Male Death Rate]], FIND("[", death_rates[[#This Row],[Male Death Rate]]) - 1), 0)</f>
        <v>41</v>
      </c>
      <c r="L81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34</v>
      </c>
      <c r="M818" t="str">
        <f>IFERROR(MID(death_rates[[#This Row],[Male Death Rate]], FIND("-", death_rates[[#This Row],[Male Death Rate]]) + 1, FIND("]",death_rates[[#This Row],[Male Death Rate]]) - FIND("-", death_rates[[#This Row],[Male Death Rate]]) - 1), 0)</f>
        <v>48</v>
      </c>
      <c r="N818" t="s">
        <v>1329</v>
      </c>
      <c r="O818" t="s">
        <v>3116</v>
      </c>
      <c r="P818" t="str">
        <f>IFERROR(LEFT(death_rates[[#This Row],[Female Death Rate]], FIND("[", death_rates[[#This Row],[Female Death Rate]]) - 1), 0)</f>
        <v>35</v>
      </c>
      <c r="Q81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818" t="str">
        <f>IFERROR(MID(death_rates[[#This Row],[Female Death Rate]], FIND("-", death_rates[[#This Row],[Female Death Rate]]) + 1, FIND("]",death_rates[[#This Row],[Female Death Rate]]) - FIND("-", death_rates[[#This Row],[Female Death Rate]]) - 1), 0)</f>
        <v>43</v>
      </c>
    </row>
    <row r="819" spans="1:18" x14ac:dyDescent="0.35">
      <c r="A819" t="s">
        <v>767</v>
      </c>
      <c r="B819" t="s">
        <v>570</v>
      </c>
      <c r="C819">
        <v>2016</v>
      </c>
      <c r="D819" t="s">
        <v>841</v>
      </c>
      <c r="E819" t="str">
        <f>SUBSTITUTE(death_rates[[#This Row],[both_sexes_death_rate]], "â€“", "-")</f>
        <v>6[ 4-9]</v>
      </c>
      <c r="F819" t="str">
        <f>IFERROR(LEFT(death_rates[[#This Row],[Total Death Rate]], FIND("[", death_rates[[#This Row],[Total Death Rate]]) - 1), 0)</f>
        <v>6</v>
      </c>
      <c r="G81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819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819" t="s">
        <v>841</v>
      </c>
      <c r="J819" t="str">
        <f>SUBSTITUTE(death_rates[[#This Row],[male_death_rate]], "â€“", "-")</f>
        <v>6[ 4-9]</v>
      </c>
      <c r="K819" t="str">
        <f>IFERROR(LEFT(death_rates[[#This Row],[Male Death Rate]], FIND("[", death_rates[[#This Row],[Male Death Rate]]) - 1), 0)</f>
        <v>6</v>
      </c>
      <c r="L81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819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819" t="s">
        <v>841</v>
      </c>
      <c r="O819" t="s">
        <v>2764</v>
      </c>
      <c r="P819" t="str">
        <f>IFERROR(LEFT(death_rates[[#This Row],[Female Death Rate]], FIND("[", death_rates[[#This Row],[Female Death Rate]]) - 1), 0)</f>
        <v>6</v>
      </c>
      <c r="Q81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819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820" spans="1:18" x14ac:dyDescent="0.35">
      <c r="A820" t="s">
        <v>771</v>
      </c>
      <c r="B820" t="s">
        <v>570</v>
      </c>
      <c r="C820">
        <v>2016</v>
      </c>
      <c r="D820" t="s">
        <v>851</v>
      </c>
      <c r="E820" t="str">
        <f>SUBSTITUTE(death_rates[[#This Row],[both_sexes_death_rate]], "â€“", "-")</f>
        <v>1[ 1-2]</v>
      </c>
      <c r="F820" t="str">
        <f>IFERROR(LEFT(death_rates[[#This Row],[Total Death Rate]], FIND("[", death_rates[[#This Row],[Total Death Rate]]) - 1), 0)</f>
        <v>1</v>
      </c>
      <c r="G82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820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820" t="s">
        <v>809</v>
      </c>
      <c r="J820" t="str">
        <f>SUBSTITUTE(death_rates[[#This Row],[male_death_rate]], "â€“", "-")</f>
        <v>2[ 1-4]</v>
      </c>
      <c r="K820" t="str">
        <f>IFERROR(LEFT(death_rates[[#This Row],[Male Death Rate]], FIND("[", death_rates[[#This Row],[Male Death Rate]]) - 1), 0)</f>
        <v>2</v>
      </c>
      <c r="L82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820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820" t="s">
        <v>836</v>
      </c>
      <c r="O820" t="s">
        <v>2707</v>
      </c>
      <c r="P820" t="str">
        <f>IFERROR(LEFT(death_rates[[#This Row],[Female Death Rate]], FIND("[", death_rates[[#This Row],[Female Death Rate]]) - 1), 0)</f>
        <v>1</v>
      </c>
      <c r="Q82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82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821" spans="1:18" x14ac:dyDescent="0.35">
      <c r="A821" t="s">
        <v>775</v>
      </c>
      <c r="B821" t="s">
        <v>570</v>
      </c>
      <c r="C821">
        <v>2016</v>
      </c>
      <c r="D821" t="s">
        <v>1334</v>
      </c>
      <c r="E821" t="str">
        <f>SUBSTITUTE(death_rates[[#This Row],[both_sexes_death_rate]], "â€“", "-")</f>
        <v>13[ 10-16]</v>
      </c>
      <c r="F821" t="str">
        <f>IFERROR(LEFT(death_rates[[#This Row],[Total Death Rate]], FIND("[", death_rates[[#This Row],[Total Death Rate]]) - 1), 0)</f>
        <v>13</v>
      </c>
      <c r="G82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821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821" t="s">
        <v>924</v>
      </c>
      <c r="J821" t="str">
        <f>SUBSTITUTE(death_rates[[#This Row],[male_death_rate]], "â€“", "-")</f>
        <v>14[ 11-16]</v>
      </c>
      <c r="K821" t="str">
        <f>IFERROR(LEFT(death_rates[[#This Row],[Male Death Rate]], FIND("[", death_rates[[#This Row],[Male Death Rate]]) - 1), 0)</f>
        <v>14</v>
      </c>
      <c r="L82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821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821" t="s">
        <v>998</v>
      </c>
      <c r="O821" t="s">
        <v>3117</v>
      </c>
      <c r="P821" t="str">
        <f>IFERROR(LEFT(death_rates[[#This Row],[Female Death Rate]], FIND("[", death_rates[[#This Row],[Female Death Rate]]) - 1), 0)</f>
        <v>12</v>
      </c>
      <c r="Q82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82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822" spans="1:18" x14ac:dyDescent="0.35">
      <c r="A822" t="s">
        <v>779</v>
      </c>
      <c r="B822" t="s">
        <v>570</v>
      </c>
      <c r="C822">
        <v>2016</v>
      </c>
      <c r="D822" t="s">
        <v>1548</v>
      </c>
      <c r="E822" t="str">
        <f>SUBSTITUTE(death_rates[[#This Row],[both_sexes_death_rate]], "â€“", "-")</f>
        <v>11[ 7-17]</v>
      </c>
      <c r="F822" t="str">
        <f>IFERROR(LEFT(death_rates[[#This Row],[Total Death Rate]], FIND("[", death_rates[[#This Row],[Total Death Rate]]) - 1), 0)</f>
        <v>11</v>
      </c>
      <c r="G82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822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822" t="s">
        <v>1874</v>
      </c>
      <c r="J822" t="str">
        <f>SUBSTITUTE(death_rates[[#This Row],[male_death_rate]], "â€“", "-")</f>
        <v>10[ 8-14]</v>
      </c>
      <c r="K822" t="str">
        <f>IFERROR(LEFT(death_rates[[#This Row],[Male Death Rate]], FIND("[", death_rates[[#This Row],[Male Death Rate]]) - 1), 0)</f>
        <v>10</v>
      </c>
      <c r="L82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822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822" t="s">
        <v>1875</v>
      </c>
      <c r="O822" t="s">
        <v>3118</v>
      </c>
      <c r="P822" t="str">
        <f>IFERROR(LEFT(death_rates[[#This Row],[Female Death Rate]], FIND("[", death_rates[[#This Row],[Female Death Rate]]) - 1), 0)</f>
        <v>12</v>
      </c>
      <c r="Q82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82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823" spans="1:18" x14ac:dyDescent="0.35">
      <c r="A823" t="s">
        <v>783</v>
      </c>
      <c r="B823" t="s">
        <v>570</v>
      </c>
      <c r="C823">
        <v>2016</v>
      </c>
      <c r="D823" t="s">
        <v>834</v>
      </c>
      <c r="E823" t="str">
        <f>SUBSTITUTE(death_rates[[#This Row],[both_sexes_death_rate]], "â€“", "-")</f>
        <v>6[ 3-9]</v>
      </c>
      <c r="F823" t="str">
        <f>IFERROR(LEFT(death_rates[[#This Row],[Total Death Rate]], FIND("[", death_rates[[#This Row],[Total Death Rate]]) - 1), 0)</f>
        <v>6</v>
      </c>
      <c r="G82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823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823" t="s">
        <v>1818</v>
      </c>
      <c r="J823" t="str">
        <f>SUBSTITUTE(death_rates[[#This Row],[male_death_rate]], "â€“", "-")</f>
        <v>8[ 5-13]</v>
      </c>
      <c r="K823" t="str">
        <f>IFERROR(LEFT(death_rates[[#This Row],[Male Death Rate]], FIND("[", death_rates[[#This Row],[Male Death Rate]]) - 1), 0)</f>
        <v>8</v>
      </c>
      <c r="L82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823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823" t="s">
        <v>817</v>
      </c>
      <c r="O823" t="s">
        <v>2691</v>
      </c>
      <c r="P823" t="str">
        <f>IFERROR(LEFT(death_rates[[#This Row],[Female Death Rate]], FIND("[", death_rates[[#This Row],[Female Death Rate]]) - 1), 0)</f>
        <v>3</v>
      </c>
      <c r="Q82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823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824" spans="1:18" x14ac:dyDescent="0.35">
      <c r="A824" t="s">
        <v>764</v>
      </c>
      <c r="B824" t="s">
        <v>574</v>
      </c>
      <c r="C824">
        <v>2016</v>
      </c>
      <c r="D824" t="s">
        <v>1876</v>
      </c>
      <c r="E824" t="str">
        <f>SUBSTITUTE(death_rates[[#This Row],[both_sexes_death_rate]], "â€“", "-")</f>
        <v>48[ 38-60]</v>
      </c>
      <c r="F824" t="str">
        <f>IFERROR(LEFT(death_rates[[#This Row],[Total Death Rate]], FIND("[", death_rates[[#This Row],[Total Death Rate]]) - 1), 0)</f>
        <v>48</v>
      </c>
      <c r="G82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38</v>
      </c>
      <c r="H824" t="str">
        <f>IFERROR(MID(death_rates[[#This Row],[Total Death Rate]], FIND("-", death_rates[[#This Row],[Total Death Rate]]) + 1, FIND("]",death_rates[[#This Row],[Total Death Rate]]) - FIND("-", death_rates[[#This Row],[Total Death Rate]]) - 1), 0)</f>
        <v>60</v>
      </c>
      <c r="I824" t="s">
        <v>1877</v>
      </c>
      <c r="J824" t="str">
        <f>SUBSTITUTE(death_rates[[#This Row],[male_death_rate]], "â€“", "-")</f>
        <v>52[ 42-64]</v>
      </c>
      <c r="K824" t="str">
        <f>IFERROR(LEFT(death_rates[[#This Row],[Male Death Rate]], FIND("[", death_rates[[#This Row],[Male Death Rate]]) - 1), 0)</f>
        <v>52</v>
      </c>
      <c r="L82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42</v>
      </c>
      <c r="M824" t="str">
        <f>IFERROR(MID(death_rates[[#This Row],[Male Death Rate]], FIND("-", death_rates[[#This Row],[Male Death Rate]]) + 1, FIND("]",death_rates[[#This Row],[Male Death Rate]]) - FIND("-", death_rates[[#This Row],[Male Death Rate]]) - 1), 0)</f>
        <v>64</v>
      </c>
      <c r="N824" t="s">
        <v>1878</v>
      </c>
      <c r="O824" t="s">
        <v>3119</v>
      </c>
      <c r="P824" t="str">
        <f>IFERROR(LEFT(death_rates[[#This Row],[Female Death Rate]], FIND("[", death_rates[[#This Row],[Female Death Rate]]) - 1), 0)</f>
        <v>44</v>
      </c>
      <c r="Q82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35</v>
      </c>
      <c r="R824" t="str">
        <f>IFERROR(MID(death_rates[[#This Row],[Female Death Rate]], FIND("-", death_rates[[#This Row],[Female Death Rate]]) + 1, FIND("]",death_rates[[#This Row],[Female Death Rate]]) - FIND("-", death_rates[[#This Row],[Female Death Rate]]) - 1), 0)</f>
        <v>57</v>
      </c>
    </row>
    <row r="825" spans="1:18" x14ac:dyDescent="0.35">
      <c r="A825" t="s">
        <v>767</v>
      </c>
      <c r="B825" t="s">
        <v>574</v>
      </c>
      <c r="C825">
        <v>2016</v>
      </c>
      <c r="D825" t="s">
        <v>1361</v>
      </c>
      <c r="E825" t="str">
        <f>SUBSTITUTE(death_rates[[#This Row],[both_sexes_death_rate]], "â€“", "-")</f>
        <v>9[ 5-14]</v>
      </c>
      <c r="F825" t="str">
        <f>IFERROR(LEFT(death_rates[[#This Row],[Total Death Rate]], FIND("[", death_rates[[#This Row],[Total Death Rate]]) - 1), 0)</f>
        <v>9</v>
      </c>
      <c r="G82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825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825" t="s">
        <v>1361</v>
      </c>
      <c r="J825" t="str">
        <f>SUBSTITUTE(death_rates[[#This Row],[male_death_rate]], "â€“", "-")</f>
        <v>9[ 5-14]</v>
      </c>
      <c r="K825" t="str">
        <f>IFERROR(LEFT(death_rates[[#This Row],[Male Death Rate]], FIND("[", death_rates[[#This Row],[Male Death Rate]]) - 1), 0)</f>
        <v>9</v>
      </c>
      <c r="L82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825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825" t="s">
        <v>1361</v>
      </c>
      <c r="O825" t="s">
        <v>2906</v>
      </c>
      <c r="P825" t="str">
        <f>IFERROR(LEFT(death_rates[[#This Row],[Female Death Rate]], FIND("[", death_rates[[#This Row],[Female Death Rate]]) - 1), 0)</f>
        <v>9</v>
      </c>
      <c r="Q82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82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826" spans="1:18" x14ac:dyDescent="0.35">
      <c r="A826" t="s">
        <v>771</v>
      </c>
      <c r="B826" t="s">
        <v>574</v>
      </c>
      <c r="C826">
        <v>2016</v>
      </c>
      <c r="D826" t="s">
        <v>851</v>
      </c>
      <c r="E826" t="str">
        <f>SUBSTITUTE(death_rates[[#This Row],[both_sexes_death_rate]], "â€“", "-")</f>
        <v>1[ 1-2]</v>
      </c>
      <c r="F826" t="str">
        <f>IFERROR(LEFT(death_rates[[#This Row],[Total Death Rate]], FIND("[", death_rates[[#This Row],[Total Death Rate]]) - 1), 0)</f>
        <v>1</v>
      </c>
      <c r="G82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826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826" t="s">
        <v>851</v>
      </c>
      <c r="J826" t="str">
        <f>SUBSTITUTE(death_rates[[#This Row],[male_death_rate]], "â€“", "-")</f>
        <v>1[ 1-2]</v>
      </c>
      <c r="K826" t="str">
        <f>IFERROR(LEFT(death_rates[[#This Row],[Male Death Rate]], FIND("[", death_rates[[#This Row],[Male Death Rate]]) - 1), 0)</f>
        <v>1</v>
      </c>
      <c r="L82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826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826" t="s">
        <v>851</v>
      </c>
      <c r="O826" t="s">
        <v>2685</v>
      </c>
      <c r="P826" t="str">
        <f>IFERROR(LEFT(death_rates[[#This Row],[Female Death Rate]], FIND("[", death_rates[[#This Row],[Female Death Rate]]) - 1), 0)</f>
        <v>1</v>
      </c>
      <c r="Q82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2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827" spans="1:18" x14ac:dyDescent="0.35">
      <c r="A827" t="s">
        <v>775</v>
      </c>
      <c r="B827" t="s">
        <v>574</v>
      </c>
      <c r="C827">
        <v>2016</v>
      </c>
      <c r="D827" t="s">
        <v>1082</v>
      </c>
      <c r="E827" t="str">
        <f>SUBSTITUTE(death_rates[[#This Row],[both_sexes_death_rate]], "â€“", "-")</f>
        <v>22[ 16-29]</v>
      </c>
      <c r="F827" t="str">
        <f>IFERROR(LEFT(death_rates[[#This Row],[Total Death Rate]], FIND("[", death_rates[[#This Row],[Total Death Rate]]) - 1), 0)</f>
        <v>22</v>
      </c>
      <c r="G82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827" t="str">
        <f>IFERROR(MID(death_rates[[#This Row],[Total Death Rate]], FIND("-", death_rates[[#This Row],[Total Death Rate]]) + 1, FIND("]",death_rates[[#This Row],[Total Death Rate]]) - FIND("-", death_rates[[#This Row],[Total Death Rate]]) - 1), 0)</f>
        <v>29</v>
      </c>
      <c r="I827" t="s">
        <v>1716</v>
      </c>
      <c r="J827" t="str">
        <f>SUBSTITUTE(death_rates[[#This Row],[male_death_rate]], "â€“", "-")</f>
        <v>23[ 17-29]</v>
      </c>
      <c r="K827" t="str">
        <f>IFERROR(LEFT(death_rates[[#This Row],[Male Death Rate]], FIND("[", death_rates[[#This Row],[Male Death Rate]]) - 1), 0)</f>
        <v>23</v>
      </c>
      <c r="L82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827" t="str">
        <f>IFERROR(MID(death_rates[[#This Row],[Male Death Rate]], FIND("-", death_rates[[#This Row],[Male Death Rate]]) + 1, FIND("]",death_rates[[#This Row],[Male Death Rate]]) - FIND("-", death_rates[[#This Row],[Male Death Rate]]) - 1), 0)</f>
        <v>29</v>
      </c>
      <c r="N827" t="s">
        <v>1082</v>
      </c>
      <c r="O827" t="s">
        <v>2783</v>
      </c>
      <c r="P827" t="str">
        <f>IFERROR(LEFT(death_rates[[#This Row],[Female Death Rate]], FIND("[", death_rates[[#This Row],[Female Death Rate]]) - 1), 0)</f>
        <v>22</v>
      </c>
      <c r="Q82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82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29</v>
      </c>
    </row>
    <row r="828" spans="1:18" x14ac:dyDescent="0.35">
      <c r="A828" t="s">
        <v>779</v>
      </c>
      <c r="B828" t="s">
        <v>574</v>
      </c>
      <c r="C828">
        <v>2016</v>
      </c>
      <c r="D828" t="s">
        <v>1086</v>
      </c>
      <c r="E828" t="str">
        <f>SUBSTITUTE(death_rates[[#This Row],[both_sexes_death_rate]], "â€“", "-")</f>
        <v>11[ 8-16]</v>
      </c>
      <c r="F828" t="str">
        <f>IFERROR(LEFT(death_rates[[#This Row],[Total Death Rate]], FIND("[", death_rates[[#This Row],[Total Death Rate]]) - 1), 0)</f>
        <v>11</v>
      </c>
      <c r="G82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828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828" t="s">
        <v>838</v>
      </c>
      <c r="J828" t="str">
        <f>SUBSTITUTE(death_rates[[#This Row],[male_death_rate]], "â€“", "-")</f>
        <v>13[ 10-17]</v>
      </c>
      <c r="K828" t="str">
        <f>IFERROR(LEFT(death_rates[[#This Row],[Male Death Rate]], FIND("[", death_rates[[#This Row],[Male Death Rate]]) - 1), 0)</f>
        <v>13</v>
      </c>
      <c r="L82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828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828" t="s">
        <v>870</v>
      </c>
      <c r="O828" t="s">
        <v>3120</v>
      </c>
      <c r="P828" t="str">
        <f>IFERROR(LEFT(death_rates[[#This Row],[Female Death Rate]], FIND("[", death_rates[[#This Row],[Female Death Rate]]) - 1), 0)</f>
        <v>10</v>
      </c>
      <c r="Q82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82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829" spans="1:18" x14ac:dyDescent="0.35">
      <c r="A829" t="s">
        <v>783</v>
      </c>
      <c r="B829" t="s">
        <v>574</v>
      </c>
      <c r="C829">
        <v>2016</v>
      </c>
      <c r="D829" t="s">
        <v>817</v>
      </c>
      <c r="E829" t="str">
        <f>SUBSTITUTE(death_rates[[#This Row],[both_sexes_death_rate]], "â€“", "-")</f>
        <v>3[ 2-5]</v>
      </c>
      <c r="F829" t="str">
        <f>IFERROR(LEFT(death_rates[[#This Row],[Total Death Rate]], FIND("[", death_rates[[#This Row],[Total Death Rate]]) - 1), 0)</f>
        <v>3</v>
      </c>
      <c r="G82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829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829" t="s">
        <v>802</v>
      </c>
      <c r="J829" t="str">
        <f>SUBSTITUTE(death_rates[[#This Row],[male_death_rate]], "â€“", "-")</f>
        <v>5[ 3-8]</v>
      </c>
      <c r="K829" t="str">
        <f>IFERROR(LEFT(death_rates[[#This Row],[Male Death Rate]], FIND("[", death_rates[[#This Row],[Male Death Rate]]) - 1), 0)</f>
        <v>5</v>
      </c>
      <c r="L82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829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829" t="s">
        <v>844</v>
      </c>
      <c r="O829" t="s">
        <v>2682</v>
      </c>
      <c r="P829" t="str">
        <f>IFERROR(LEFT(death_rates[[#This Row],[Female Death Rate]], FIND("[", death_rates[[#This Row],[Female Death Rate]]) - 1), 0)</f>
        <v>2</v>
      </c>
      <c r="Q82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2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830" spans="1:18" x14ac:dyDescent="0.35">
      <c r="A830" t="s">
        <v>764</v>
      </c>
      <c r="B830" t="s">
        <v>578</v>
      </c>
      <c r="C830">
        <v>2016</v>
      </c>
      <c r="D830" t="s">
        <v>1879</v>
      </c>
      <c r="E830" t="str">
        <f>SUBSTITUTE(death_rates[[#This Row],[both_sexes_death_rate]], "â€“", "-")</f>
        <v>62[ 50-73]</v>
      </c>
      <c r="F830" t="str">
        <f>IFERROR(LEFT(death_rates[[#This Row],[Total Death Rate]], FIND("[", death_rates[[#This Row],[Total Death Rate]]) - 1), 0)</f>
        <v>62</v>
      </c>
      <c r="G83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50</v>
      </c>
      <c r="H830" t="str">
        <f>IFERROR(MID(death_rates[[#This Row],[Total Death Rate]], FIND("-", death_rates[[#This Row],[Total Death Rate]]) + 1, FIND("]",death_rates[[#This Row],[Total Death Rate]]) - FIND("-", death_rates[[#This Row],[Total Death Rate]]) - 1), 0)</f>
        <v>73</v>
      </c>
      <c r="I830" t="s">
        <v>1880</v>
      </c>
      <c r="J830" t="str">
        <f>SUBSTITUTE(death_rates[[#This Row],[male_death_rate]], "â€“", "-")</f>
        <v>73[ 58-86]</v>
      </c>
      <c r="K830" t="str">
        <f>IFERROR(LEFT(death_rates[[#This Row],[Male Death Rate]], FIND("[", death_rates[[#This Row],[Male Death Rate]]) - 1), 0)</f>
        <v>73</v>
      </c>
      <c r="L83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58</v>
      </c>
      <c r="M830" t="str">
        <f>IFERROR(MID(death_rates[[#This Row],[Male Death Rate]], FIND("-", death_rates[[#This Row],[Male Death Rate]]) + 1, FIND("]",death_rates[[#This Row],[Male Death Rate]]) - FIND("-", death_rates[[#This Row],[Male Death Rate]]) - 1), 0)</f>
        <v>86</v>
      </c>
      <c r="N830" t="s">
        <v>1881</v>
      </c>
      <c r="O830" t="s">
        <v>3121</v>
      </c>
      <c r="P830" t="str">
        <f>IFERROR(LEFT(death_rates[[#This Row],[Female Death Rate]], FIND("[", death_rates[[#This Row],[Female Death Rate]]) - 1), 0)</f>
        <v>51</v>
      </c>
      <c r="Q83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41</v>
      </c>
      <c r="R830" t="str">
        <f>IFERROR(MID(death_rates[[#This Row],[Female Death Rate]], FIND("-", death_rates[[#This Row],[Female Death Rate]]) + 1, FIND("]",death_rates[[#This Row],[Female Death Rate]]) - FIND("-", death_rates[[#This Row],[Female Death Rate]]) - 1), 0)</f>
        <v>59</v>
      </c>
    </row>
    <row r="831" spans="1:18" x14ac:dyDescent="0.35">
      <c r="A831" t="s">
        <v>767</v>
      </c>
      <c r="B831" t="s">
        <v>578</v>
      </c>
      <c r="C831">
        <v>2016</v>
      </c>
      <c r="D831" t="s">
        <v>1334</v>
      </c>
      <c r="E831" t="str">
        <f>SUBSTITUTE(death_rates[[#This Row],[both_sexes_death_rate]], "â€“", "-")</f>
        <v>13[ 10-16]</v>
      </c>
      <c r="F831" t="str">
        <f>IFERROR(LEFT(death_rates[[#This Row],[Total Death Rate]], FIND("[", death_rates[[#This Row],[Total Death Rate]]) - 1), 0)</f>
        <v>13</v>
      </c>
      <c r="G83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831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831" t="s">
        <v>1334</v>
      </c>
      <c r="J831" t="str">
        <f>SUBSTITUTE(death_rates[[#This Row],[male_death_rate]], "â€“", "-")</f>
        <v>13[ 10-16]</v>
      </c>
      <c r="K831" t="str">
        <f>IFERROR(LEFT(death_rates[[#This Row],[Male Death Rate]], FIND("[", death_rates[[#This Row],[Male Death Rate]]) - 1), 0)</f>
        <v>13</v>
      </c>
      <c r="L83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831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831" t="s">
        <v>910</v>
      </c>
      <c r="O831" t="s">
        <v>3122</v>
      </c>
      <c r="P831" t="str">
        <f>IFERROR(LEFT(death_rates[[#This Row],[Female Death Rate]], FIND("[", death_rates[[#This Row],[Female Death Rate]]) - 1), 0)</f>
        <v>13</v>
      </c>
      <c r="Q83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83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832" spans="1:18" x14ac:dyDescent="0.35">
      <c r="A832" t="s">
        <v>771</v>
      </c>
      <c r="B832" t="s">
        <v>578</v>
      </c>
      <c r="C832">
        <v>2016</v>
      </c>
      <c r="D832" t="s">
        <v>773</v>
      </c>
      <c r="E832" t="str">
        <f>SUBSTITUTE(death_rates[[#This Row],[both_sexes_death_rate]], "â€“", "-")</f>
        <v>2[ 2-3]</v>
      </c>
      <c r="F832" t="str">
        <f>IFERROR(LEFT(death_rates[[#This Row],[Total Death Rate]], FIND("[", death_rates[[#This Row],[Total Death Rate]]) - 1), 0)</f>
        <v>2</v>
      </c>
      <c r="G83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832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832" t="s">
        <v>861</v>
      </c>
      <c r="J832" t="str">
        <f>SUBSTITUTE(death_rates[[#This Row],[male_death_rate]], "â€“", "-")</f>
        <v>3[ 2-4]</v>
      </c>
      <c r="K832" t="str">
        <f>IFERROR(LEFT(death_rates[[#This Row],[Male Death Rate]], FIND("[", death_rates[[#This Row],[Male Death Rate]]) - 1), 0)</f>
        <v>3</v>
      </c>
      <c r="L83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832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832" t="s">
        <v>851</v>
      </c>
      <c r="O832" t="s">
        <v>2685</v>
      </c>
      <c r="P832" t="str">
        <f>IFERROR(LEFT(death_rates[[#This Row],[Female Death Rate]], FIND("[", death_rates[[#This Row],[Female Death Rate]]) - 1), 0)</f>
        <v>1</v>
      </c>
      <c r="Q83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3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833" spans="1:18" x14ac:dyDescent="0.35">
      <c r="A833" t="s">
        <v>775</v>
      </c>
      <c r="B833" t="s">
        <v>578</v>
      </c>
      <c r="C833">
        <v>2016</v>
      </c>
      <c r="D833" t="s">
        <v>833</v>
      </c>
      <c r="E833" t="str">
        <f>SUBSTITUTE(death_rates[[#This Row],[both_sexes_death_rate]], "â€“", "-")</f>
        <v>26[ 21-31]</v>
      </c>
      <c r="F833" t="str">
        <f>IFERROR(LEFT(death_rates[[#This Row],[Total Death Rate]], FIND("[", death_rates[[#This Row],[Total Death Rate]]) - 1), 0)</f>
        <v>26</v>
      </c>
      <c r="G83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21</v>
      </c>
      <c r="H833" t="str">
        <f>IFERROR(MID(death_rates[[#This Row],[Total Death Rate]], FIND("-", death_rates[[#This Row],[Total Death Rate]]) + 1, FIND("]",death_rates[[#This Row],[Total Death Rate]]) - FIND("-", death_rates[[#This Row],[Total Death Rate]]) - 1), 0)</f>
        <v>31</v>
      </c>
      <c r="I833" t="s">
        <v>1882</v>
      </c>
      <c r="J833" t="str">
        <f>SUBSTITUTE(death_rates[[#This Row],[male_death_rate]], "â€“", "-")</f>
        <v>31[ 25-38]</v>
      </c>
      <c r="K833" t="str">
        <f>IFERROR(LEFT(death_rates[[#This Row],[Male Death Rate]], FIND("[", death_rates[[#This Row],[Male Death Rate]]) - 1), 0)</f>
        <v>31</v>
      </c>
      <c r="L83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25</v>
      </c>
      <c r="M833" t="str">
        <f>IFERROR(MID(death_rates[[#This Row],[Male Death Rate]], FIND("-", death_rates[[#This Row],[Male Death Rate]]) + 1, FIND("]",death_rates[[#This Row],[Male Death Rate]]) - FIND("-", death_rates[[#This Row],[Male Death Rate]]) - 1), 0)</f>
        <v>38</v>
      </c>
      <c r="N833" t="s">
        <v>1303</v>
      </c>
      <c r="O833" t="s">
        <v>2943</v>
      </c>
      <c r="P833" t="str">
        <f>IFERROR(LEFT(death_rates[[#This Row],[Female Death Rate]], FIND("[", death_rates[[#This Row],[Female Death Rate]]) - 1), 0)</f>
        <v>20</v>
      </c>
      <c r="Q83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83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834" spans="1:18" x14ac:dyDescent="0.35">
      <c r="A834" t="s">
        <v>779</v>
      </c>
      <c r="B834" t="s">
        <v>578</v>
      </c>
      <c r="C834">
        <v>2016</v>
      </c>
      <c r="D834" t="s">
        <v>992</v>
      </c>
      <c r="E834" t="str">
        <f>SUBSTITUTE(death_rates[[#This Row],[both_sexes_death_rate]], "â€“", "-")</f>
        <v>14[ 10-17]</v>
      </c>
      <c r="F834" t="str">
        <f>IFERROR(LEFT(death_rates[[#This Row],[Total Death Rate]], FIND("[", death_rates[[#This Row],[Total Death Rate]]) - 1), 0)</f>
        <v>14</v>
      </c>
      <c r="G83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834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834" t="s">
        <v>991</v>
      </c>
      <c r="J834" t="str">
        <f>SUBSTITUTE(death_rates[[#This Row],[male_death_rate]], "â€“", "-")</f>
        <v>15[ 11-19]</v>
      </c>
      <c r="K834" t="str">
        <f>IFERROR(LEFT(death_rates[[#This Row],[Male Death Rate]], FIND("[", death_rates[[#This Row],[Male Death Rate]]) - 1), 0)</f>
        <v>15</v>
      </c>
      <c r="L83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834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834" t="s">
        <v>998</v>
      </c>
      <c r="O834" t="s">
        <v>3117</v>
      </c>
      <c r="P834" t="str">
        <f>IFERROR(LEFT(death_rates[[#This Row],[Female Death Rate]], FIND("[", death_rates[[#This Row],[Female Death Rate]]) - 1), 0)</f>
        <v>12</v>
      </c>
      <c r="Q83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83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835" spans="1:18" x14ac:dyDescent="0.35">
      <c r="A835" t="s">
        <v>783</v>
      </c>
      <c r="B835" t="s">
        <v>578</v>
      </c>
      <c r="C835">
        <v>2016</v>
      </c>
      <c r="D835" t="s">
        <v>1012</v>
      </c>
      <c r="E835" t="str">
        <f>SUBSTITUTE(death_rates[[#This Row],[both_sexes_death_rate]], "â€“", "-")</f>
        <v>7[ 4-10]</v>
      </c>
      <c r="F835" t="str">
        <f>IFERROR(LEFT(death_rates[[#This Row],[Total Death Rate]], FIND("[", death_rates[[#This Row],[Total Death Rate]]) - 1), 0)</f>
        <v>7</v>
      </c>
      <c r="G83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835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835" t="s">
        <v>1478</v>
      </c>
      <c r="J835" t="str">
        <f>SUBSTITUTE(death_rates[[#This Row],[male_death_rate]], "â€“", "-")</f>
        <v>10[ 4-16]</v>
      </c>
      <c r="K835" t="str">
        <f>IFERROR(LEFT(death_rates[[#This Row],[Male Death Rate]], FIND("[", death_rates[[#This Row],[Male Death Rate]]) - 1), 0)</f>
        <v>10</v>
      </c>
      <c r="L83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835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835" t="s">
        <v>830</v>
      </c>
      <c r="O835" t="s">
        <v>2677</v>
      </c>
      <c r="P835" t="str">
        <f>IFERROR(LEFT(death_rates[[#This Row],[Female Death Rate]], FIND("[", death_rates[[#This Row],[Female Death Rate]]) - 1), 0)</f>
        <v>4</v>
      </c>
      <c r="Q83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835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836" spans="1:18" x14ac:dyDescent="0.35">
      <c r="A836" t="s">
        <v>764</v>
      </c>
      <c r="B836" t="s">
        <v>584</v>
      </c>
      <c r="C836">
        <v>2016</v>
      </c>
      <c r="D836" t="s">
        <v>1883</v>
      </c>
      <c r="E836" t="str">
        <f>SUBSTITUTE(death_rates[[#This Row],[both_sexes_death_rate]], "â€“", "-")</f>
        <v>82[ 65-93]</v>
      </c>
      <c r="F836" t="str">
        <f>IFERROR(LEFT(death_rates[[#This Row],[Total Death Rate]], FIND("[", death_rates[[#This Row],[Total Death Rate]]) - 1), 0)</f>
        <v>82</v>
      </c>
      <c r="G83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65</v>
      </c>
      <c r="H836" t="str">
        <f>IFERROR(MID(death_rates[[#This Row],[Total Death Rate]], FIND("-", death_rates[[#This Row],[Total Death Rate]]) + 1, FIND("]",death_rates[[#This Row],[Total Death Rate]]) - FIND("-", death_rates[[#This Row],[Total Death Rate]]) - 1), 0)</f>
        <v>93</v>
      </c>
      <c r="I836" t="s">
        <v>1884</v>
      </c>
      <c r="J836" t="str">
        <f>SUBSTITUTE(death_rates[[#This Row],[male_death_rate]], "â€“", "-")</f>
        <v>78[ 61-90]</v>
      </c>
      <c r="K836" t="str">
        <f>IFERROR(LEFT(death_rates[[#This Row],[Male Death Rate]], FIND("[", death_rates[[#This Row],[Male Death Rate]]) - 1), 0)</f>
        <v>78</v>
      </c>
      <c r="L83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61</v>
      </c>
      <c r="M836" t="str">
        <f>IFERROR(MID(death_rates[[#This Row],[Male Death Rate]], FIND("-", death_rates[[#This Row],[Male Death Rate]]) + 1, FIND("]",death_rates[[#This Row],[Male Death Rate]]) - FIND("-", death_rates[[#This Row],[Male Death Rate]]) - 1), 0)</f>
        <v>90</v>
      </c>
      <c r="N836" t="s">
        <v>1885</v>
      </c>
      <c r="O836" t="s">
        <v>3123</v>
      </c>
      <c r="P836" t="str">
        <f>IFERROR(LEFT(death_rates[[#This Row],[Female Death Rate]], FIND("[", death_rates[[#This Row],[Female Death Rate]]) - 1), 0)</f>
        <v>86</v>
      </c>
      <c r="Q83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69</v>
      </c>
      <c r="R836" t="str">
        <f>IFERROR(MID(death_rates[[#This Row],[Female Death Rate]], FIND("-", death_rates[[#This Row],[Female Death Rate]]) + 1, FIND("]",death_rates[[#This Row],[Female Death Rate]]) - FIND("-", death_rates[[#This Row],[Female Death Rate]]) - 1), 0)</f>
        <v>97</v>
      </c>
    </row>
    <row r="837" spans="1:18" x14ac:dyDescent="0.35">
      <c r="A837" t="s">
        <v>767</v>
      </c>
      <c r="B837" t="s">
        <v>584</v>
      </c>
      <c r="C837">
        <v>2016</v>
      </c>
      <c r="D837" t="s">
        <v>1886</v>
      </c>
      <c r="E837" t="str">
        <f>SUBSTITUTE(death_rates[[#This Row],[both_sexes_death_rate]], "â€“", "-")</f>
        <v>35[ 27-41]</v>
      </c>
      <c r="F837" t="str">
        <f>IFERROR(LEFT(death_rates[[#This Row],[Total Death Rate]], FIND("[", death_rates[[#This Row],[Total Death Rate]]) - 1), 0)</f>
        <v>35</v>
      </c>
      <c r="G83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27</v>
      </c>
      <c r="H837" t="str">
        <f>IFERROR(MID(death_rates[[#This Row],[Total Death Rate]], FIND("-", death_rates[[#This Row],[Total Death Rate]]) + 1, FIND("]",death_rates[[#This Row],[Total Death Rate]]) - FIND("-", death_rates[[#This Row],[Total Death Rate]]) - 1), 0)</f>
        <v>41</v>
      </c>
      <c r="I837" t="s">
        <v>1887</v>
      </c>
      <c r="J837" t="str">
        <f>SUBSTITUTE(death_rates[[#This Row],[male_death_rate]], "â€“", "-")</f>
        <v>36[ 27-42]</v>
      </c>
      <c r="K837" t="str">
        <f>IFERROR(LEFT(death_rates[[#This Row],[Male Death Rate]], FIND("[", death_rates[[#This Row],[Male Death Rate]]) - 1), 0)</f>
        <v>36</v>
      </c>
      <c r="L83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27</v>
      </c>
      <c r="M837" t="str">
        <f>IFERROR(MID(death_rates[[#This Row],[Male Death Rate]], FIND("-", death_rates[[#This Row],[Male Death Rate]]) + 1, FIND("]",death_rates[[#This Row],[Male Death Rate]]) - FIND("-", death_rates[[#This Row],[Male Death Rate]]) - 1), 0)</f>
        <v>42</v>
      </c>
      <c r="N837" t="s">
        <v>1888</v>
      </c>
      <c r="O837" t="s">
        <v>3124</v>
      </c>
      <c r="P837" t="str">
        <f>IFERROR(LEFT(death_rates[[#This Row],[Female Death Rate]], FIND("[", death_rates[[#This Row],[Female Death Rate]]) - 1), 0)</f>
        <v>35</v>
      </c>
      <c r="Q83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83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40</v>
      </c>
    </row>
    <row r="838" spans="1:18" x14ac:dyDescent="0.35">
      <c r="A838" t="s">
        <v>771</v>
      </c>
      <c r="B838" t="s">
        <v>584</v>
      </c>
      <c r="C838">
        <v>2016</v>
      </c>
      <c r="D838" t="s">
        <v>830</v>
      </c>
      <c r="E838" t="str">
        <f>SUBSTITUTE(death_rates[[#This Row],[both_sexes_death_rate]], "â€“", "-")</f>
        <v>4[ 3-5]</v>
      </c>
      <c r="F838" t="str">
        <f>IFERROR(LEFT(death_rates[[#This Row],[Total Death Rate]], FIND("[", death_rates[[#This Row],[Total Death Rate]]) - 1), 0)</f>
        <v>4</v>
      </c>
      <c r="G83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838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838" t="s">
        <v>912</v>
      </c>
      <c r="J838" t="str">
        <f>SUBSTITUTE(death_rates[[#This Row],[male_death_rate]], "â€“", "-")</f>
        <v>5[ 4-7]</v>
      </c>
      <c r="K838" t="str">
        <f>IFERROR(LEFT(death_rates[[#This Row],[Male Death Rate]], FIND("[", death_rates[[#This Row],[Male Death Rate]]) - 1), 0)</f>
        <v>5</v>
      </c>
      <c r="L83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838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838" t="s">
        <v>773</v>
      </c>
      <c r="O838" t="s">
        <v>2720</v>
      </c>
      <c r="P838" t="str">
        <f>IFERROR(LEFT(death_rates[[#This Row],[Female Death Rate]], FIND("[", death_rates[[#This Row],[Female Death Rate]]) - 1), 0)</f>
        <v>2</v>
      </c>
      <c r="Q83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83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839" spans="1:18" x14ac:dyDescent="0.35">
      <c r="A839" t="s">
        <v>775</v>
      </c>
      <c r="B839" t="s">
        <v>584</v>
      </c>
      <c r="C839">
        <v>2016</v>
      </c>
      <c r="D839" t="s">
        <v>992</v>
      </c>
      <c r="E839" t="str">
        <f>SUBSTITUTE(death_rates[[#This Row],[both_sexes_death_rate]], "â€“", "-")</f>
        <v>14[ 10-17]</v>
      </c>
      <c r="F839" t="str">
        <f>IFERROR(LEFT(death_rates[[#This Row],[Total Death Rate]], FIND("[", death_rates[[#This Row],[Total Death Rate]]) - 1), 0)</f>
        <v>14</v>
      </c>
      <c r="G83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839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839" t="s">
        <v>1040</v>
      </c>
      <c r="J839" t="str">
        <f>SUBSTITUTE(death_rates[[#This Row],[male_death_rate]], "â€“", "-")</f>
        <v>12[ 9-15]</v>
      </c>
      <c r="K839" t="str">
        <f>IFERROR(LEFT(death_rates[[#This Row],[Male Death Rate]], FIND("[", death_rates[[#This Row],[Male Death Rate]]) - 1), 0)</f>
        <v>12</v>
      </c>
      <c r="L83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839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839" t="s">
        <v>839</v>
      </c>
      <c r="O839" t="s">
        <v>3125</v>
      </c>
      <c r="P839" t="str">
        <f>IFERROR(LEFT(death_rates[[#This Row],[Female Death Rate]], FIND("[", death_rates[[#This Row],[Female Death Rate]]) - 1), 0)</f>
        <v>15</v>
      </c>
      <c r="Q83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83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840" spans="1:18" x14ac:dyDescent="0.35">
      <c r="A840" t="s">
        <v>779</v>
      </c>
      <c r="B840" t="s">
        <v>584</v>
      </c>
      <c r="C840">
        <v>2016</v>
      </c>
      <c r="D840" t="s">
        <v>1142</v>
      </c>
      <c r="E840" t="str">
        <f>SUBSTITUTE(death_rates[[#This Row],[both_sexes_death_rate]], "â€“", "-")</f>
        <v>14[ 11-18]</v>
      </c>
      <c r="F840" t="str">
        <f>IFERROR(LEFT(death_rates[[#This Row],[Total Death Rate]], FIND("[", death_rates[[#This Row],[Total Death Rate]]) - 1), 0)</f>
        <v>14</v>
      </c>
      <c r="G84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840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840" t="s">
        <v>909</v>
      </c>
      <c r="J840" t="str">
        <f>SUBSTITUTE(death_rates[[#This Row],[male_death_rate]], "â€“", "-")</f>
        <v>11[ 8-13]</v>
      </c>
      <c r="K840" t="str">
        <f>IFERROR(LEFT(death_rates[[#This Row],[Male Death Rate]], FIND("[", death_rates[[#This Row],[Male Death Rate]]) - 1), 0)</f>
        <v>11</v>
      </c>
      <c r="L84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840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840" t="s">
        <v>1889</v>
      </c>
      <c r="O840" t="s">
        <v>3126</v>
      </c>
      <c r="P840" t="str">
        <f>IFERROR(LEFT(death_rates[[#This Row],[Female Death Rate]], FIND("[", death_rates[[#This Row],[Female Death Rate]]) - 1), 0)</f>
        <v>18</v>
      </c>
      <c r="Q84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84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22</v>
      </c>
    </row>
    <row r="841" spans="1:18" x14ac:dyDescent="0.35">
      <c r="A841" t="s">
        <v>783</v>
      </c>
      <c r="B841" t="s">
        <v>584</v>
      </c>
      <c r="C841">
        <v>2016</v>
      </c>
      <c r="D841" t="s">
        <v>1161</v>
      </c>
      <c r="E841" t="str">
        <f>SUBSTITUTE(death_rates[[#This Row],[both_sexes_death_rate]], "â€“", "-")</f>
        <v>14[ 10-18]</v>
      </c>
      <c r="F841" t="str">
        <f>IFERROR(LEFT(death_rates[[#This Row],[Total Death Rate]], FIND("[", death_rates[[#This Row],[Total Death Rate]]) - 1), 0)</f>
        <v>14</v>
      </c>
      <c r="G84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841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841" t="s">
        <v>1890</v>
      </c>
      <c r="J841" t="str">
        <f>SUBSTITUTE(death_rates[[#This Row],[male_death_rate]], "â€“", "-")</f>
        <v>14[ 7-19]</v>
      </c>
      <c r="K841" t="str">
        <f>IFERROR(LEFT(death_rates[[#This Row],[Male Death Rate]], FIND("[", death_rates[[#This Row],[Male Death Rate]]) - 1), 0)</f>
        <v>14</v>
      </c>
      <c r="L84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841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841" t="s">
        <v>853</v>
      </c>
      <c r="O841" t="s">
        <v>3127</v>
      </c>
      <c r="P841" t="str">
        <f>IFERROR(LEFT(death_rates[[#This Row],[Female Death Rate]], FIND("[", death_rates[[#This Row],[Female Death Rate]]) - 1), 0)</f>
        <v>15</v>
      </c>
      <c r="Q84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84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842" spans="1:18" x14ac:dyDescent="0.35">
      <c r="A842" t="s">
        <v>764</v>
      </c>
      <c r="B842" t="s">
        <v>588</v>
      </c>
      <c r="C842">
        <v>2016</v>
      </c>
      <c r="D842" t="s">
        <v>1891</v>
      </c>
      <c r="E842" t="str">
        <f>SUBSTITUTE(death_rates[[#This Row],[both_sexes_death_rate]], "â€“", "-")</f>
        <v>39[ 34-55]</v>
      </c>
      <c r="F842" t="str">
        <f>IFERROR(LEFT(death_rates[[#This Row],[Total Death Rate]], FIND("[", death_rates[[#This Row],[Total Death Rate]]) - 1), 0)</f>
        <v>39</v>
      </c>
      <c r="G84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34</v>
      </c>
      <c r="H842" t="str">
        <f>IFERROR(MID(death_rates[[#This Row],[Total Death Rate]], FIND("-", death_rates[[#This Row],[Total Death Rate]]) + 1, FIND("]",death_rates[[#This Row],[Total Death Rate]]) - FIND("-", death_rates[[#This Row],[Total Death Rate]]) - 1), 0)</f>
        <v>55</v>
      </c>
      <c r="I842" t="s">
        <v>1892</v>
      </c>
      <c r="J842" t="str">
        <f>SUBSTITUTE(death_rates[[#This Row],[male_death_rate]], "â€“", "-")</f>
        <v>43[ 38-60]</v>
      </c>
      <c r="K842" t="str">
        <f>IFERROR(LEFT(death_rates[[#This Row],[Male Death Rate]], FIND("[", death_rates[[#This Row],[Male Death Rate]]) - 1), 0)</f>
        <v>43</v>
      </c>
      <c r="L84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38</v>
      </c>
      <c r="M842" t="str">
        <f>IFERROR(MID(death_rates[[#This Row],[Male Death Rate]], FIND("-", death_rates[[#This Row],[Male Death Rate]]) + 1, FIND("]",death_rates[[#This Row],[Male Death Rate]]) - FIND("-", death_rates[[#This Row],[Male Death Rate]]) - 1), 0)</f>
        <v>60</v>
      </c>
      <c r="N842" t="s">
        <v>1893</v>
      </c>
      <c r="O842" t="s">
        <v>3128</v>
      </c>
      <c r="P842" t="str">
        <f>IFERROR(LEFT(death_rates[[#This Row],[Female Death Rate]], FIND("[", death_rates[[#This Row],[Female Death Rate]]) - 1), 0)</f>
        <v>34</v>
      </c>
      <c r="Q84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29</v>
      </c>
      <c r="R84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49</v>
      </c>
    </row>
    <row r="843" spans="1:18" x14ac:dyDescent="0.35">
      <c r="A843" t="s">
        <v>767</v>
      </c>
      <c r="B843" t="s">
        <v>588</v>
      </c>
      <c r="C843">
        <v>2016</v>
      </c>
      <c r="D843" t="s">
        <v>972</v>
      </c>
      <c r="E843" t="str">
        <f>SUBSTITUTE(death_rates[[#This Row],[both_sexes_death_rate]], "â€“", "-")</f>
        <v>8[ 6-11]</v>
      </c>
      <c r="F843" t="str">
        <f>IFERROR(LEFT(death_rates[[#This Row],[Total Death Rate]], FIND("[", death_rates[[#This Row],[Total Death Rate]]) - 1), 0)</f>
        <v>8</v>
      </c>
      <c r="G84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843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843" t="s">
        <v>972</v>
      </c>
      <c r="J843" t="str">
        <f>SUBSTITUTE(death_rates[[#This Row],[male_death_rate]], "â€“", "-")</f>
        <v>8[ 6-11]</v>
      </c>
      <c r="K843" t="str">
        <f>IFERROR(LEFT(death_rates[[#This Row],[Male Death Rate]], FIND("[", death_rates[[#This Row],[Male Death Rate]]) - 1), 0)</f>
        <v>8</v>
      </c>
      <c r="L84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843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843" t="s">
        <v>1369</v>
      </c>
      <c r="O843" t="s">
        <v>3129</v>
      </c>
      <c r="P843" t="str">
        <f>IFERROR(LEFT(death_rates[[#This Row],[Female Death Rate]], FIND("[", death_rates[[#This Row],[Female Death Rate]]) - 1), 0)</f>
        <v>8</v>
      </c>
      <c r="Q84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84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844" spans="1:18" x14ac:dyDescent="0.35">
      <c r="A844" t="s">
        <v>771</v>
      </c>
      <c r="B844" t="s">
        <v>588</v>
      </c>
      <c r="C844">
        <v>2016</v>
      </c>
      <c r="D844" t="s">
        <v>774</v>
      </c>
      <c r="E844" t="str">
        <f>SUBSTITUTE(death_rates[[#This Row],[both_sexes_death_rate]], "â€“", "-")</f>
        <v>1[ 1-1]</v>
      </c>
      <c r="F844" t="str">
        <f>IFERROR(LEFT(death_rates[[#This Row],[Total Death Rate]], FIND("[", death_rates[[#This Row],[Total Death Rate]]) - 1), 0)</f>
        <v>1</v>
      </c>
      <c r="G84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844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844" t="s">
        <v>851</v>
      </c>
      <c r="J844" t="str">
        <f>SUBSTITUTE(death_rates[[#This Row],[male_death_rate]], "â€“", "-")</f>
        <v>1[ 1-2]</v>
      </c>
      <c r="K844" t="str">
        <f>IFERROR(LEFT(death_rates[[#This Row],[Male Death Rate]], FIND("[", death_rates[[#This Row],[Male Death Rate]]) - 1), 0)</f>
        <v>1</v>
      </c>
      <c r="L84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844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844" t="s">
        <v>836</v>
      </c>
      <c r="O844" t="s">
        <v>2707</v>
      </c>
      <c r="P844" t="str">
        <f>IFERROR(LEFT(death_rates[[#This Row],[Female Death Rate]], FIND("[", death_rates[[#This Row],[Female Death Rate]]) - 1), 0)</f>
        <v>1</v>
      </c>
      <c r="Q84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84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845" spans="1:18" x14ac:dyDescent="0.35">
      <c r="A845" t="s">
        <v>775</v>
      </c>
      <c r="B845" t="s">
        <v>588</v>
      </c>
      <c r="C845">
        <v>2016</v>
      </c>
      <c r="D845" t="s">
        <v>1894</v>
      </c>
      <c r="E845" t="str">
        <f>SUBSTITUTE(death_rates[[#This Row],[both_sexes_death_rate]], "â€“", "-")</f>
        <v>21[ 18-30]</v>
      </c>
      <c r="F845" t="str">
        <f>IFERROR(LEFT(death_rates[[#This Row],[Total Death Rate]], FIND("[", death_rates[[#This Row],[Total Death Rate]]) - 1), 0)</f>
        <v>21</v>
      </c>
      <c r="G84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845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845" t="s">
        <v>1895</v>
      </c>
      <c r="J845" t="str">
        <f>SUBSTITUTE(death_rates[[#This Row],[male_death_rate]], "â€“", "-")</f>
        <v>25[ 21-34]</v>
      </c>
      <c r="K845" t="str">
        <f>IFERROR(LEFT(death_rates[[#This Row],[Male Death Rate]], FIND("[", death_rates[[#This Row],[Male Death Rate]]) - 1), 0)</f>
        <v>25</v>
      </c>
      <c r="L84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845" t="str">
        <f>IFERROR(MID(death_rates[[#This Row],[Male Death Rate]], FIND("-", death_rates[[#This Row],[Male Death Rate]]) + 1, FIND("]",death_rates[[#This Row],[Male Death Rate]]) - FIND("-", death_rates[[#This Row],[Male Death Rate]]) - 1), 0)</f>
        <v>34</v>
      </c>
      <c r="N845" t="s">
        <v>1896</v>
      </c>
      <c r="O845" t="s">
        <v>3130</v>
      </c>
      <c r="P845" t="str">
        <f>IFERROR(LEFT(death_rates[[#This Row],[Female Death Rate]], FIND("[", death_rates[[#This Row],[Female Death Rate]]) - 1), 0)</f>
        <v>17</v>
      </c>
      <c r="Q84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84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846" spans="1:18" x14ac:dyDescent="0.35">
      <c r="A846" t="s">
        <v>779</v>
      </c>
      <c r="B846" t="s">
        <v>588</v>
      </c>
      <c r="C846">
        <v>2016</v>
      </c>
      <c r="D846" t="s">
        <v>1897</v>
      </c>
      <c r="E846" t="str">
        <f>SUBSTITUTE(death_rates[[#This Row],[both_sexes_death_rate]], "â€“", "-")</f>
        <v>7[ 6-10]</v>
      </c>
      <c r="F846" t="str">
        <f>IFERROR(LEFT(death_rates[[#This Row],[Total Death Rate]], FIND("[", death_rates[[#This Row],[Total Death Rate]]) - 1), 0)</f>
        <v>7</v>
      </c>
      <c r="G84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846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846" t="s">
        <v>1897</v>
      </c>
      <c r="J846" t="str">
        <f>SUBSTITUTE(death_rates[[#This Row],[male_death_rate]], "â€“", "-")</f>
        <v>7[ 6-10]</v>
      </c>
      <c r="K846" t="str">
        <f>IFERROR(LEFT(death_rates[[#This Row],[Male Death Rate]], FIND("[", death_rates[[#This Row],[Male Death Rate]]) - 1), 0)</f>
        <v>7</v>
      </c>
      <c r="L84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846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846" t="s">
        <v>843</v>
      </c>
      <c r="O846" t="s">
        <v>2681</v>
      </c>
      <c r="P846" t="str">
        <f>IFERROR(LEFT(death_rates[[#This Row],[Female Death Rate]], FIND("[", death_rates[[#This Row],[Female Death Rate]]) - 1), 0)</f>
        <v>7</v>
      </c>
      <c r="Q84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84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847" spans="1:18" x14ac:dyDescent="0.35">
      <c r="A847" t="s">
        <v>783</v>
      </c>
      <c r="B847" t="s">
        <v>588</v>
      </c>
      <c r="C847">
        <v>2016</v>
      </c>
      <c r="D847" t="s">
        <v>844</v>
      </c>
      <c r="E847" t="str">
        <f>SUBSTITUTE(death_rates[[#This Row],[both_sexes_death_rate]], "â€“", "-")</f>
        <v>2[ 1-3]</v>
      </c>
      <c r="F847" t="str">
        <f>IFERROR(LEFT(death_rates[[#This Row],[Total Death Rate]], FIND("[", death_rates[[#This Row],[Total Death Rate]]) - 1), 0)</f>
        <v>2</v>
      </c>
      <c r="G84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847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847" t="s">
        <v>844</v>
      </c>
      <c r="J847" t="str">
        <f>SUBSTITUTE(death_rates[[#This Row],[male_death_rate]], "â€“", "-")</f>
        <v>2[ 1-3]</v>
      </c>
      <c r="K847" t="str">
        <f>IFERROR(LEFT(death_rates[[#This Row],[Male Death Rate]], FIND("[", death_rates[[#This Row],[Male Death Rate]]) - 1), 0)</f>
        <v>2</v>
      </c>
      <c r="L84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847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847" t="s">
        <v>844</v>
      </c>
      <c r="O847" t="s">
        <v>2682</v>
      </c>
      <c r="P847" t="str">
        <f>IFERROR(LEFT(death_rates[[#This Row],[Female Death Rate]], FIND("[", death_rates[[#This Row],[Female Death Rate]]) - 1), 0)</f>
        <v>2</v>
      </c>
      <c r="Q84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4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848" spans="1:18" x14ac:dyDescent="0.35">
      <c r="A848" t="s">
        <v>764</v>
      </c>
      <c r="B848" t="s">
        <v>592</v>
      </c>
      <c r="C848">
        <v>2016</v>
      </c>
      <c r="D848" t="s">
        <v>1898</v>
      </c>
      <c r="E848" t="str">
        <f>SUBSTITUTE(death_rates[[#This Row],[both_sexes_death_rate]], "â€“", "-")</f>
        <v>74[ 64-85]</v>
      </c>
      <c r="F848" t="str">
        <f>IFERROR(LEFT(death_rates[[#This Row],[Total Death Rate]], FIND("[", death_rates[[#This Row],[Total Death Rate]]) - 1), 0)</f>
        <v>74</v>
      </c>
      <c r="G84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64</v>
      </c>
      <c r="H848" t="str">
        <f>IFERROR(MID(death_rates[[#This Row],[Total Death Rate]], FIND("-", death_rates[[#This Row],[Total Death Rate]]) + 1, FIND("]",death_rates[[#This Row],[Total Death Rate]]) - FIND("-", death_rates[[#This Row],[Total Death Rate]]) - 1), 0)</f>
        <v>85</v>
      </c>
      <c r="I848" t="s">
        <v>1899</v>
      </c>
      <c r="J848" t="str">
        <f>SUBSTITUTE(death_rates[[#This Row],[male_death_rate]], "â€“", "-")</f>
        <v>74[ 63-85]</v>
      </c>
      <c r="K848" t="str">
        <f>IFERROR(LEFT(death_rates[[#This Row],[Male Death Rate]], FIND("[", death_rates[[#This Row],[Male Death Rate]]) - 1), 0)</f>
        <v>74</v>
      </c>
      <c r="L84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63</v>
      </c>
      <c r="M848" t="str">
        <f>IFERROR(MID(death_rates[[#This Row],[Male Death Rate]], FIND("-", death_rates[[#This Row],[Male Death Rate]]) + 1, FIND("]",death_rates[[#This Row],[Male Death Rate]]) - FIND("-", death_rates[[#This Row],[Male Death Rate]]) - 1), 0)</f>
        <v>85</v>
      </c>
      <c r="N848" t="s">
        <v>1898</v>
      </c>
      <c r="O848" t="s">
        <v>3131</v>
      </c>
      <c r="P848" t="str">
        <f>IFERROR(LEFT(death_rates[[#This Row],[Female Death Rate]], FIND("[", death_rates[[#This Row],[Female Death Rate]]) - 1), 0)</f>
        <v>74</v>
      </c>
      <c r="Q84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64</v>
      </c>
      <c r="R848" t="str">
        <f>IFERROR(MID(death_rates[[#This Row],[Female Death Rate]], FIND("-", death_rates[[#This Row],[Female Death Rate]]) + 1, FIND("]",death_rates[[#This Row],[Female Death Rate]]) - FIND("-", death_rates[[#This Row],[Female Death Rate]]) - 1), 0)</f>
        <v>85</v>
      </c>
    </row>
    <row r="849" spans="1:18" x14ac:dyDescent="0.35">
      <c r="A849" t="s">
        <v>767</v>
      </c>
      <c r="B849" t="s">
        <v>592</v>
      </c>
      <c r="C849">
        <v>2016</v>
      </c>
      <c r="D849" t="s">
        <v>1488</v>
      </c>
      <c r="E849" t="str">
        <f>SUBSTITUTE(death_rates[[#This Row],[both_sexes_death_rate]], "â€“", "-")</f>
        <v>35[ 28-41]</v>
      </c>
      <c r="F849" t="str">
        <f>IFERROR(LEFT(death_rates[[#This Row],[Total Death Rate]], FIND("[", death_rates[[#This Row],[Total Death Rate]]) - 1), 0)</f>
        <v>35</v>
      </c>
      <c r="G84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28</v>
      </c>
      <c r="H849" t="str">
        <f>IFERROR(MID(death_rates[[#This Row],[Total Death Rate]], FIND("-", death_rates[[#This Row],[Total Death Rate]]) + 1, FIND("]",death_rates[[#This Row],[Total Death Rate]]) - FIND("-", death_rates[[#This Row],[Total Death Rate]]) - 1), 0)</f>
        <v>41</v>
      </c>
      <c r="I849" t="s">
        <v>1900</v>
      </c>
      <c r="J849" t="str">
        <f>SUBSTITUTE(death_rates[[#This Row],[male_death_rate]], "â€“", "-")</f>
        <v>37[ 30-43]</v>
      </c>
      <c r="K849" t="str">
        <f>IFERROR(LEFT(death_rates[[#This Row],[Male Death Rate]], FIND("[", death_rates[[#This Row],[Male Death Rate]]) - 1), 0)</f>
        <v>37</v>
      </c>
      <c r="L84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30</v>
      </c>
      <c r="M849" t="str">
        <f>IFERROR(MID(death_rates[[#This Row],[Male Death Rate]], FIND("-", death_rates[[#This Row],[Male Death Rate]]) + 1, FIND("]",death_rates[[#This Row],[Male Death Rate]]) - FIND("-", death_rates[[#This Row],[Male Death Rate]]) - 1), 0)</f>
        <v>43</v>
      </c>
      <c r="N849" t="s">
        <v>1901</v>
      </c>
      <c r="O849" t="s">
        <v>3132</v>
      </c>
      <c r="P849" t="str">
        <f>IFERROR(LEFT(death_rates[[#This Row],[Female Death Rate]], FIND("[", death_rates[[#This Row],[Female Death Rate]]) - 1), 0)</f>
        <v>33</v>
      </c>
      <c r="Q84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27</v>
      </c>
      <c r="R84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850" spans="1:18" x14ac:dyDescent="0.35">
      <c r="A850" t="s">
        <v>771</v>
      </c>
      <c r="B850" t="s">
        <v>592</v>
      </c>
      <c r="C850">
        <v>2016</v>
      </c>
      <c r="D850" t="s">
        <v>837</v>
      </c>
      <c r="E850" t="str">
        <f>SUBSTITUTE(death_rates[[#This Row],[both_sexes_death_rate]], "â€“", "-")</f>
        <v>0[ 0-1]</v>
      </c>
      <c r="F850" t="str">
        <f>IFERROR(LEFT(death_rates[[#This Row],[Total Death Rate]], FIND("[", death_rates[[#This Row],[Total Death Rate]]) - 1), 0)</f>
        <v>0</v>
      </c>
      <c r="G85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85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850" t="s">
        <v>836</v>
      </c>
      <c r="J850" t="str">
        <f>SUBSTITUTE(death_rates[[#This Row],[male_death_rate]], "â€“", "-")</f>
        <v>1[ 0-1]</v>
      </c>
      <c r="K850" t="str">
        <f>IFERROR(LEFT(death_rates[[#This Row],[Male Death Rate]], FIND("[", death_rates[[#This Row],[Male Death Rate]]) - 1), 0)</f>
        <v>1</v>
      </c>
      <c r="L85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850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850" t="s">
        <v>824</v>
      </c>
      <c r="O850" t="s">
        <v>2674</v>
      </c>
      <c r="P850" t="str">
        <f>IFERROR(LEFT(death_rates[[#This Row],[Female Death Rate]], FIND("[", death_rates[[#This Row],[Female Death Rate]]) - 1), 0)</f>
        <v>0</v>
      </c>
      <c r="Q85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850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851" spans="1:18" x14ac:dyDescent="0.35">
      <c r="A851" t="s">
        <v>775</v>
      </c>
      <c r="B851" t="s">
        <v>592</v>
      </c>
      <c r="C851">
        <v>2016</v>
      </c>
      <c r="D851" t="s">
        <v>1541</v>
      </c>
      <c r="E851" t="str">
        <f>SUBSTITUTE(death_rates[[#This Row],[both_sexes_death_rate]], "â€“", "-")</f>
        <v>21[ 17-24]</v>
      </c>
      <c r="F851" t="str">
        <f>IFERROR(LEFT(death_rates[[#This Row],[Total Death Rate]], FIND("[", death_rates[[#This Row],[Total Death Rate]]) - 1), 0)</f>
        <v>21</v>
      </c>
      <c r="G85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851" t="str">
        <f>IFERROR(MID(death_rates[[#This Row],[Total Death Rate]], FIND("-", death_rates[[#This Row],[Total Death Rate]]) + 1, FIND("]",death_rates[[#This Row],[Total Death Rate]]) - FIND("-", death_rates[[#This Row],[Total Death Rate]]) - 1), 0)</f>
        <v>24</v>
      </c>
      <c r="I851" t="s">
        <v>1754</v>
      </c>
      <c r="J851" t="str">
        <f>SUBSTITUTE(death_rates[[#This Row],[male_death_rate]], "â€“", "-")</f>
        <v>20[ 17-24]</v>
      </c>
      <c r="K851" t="str">
        <f>IFERROR(LEFT(death_rates[[#This Row],[Male Death Rate]], FIND("[", death_rates[[#This Row],[Male Death Rate]]) - 1), 0)</f>
        <v>20</v>
      </c>
      <c r="L85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851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851" t="s">
        <v>1614</v>
      </c>
      <c r="O851" t="s">
        <v>3010</v>
      </c>
      <c r="P851" t="str">
        <f>IFERROR(LEFT(death_rates[[#This Row],[Female Death Rate]], FIND("[", death_rates[[#This Row],[Female Death Rate]]) - 1), 0)</f>
        <v>21</v>
      </c>
      <c r="Q85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85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852" spans="1:18" x14ac:dyDescent="0.35">
      <c r="A852" t="s">
        <v>779</v>
      </c>
      <c r="B852" t="s">
        <v>592</v>
      </c>
      <c r="C852">
        <v>2016</v>
      </c>
      <c r="D852" t="s">
        <v>1333</v>
      </c>
      <c r="E852" t="str">
        <f>SUBSTITUTE(death_rates[[#This Row],[both_sexes_death_rate]], "â€“", "-")</f>
        <v>11[ 9-13]</v>
      </c>
      <c r="F852" t="str">
        <f>IFERROR(LEFT(death_rates[[#This Row],[Total Death Rate]], FIND("[", death_rates[[#This Row],[Total Death Rate]]) - 1), 0)</f>
        <v>11</v>
      </c>
      <c r="G85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852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852" t="s">
        <v>1011</v>
      </c>
      <c r="J852" t="str">
        <f>SUBSTITUTE(death_rates[[#This Row],[male_death_rate]], "â€“", "-")</f>
        <v>9[ 7-11]</v>
      </c>
      <c r="K852" t="str">
        <f>IFERROR(LEFT(death_rates[[#This Row],[Male Death Rate]], FIND("[", death_rates[[#This Row],[Male Death Rate]]) - 1), 0)</f>
        <v>9</v>
      </c>
      <c r="L85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852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852" t="s">
        <v>910</v>
      </c>
      <c r="O852" t="s">
        <v>3122</v>
      </c>
      <c r="P852" t="str">
        <f>IFERROR(LEFT(death_rates[[#This Row],[Female Death Rate]], FIND("[", death_rates[[#This Row],[Female Death Rate]]) - 1), 0)</f>
        <v>13</v>
      </c>
      <c r="Q85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85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853" spans="1:18" x14ac:dyDescent="0.35">
      <c r="A853" t="s">
        <v>783</v>
      </c>
      <c r="B853" t="s">
        <v>592</v>
      </c>
      <c r="C853">
        <v>2016</v>
      </c>
      <c r="D853" t="s">
        <v>828</v>
      </c>
      <c r="E853" t="str">
        <f>SUBSTITUTE(death_rates[[#This Row],[both_sexes_death_rate]], "â€“", "-")</f>
        <v>6[ 5-8]</v>
      </c>
      <c r="F853" t="str">
        <f>IFERROR(LEFT(death_rates[[#This Row],[Total Death Rate]], FIND("[", death_rates[[#This Row],[Total Death Rate]]) - 1), 0)</f>
        <v>6</v>
      </c>
      <c r="G85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853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853" t="s">
        <v>785</v>
      </c>
      <c r="J853" t="str">
        <f>SUBSTITUTE(death_rates[[#This Row],[male_death_rate]], "â€“", "-")</f>
        <v>7[ 4-9]</v>
      </c>
      <c r="K853" t="str">
        <f>IFERROR(LEFT(death_rates[[#This Row],[Male Death Rate]], FIND("[", death_rates[[#This Row],[Male Death Rate]]) - 1), 0)</f>
        <v>7</v>
      </c>
      <c r="L85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853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853" t="s">
        <v>1076</v>
      </c>
      <c r="O853" t="s">
        <v>2781</v>
      </c>
      <c r="P853" t="str">
        <f>IFERROR(LEFT(death_rates[[#This Row],[Female Death Rate]], FIND("[", death_rates[[#This Row],[Female Death Rate]]) - 1), 0)</f>
        <v>6</v>
      </c>
      <c r="Q85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853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854" spans="1:18" x14ac:dyDescent="0.35">
      <c r="A854" t="s">
        <v>764</v>
      </c>
      <c r="B854" t="s">
        <v>596</v>
      </c>
      <c r="C854">
        <v>2016</v>
      </c>
      <c r="D854" t="s">
        <v>1902</v>
      </c>
      <c r="E854" t="str">
        <f>SUBSTITUTE(death_rates[[#This Row],[both_sexes_death_rate]], "â€“", "-")</f>
        <v>122[ 83-166]</v>
      </c>
      <c r="F854" t="str">
        <f>IFERROR(LEFT(death_rates[[#This Row],[Total Death Rate]], FIND("[", death_rates[[#This Row],[Total Death Rate]]) - 1), 0)</f>
        <v>122</v>
      </c>
      <c r="G85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83</v>
      </c>
      <c r="H854" t="str">
        <f>IFERROR(MID(death_rates[[#This Row],[Total Death Rate]], FIND("-", death_rates[[#This Row],[Total Death Rate]]) + 1, FIND("]",death_rates[[#This Row],[Total Death Rate]]) - FIND("-", death_rates[[#This Row],[Total Death Rate]]) - 1), 0)</f>
        <v>166</v>
      </c>
      <c r="I854" t="s">
        <v>1903</v>
      </c>
      <c r="J854" t="str">
        <f>SUBSTITUTE(death_rates[[#This Row],[male_death_rate]], "â€“", "-")</f>
        <v>134[ 93-183]</v>
      </c>
      <c r="K854" t="str">
        <f>IFERROR(LEFT(death_rates[[#This Row],[Male Death Rate]], FIND("[", death_rates[[#This Row],[Male Death Rate]]) - 1), 0)</f>
        <v>134</v>
      </c>
      <c r="L85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93</v>
      </c>
      <c r="M854" t="str">
        <f>IFERROR(MID(death_rates[[#This Row],[Male Death Rate]], FIND("-", death_rates[[#This Row],[Male Death Rate]]) + 1, FIND("]",death_rates[[#This Row],[Male Death Rate]]) - FIND("-", death_rates[[#This Row],[Male Death Rate]]) - 1), 0)</f>
        <v>183</v>
      </c>
      <c r="N854" t="s">
        <v>1904</v>
      </c>
      <c r="O854" t="s">
        <v>3133</v>
      </c>
      <c r="P854" t="str">
        <f>IFERROR(LEFT(death_rates[[#This Row],[Female Death Rate]], FIND("[", death_rates[[#This Row],[Female Death Rate]]) - 1), 0)</f>
        <v>109</v>
      </c>
      <c r="Q85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73</v>
      </c>
      <c r="R85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153</v>
      </c>
    </row>
    <row r="855" spans="1:18" x14ac:dyDescent="0.35">
      <c r="A855" t="s">
        <v>767</v>
      </c>
      <c r="B855" t="s">
        <v>596</v>
      </c>
      <c r="C855">
        <v>2016</v>
      </c>
      <c r="D855" t="s">
        <v>791</v>
      </c>
      <c r="E855" t="str">
        <f>SUBSTITUTE(death_rates[[#This Row],[both_sexes_death_rate]], "â€“", "-")</f>
        <v>6[ 3-8]</v>
      </c>
      <c r="F855" t="str">
        <f>IFERROR(LEFT(death_rates[[#This Row],[Total Death Rate]], FIND("[", death_rates[[#This Row],[Total Death Rate]]) - 1), 0)</f>
        <v>6</v>
      </c>
      <c r="G85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855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855" t="s">
        <v>785</v>
      </c>
      <c r="J855" t="str">
        <f>SUBSTITUTE(death_rates[[#This Row],[male_death_rate]], "â€“", "-")</f>
        <v>7[ 4-9]</v>
      </c>
      <c r="K855" t="str">
        <f>IFERROR(LEFT(death_rates[[#This Row],[Male Death Rate]], FIND("[", death_rates[[#This Row],[Male Death Rate]]) - 1), 0)</f>
        <v>7</v>
      </c>
      <c r="L85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855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855" t="s">
        <v>802</v>
      </c>
      <c r="O855" t="s">
        <v>2665</v>
      </c>
      <c r="P855" t="str">
        <f>IFERROR(LEFT(death_rates[[#This Row],[Female Death Rate]], FIND("[", death_rates[[#This Row],[Female Death Rate]]) - 1), 0)</f>
        <v>5</v>
      </c>
      <c r="Q85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855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856" spans="1:18" x14ac:dyDescent="0.35">
      <c r="A856" t="s">
        <v>771</v>
      </c>
      <c r="B856" t="s">
        <v>596</v>
      </c>
      <c r="C856">
        <v>2016</v>
      </c>
      <c r="D856" t="s">
        <v>1905</v>
      </c>
      <c r="E856" t="str">
        <f>SUBSTITUTE(death_rates[[#This Row],[both_sexes_death_rate]], "â€“", "-")</f>
        <v>20[ 10-30]</v>
      </c>
      <c r="F856" t="str">
        <f>IFERROR(LEFT(death_rates[[#This Row],[Total Death Rate]], FIND("[", death_rates[[#This Row],[Total Death Rate]]) - 1), 0)</f>
        <v>20</v>
      </c>
      <c r="G85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856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856" t="s">
        <v>1906</v>
      </c>
      <c r="J856" t="str">
        <f>SUBSTITUTE(death_rates[[#This Row],[male_death_rate]], "â€“", "-")</f>
        <v>28[ 15-44]</v>
      </c>
      <c r="K856" t="str">
        <f>IFERROR(LEFT(death_rates[[#This Row],[Male Death Rate]], FIND("[", death_rates[[#This Row],[Male Death Rate]]) - 1), 0)</f>
        <v>28</v>
      </c>
      <c r="L85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856" t="str">
        <f>IFERROR(MID(death_rates[[#This Row],[Male Death Rate]], FIND("-", death_rates[[#This Row],[Male Death Rate]]) + 1, FIND("]",death_rates[[#This Row],[Male Death Rate]]) - FIND("-", death_rates[[#This Row],[Male Death Rate]]) - 1), 0)</f>
        <v>44</v>
      </c>
      <c r="N856" t="s">
        <v>1907</v>
      </c>
      <c r="O856" t="s">
        <v>3134</v>
      </c>
      <c r="P856" t="str">
        <f>IFERROR(LEFT(death_rates[[#This Row],[Female Death Rate]], FIND("[", death_rates[[#This Row],[Female Death Rate]]) - 1), 0)</f>
        <v>12</v>
      </c>
      <c r="Q85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85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857" spans="1:18" x14ac:dyDescent="0.35">
      <c r="A857" t="s">
        <v>775</v>
      </c>
      <c r="B857" t="s">
        <v>596</v>
      </c>
      <c r="C857">
        <v>2016</v>
      </c>
      <c r="D857" t="s">
        <v>1908</v>
      </c>
      <c r="E857" t="str">
        <f>SUBSTITUTE(death_rates[[#This Row],[both_sexes_death_rate]], "â€“", "-")</f>
        <v>52[ 34-72]</v>
      </c>
      <c r="F857" t="str">
        <f>IFERROR(LEFT(death_rates[[#This Row],[Total Death Rate]], FIND("[", death_rates[[#This Row],[Total Death Rate]]) - 1), 0)</f>
        <v>52</v>
      </c>
      <c r="G85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34</v>
      </c>
      <c r="H857" t="str">
        <f>IFERROR(MID(death_rates[[#This Row],[Total Death Rate]], FIND("-", death_rates[[#This Row],[Total Death Rate]]) + 1, FIND("]",death_rates[[#This Row],[Total Death Rate]]) - FIND("-", death_rates[[#This Row],[Total Death Rate]]) - 1), 0)</f>
        <v>72</v>
      </c>
      <c r="I857" t="s">
        <v>1909</v>
      </c>
      <c r="J857" t="str">
        <f>SUBSTITUTE(death_rates[[#This Row],[male_death_rate]], "â€“", "-")</f>
        <v>55[ 38-74]</v>
      </c>
      <c r="K857" t="str">
        <f>IFERROR(LEFT(death_rates[[#This Row],[Male Death Rate]], FIND("[", death_rates[[#This Row],[Male Death Rate]]) - 1), 0)</f>
        <v>55</v>
      </c>
      <c r="L85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38</v>
      </c>
      <c r="M857" t="str">
        <f>IFERROR(MID(death_rates[[#This Row],[Male Death Rate]], FIND("-", death_rates[[#This Row],[Male Death Rate]]) + 1, FIND("]",death_rates[[#This Row],[Male Death Rate]]) - FIND("-", death_rates[[#This Row],[Male Death Rate]]) - 1), 0)</f>
        <v>74</v>
      </c>
      <c r="N857" t="s">
        <v>1910</v>
      </c>
      <c r="O857" t="s">
        <v>3135</v>
      </c>
      <c r="P857" t="str">
        <f>IFERROR(LEFT(death_rates[[#This Row],[Female Death Rate]], FIND("[", death_rates[[#This Row],[Female Death Rate]]) - 1), 0)</f>
        <v>49</v>
      </c>
      <c r="Q85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31</v>
      </c>
      <c r="R857" t="str">
        <f>IFERROR(MID(death_rates[[#This Row],[Female Death Rate]], FIND("-", death_rates[[#This Row],[Female Death Rate]]) + 1, FIND("]",death_rates[[#This Row],[Female Death Rate]]) - FIND("-", death_rates[[#This Row],[Female Death Rate]]) - 1), 0)</f>
        <v>70</v>
      </c>
    </row>
    <row r="858" spans="1:18" x14ac:dyDescent="0.35">
      <c r="A858" t="s">
        <v>779</v>
      </c>
      <c r="B858" t="s">
        <v>596</v>
      </c>
      <c r="C858">
        <v>2016</v>
      </c>
      <c r="D858" t="s">
        <v>1911</v>
      </c>
      <c r="E858" t="str">
        <f>SUBSTITUTE(death_rates[[#This Row],[both_sexes_death_rate]], "â€“", "-")</f>
        <v>28[ 17-41]</v>
      </c>
      <c r="F858" t="str">
        <f>IFERROR(LEFT(death_rates[[#This Row],[Total Death Rate]], FIND("[", death_rates[[#This Row],[Total Death Rate]]) - 1), 0)</f>
        <v>28</v>
      </c>
      <c r="G85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858" t="str">
        <f>IFERROR(MID(death_rates[[#This Row],[Total Death Rate]], FIND("-", death_rates[[#This Row],[Total Death Rate]]) + 1, FIND("]",death_rates[[#This Row],[Total Death Rate]]) - FIND("-", death_rates[[#This Row],[Total Death Rate]]) - 1), 0)</f>
        <v>41</v>
      </c>
      <c r="I858" t="s">
        <v>1912</v>
      </c>
      <c r="J858" t="str">
        <f>SUBSTITUTE(death_rates[[#This Row],[male_death_rate]], "â€“", "-")</f>
        <v>26[ 16-37]</v>
      </c>
      <c r="K858" t="str">
        <f>IFERROR(LEFT(death_rates[[#This Row],[Male Death Rate]], FIND("[", death_rates[[#This Row],[Male Death Rate]]) - 1), 0)</f>
        <v>26</v>
      </c>
      <c r="L85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858" t="str">
        <f>IFERROR(MID(death_rates[[#This Row],[Male Death Rate]], FIND("-", death_rates[[#This Row],[Male Death Rate]]) + 1, FIND("]",death_rates[[#This Row],[Male Death Rate]]) - FIND("-", death_rates[[#This Row],[Male Death Rate]]) - 1), 0)</f>
        <v>37</v>
      </c>
      <c r="N858" t="s">
        <v>1913</v>
      </c>
      <c r="O858" t="s">
        <v>3136</v>
      </c>
      <c r="P858" t="str">
        <f>IFERROR(LEFT(death_rates[[#This Row],[Female Death Rate]], FIND("[", death_rates[[#This Row],[Female Death Rate]]) - 1), 0)</f>
        <v>30</v>
      </c>
      <c r="Q85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858" t="str">
        <f>IFERROR(MID(death_rates[[#This Row],[Female Death Rate]], FIND("-", death_rates[[#This Row],[Female Death Rate]]) + 1, FIND("]",death_rates[[#This Row],[Female Death Rate]]) - FIND("-", death_rates[[#This Row],[Female Death Rate]]) - 1), 0)</f>
        <v>46</v>
      </c>
    </row>
    <row r="859" spans="1:18" x14ac:dyDescent="0.35">
      <c r="A859" t="s">
        <v>783</v>
      </c>
      <c r="B859" t="s">
        <v>596</v>
      </c>
      <c r="C859">
        <v>2016</v>
      </c>
      <c r="D859" t="s">
        <v>1914</v>
      </c>
      <c r="E859" t="str">
        <f>SUBSTITUTE(death_rates[[#This Row],[both_sexes_death_rate]], "â€“", "-")</f>
        <v>16[ 9-24]</v>
      </c>
      <c r="F859" t="str">
        <f>IFERROR(LEFT(death_rates[[#This Row],[Total Death Rate]], FIND("[", death_rates[[#This Row],[Total Death Rate]]) - 1), 0)</f>
        <v>16</v>
      </c>
      <c r="G85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859" t="str">
        <f>IFERROR(MID(death_rates[[#This Row],[Total Death Rate]], FIND("-", death_rates[[#This Row],[Total Death Rate]]) + 1, FIND("]",death_rates[[#This Row],[Total Death Rate]]) - FIND("-", death_rates[[#This Row],[Total Death Rate]]) - 1), 0)</f>
        <v>24</v>
      </c>
      <c r="I859" t="s">
        <v>1915</v>
      </c>
      <c r="J859" t="str">
        <f>SUBSTITUTE(death_rates[[#This Row],[male_death_rate]], "â€“", "-")</f>
        <v>19[ 10-30]</v>
      </c>
      <c r="K859" t="str">
        <f>IFERROR(LEFT(death_rates[[#This Row],[Male Death Rate]], FIND("[", death_rates[[#This Row],[Male Death Rate]]) - 1), 0)</f>
        <v>19</v>
      </c>
      <c r="L85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859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859" t="s">
        <v>1916</v>
      </c>
      <c r="O859" t="s">
        <v>3137</v>
      </c>
      <c r="P859" t="str">
        <f>IFERROR(LEFT(death_rates[[#This Row],[Female Death Rate]], FIND("[", death_rates[[#This Row],[Female Death Rate]]) - 1), 0)</f>
        <v>13</v>
      </c>
      <c r="Q85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85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860" spans="1:18" x14ac:dyDescent="0.35">
      <c r="A860" t="s">
        <v>764</v>
      </c>
      <c r="B860" t="s">
        <v>600</v>
      </c>
      <c r="C860">
        <v>2016</v>
      </c>
      <c r="D860" t="s">
        <v>1917</v>
      </c>
      <c r="E860" t="str">
        <f>SUBSTITUTE(death_rates[[#This Row],[both_sexes_death_rate]], "â€“", "-")</f>
        <v>56[ 38-117]</v>
      </c>
      <c r="F860" t="str">
        <f>IFERROR(LEFT(death_rates[[#This Row],[Total Death Rate]], FIND("[", death_rates[[#This Row],[Total Death Rate]]) - 1), 0)</f>
        <v>56</v>
      </c>
      <c r="G86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38</v>
      </c>
      <c r="H860" t="str">
        <f>IFERROR(MID(death_rates[[#This Row],[Total Death Rate]], FIND("-", death_rates[[#This Row],[Total Death Rate]]) + 1, FIND("]",death_rates[[#This Row],[Total Death Rate]]) - FIND("-", death_rates[[#This Row],[Total Death Rate]]) - 1), 0)</f>
        <v>117</v>
      </c>
      <c r="I860" t="s">
        <v>1918</v>
      </c>
      <c r="J860" t="str">
        <f>SUBSTITUTE(death_rates[[#This Row],[male_death_rate]], "â€“", "-")</f>
        <v>71[ 50-145]</v>
      </c>
      <c r="K860" t="str">
        <f>IFERROR(LEFT(death_rates[[#This Row],[Male Death Rate]], FIND("[", death_rates[[#This Row],[Male Death Rate]]) - 1), 0)</f>
        <v>71</v>
      </c>
      <c r="L86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50</v>
      </c>
      <c r="M860" t="str">
        <f>IFERROR(MID(death_rates[[#This Row],[Male Death Rate]], FIND("-", death_rates[[#This Row],[Male Death Rate]]) + 1, FIND("]",death_rates[[#This Row],[Male Death Rate]]) - FIND("-", death_rates[[#This Row],[Male Death Rate]]) - 1), 0)</f>
        <v>145</v>
      </c>
      <c r="N860" t="s">
        <v>1919</v>
      </c>
      <c r="O860" t="s">
        <v>3138</v>
      </c>
      <c r="P860" t="str">
        <f>IFERROR(LEFT(death_rates[[#This Row],[Female Death Rate]], FIND("[", death_rates[[#This Row],[Female Death Rate]]) - 1), 0)</f>
        <v>42</v>
      </c>
      <c r="Q86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860" t="str">
        <f>IFERROR(MID(death_rates[[#This Row],[Female Death Rate]], FIND("-", death_rates[[#This Row],[Female Death Rate]]) + 1, FIND("]",death_rates[[#This Row],[Female Death Rate]]) - FIND("-", death_rates[[#This Row],[Female Death Rate]]) - 1), 0)</f>
        <v>91</v>
      </c>
    </row>
    <row r="861" spans="1:18" x14ac:dyDescent="0.35">
      <c r="A861" t="s">
        <v>767</v>
      </c>
      <c r="B861" t="s">
        <v>600</v>
      </c>
      <c r="C861">
        <v>2016</v>
      </c>
      <c r="D861" t="s">
        <v>1920</v>
      </c>
      <c r="E861" t="str">
        <f>SUBSTITUTE(death_rates[[#This Row],[both_sexes_death_rate]], "â€“", "-")</f>
        <v>16[ 7-37]</v>
      </c>
      <c r="F861" t="str">
        <f>IFERROR(LEFT(death_rates[[#This Row],[Total Death Rate]], FIND("[", death_rates[[#This Row],[Total Death Rate]]) - 1), 0)</f>
        <v>16</v>
      </c>
      <c r="G86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861" t="str">
        <f>IFERROR(MID(death_rates[[#This Row],[Total Death Rate]], FIND("-", death_rates[[#This Row],[Total Death Rate]]) + 1, FIND("]",death_rates[[#This Row],[Total Death Rate]]) - FIND("-", death_rates[[#This Row],[Total Death Rate]]) - 1), 0)</f>
        <v>37</v>
      </c>
      <c r="I861" t="s">
        <v>1921</v>
      </c>
      <c r="J861" t="str">
        <f>SUBSTITUTE(death_rates[[#This Row],[male_death_rate]], "â€“", "-")</f>
        <v>20[ 9-44]</v>
      </c>
      <c r="K861" t="str">
        <f>IFERROR(LEFT(death_rates[[#This Row],[Male Death Rate]], FIND("[", death_rates[[#This Row],[Male Death Rate]]) - 1), 0)</f>
        <v>20</v>
      </c>
      <c r="L86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861" t="str">
        <f>IFERROR(MID(death_rates[[#This Row],[Male Death Rate]], FIND("-", death_rates[[#This Row],[Male Death Rate]]) + 1, FIND("]",death_rates[[#This Row],[Male Death Rate]]) - FIND("-", death_rates[[#This Row],[Male Death Rate]]) - 1), 0)</f>
        <v>44</v>
      </c>
      <c r="N861" t="s">
        <v>1048</v>
      </c>
      <c r="O861" t="s">
        <v>3139</v>
      </c>
      <c r="P861" t="str">
        <f>IFERROR(LEFT(death_rates[[#This Row],[Female Death Rate]], FIND("[", death_rates[[#This Row],[Female Death Rate]]) - 1), 0)</f>
        <v>13</v>
      </c>
      <c r="Q86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86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30</v>
      </c>
    </row>
    <row r="862" spans="1:18" x14ac:dyDescent="0.35">
      <c r="A862" t="s">
        <v>771</v>
      </c>
      <c r="B862" t="s">
        <v>600</v>
      </c>
      <c r="C862">
        <v>2016</v>
      </c>
      <c r="D862" t="s">
        <v>882</v>
      </c>
      <c r="E862" t="str">
        <f>SUBSTITUTE(death_rates[[#This Row],[both_sexes_death_rate]], "â€“", "-")</f>
        <v>3[ 1-7]</v>
      </c>
      <c r="F862" t="str">
        <f>IFERROR(LEFT(death_rates[[#This Row],[Total Death Rate]], FIND("[", death_rates[[#This Row],[Total Death Rate]]) - 1), 0)</f>
        <v>3</v>
      </c>
      <c r="G86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862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862" t="s">
        <v>1922</v>
      </c>
      <c r="J862" t="str">
        <f>SUBSTITUTE(death_rates[[#This Row],[male_death_rate]], "â€“", "-")</f>
        <v>4[ 2-11]</v>
      </c>
      <c r="K862" t="str">
        <f>IFERROR(LEFT(death_rates[[#This Row],[Male Death Rate]], FIND("[", death_rates[[#This Row],[Male Death Rate]]) - 1), 0)</f>
        <v>4</v>
      </c>
      <c r="L86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862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862" t="s">
        <v>1923</v>
      </c>
      <c r="O862" t="s">
        <v>3140</v>
      </c>
      <c r="P862" t="str">
        <f>IFERROR(LEFT(death_rates[[#This Row],[Female Death Rate]], FIND("[", death_rates[[#This Row],[Female Death Rate]]) - 1), 0)</f>
        <v>1</v>
      </c>
      <c r="Q86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6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863" spans="1:18" x14ac:dyDescent="0.35">
      <c r="A863" t="s">
        <v>775</v>
      </c>
      <c r="B863" t="s">
        <v>600</v>
      </c>
      <c r="C863">
        <v>2016</v>
      </c>
      <c r="D863" t="s">
        <v>1924</v>
      </c>
      <c r="E863" t="str">
        <f>SUBSTITUTE(death_rates[[#This Row],[both_sexes_death_rate]], "â€“", "-")</f>
        <v>23[ 16-43]</v>
      </c>
      <c r="F863" t="str">
        <f>IFERROR(LEFT(death_rates[[#This Row],[Total Death Rate]], FIND("[", death_rates[[#This Row],[Total Death Rate]]) - 1), 0)</f>
        <v>23</v>
      </c>
      <c r="G86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863" t="str">
        <f>IFERROR(MID(death_rates[[#This Row],[Total Death Rate]], FIND("-", death_rates[[#This Row],[Total Death Rate]]) + 1, FIND("]",death_rates[[#This Row],[Total Death Rate]]) - FIND("-", death_rates[[#This Row],[Total Death Rate]]) - 1), 0)</f>
        <v>43</v>
      </c>
      <c r="I863" t="s">
        <v>1925</v>
      </c>
      <c r="J863" t="str">
        <f>SUBSTITUTE(death_rates[[#This Row],[male_death_rate]], "â€“", "-")</f>
        <v>29[ 21-53]</v>
      </c>
      <c r="K863" t="str">
        <f>IFERROR(LEFT(death_rates[[#This Row],[Male Death Rate]], FIND("[", death_rates[[#This Row],[Male Death Rate]]) - 1), 0)</f>
        <v>29</v>
      </c>
      <c r="L86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863" t="str">
        <f>IFERROR(MID(death_rates[[#This Row],[Male Death Rate]], FIND("-", death_rates[[#This Row],[Male Death Rate]]) + 1, FIND("]",death_rates[[#This Row],[Male Death Rate]]) - FIND("-", death_rates[[#This Row],[Male Death Rate]]) - 1), 0)</f>
        <v>53</v>
      </c>
      <c r="N863" t="s">
        <v>1926</v>
      </c>
      <c r="O863" t="s">
        <v>3141</v>
      </c>
      <c r="P863" t="str">
        <f>IFERROR(LEFT(death_rates[[#This Row],[Female Death Rate]], FIND("[", death_rates[[#This Row],[Female Death Rate]]) - 1), 0)</f>
        <v>17</v>
      </c>
      <c r="Q86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86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34</v>
      </c>
    </row>
    <row r="864" spans="1:18" x14ac:dyDescent="0.35">
      <c r="A864" t="s">
        <v>779</v>
      </c>
      <c r="B864" t="s">
        <v>600</v>
      </c>
      <c r="C864">
        <v>2016</v>
      </c>
      <c r="D864" t="s">
        <v>1927</v>
      </c>
      <c r="E864" t="str">
        <f>SUBSTITUTE(death_rates[[#This Row],[both_sexes_death_rate]], "â€“", "-")</f>
        <v>9[ 6-19]</v>
      </c>
      <c r="F864" t="str">
        <f>IFERROR(LEFT(death_rates[[#This Row],[Total Death Rate]], FIND("[", death_rates[[#This Row],[Total Death Rate]]) - 1), 0)</f>
        <v>9</v>
      </c>
      <c r="G86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864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864" t="s">
        <v>1928</v>
      </c>
      <c r="J864" t="str">
        <f>SUBSTITUTE(death_rates[[#This Row],[male_death_rate]], "â€“", "-")</f>
        <v>11[ 8-23]</v>
      </c>
      <c r="K864" t="str">
        <f>IFERROR(LEFT(death_rates[[#This Row],[Male Death Rate]], FIND("[", death_rates[[#This Row],[Male Death Rate]]) - 1), 0)</f>
        <v>11</v>
      </c>
      <c r="L86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864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864" t="s">
        <v>1929</v>
      </c>
      <c r="O864" t="s">
        <v>3142</v>
      </c>
      <c r="P864" t="str">
        <f>IFERROR(LEFT(death_rates[[#This Row],[Female Death Rate]], FIND("[", death_rates[[#This Row],[Female Death Rate]]) - 1), 0)</f>
        <v>6</v>
      </c>
      <c r="Q86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86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865" spans="1:18" x14ac:dyDescent="0.35">
      <c r="A865" t="s">
        <v>783</v>
      </c>
      <c r="B865" t="s">
        <v>600</v>
      </c>
      <c r="C865">
        <v>2016</v>
      </c>
      <c r="D865" t="s">
        <v>894</v>
      </c>
      <c r="E865" t="str">
        <f>SUBSTITUTE(death_rates[[#This Row],[both_sexes_death_rate]], "â€“", "-")</f>
        <v>5[ 2-12]</v>
      </c>
      <c r="F865" t="str">
        <f>IFERROR(LEFT(death_rates[[#This Row],[Total Death Rate]], FIND("[", death_rates[[#This Row],[Total Death Rate]]) - 1), 0)</f>
        <v>5</v>
      </c>
      <c r="G86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865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865" t="s">
        <v>1396</v>
      </c>
      <c r="J865" t="str">
        <f>SUBSTITUTE(death_rates[[#This Row],[male_death_rate]], "â€“", "-")</f>
        <v>7[ 3-16]</v>
      </c>
      <c r="K865" t="str">
        <f>IFERROR(LEFT(death_rates[[#This Row],[Male Death Rate]], FIND("[", death_rates[[#This Row],[Male Death Rate]]) - 1), 0)</f>
        <v>7</v>
      </c>
      <c r="L86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865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865" t="s">
        <v>893</v>
      </c>
      <c r="O865" t="s">
        <v>2768</v>
      </c>
      <c r="P865" t="str">
        <f>IFERROR(LEFT(death_rates[[#This Row],[Female Death Rate]], FIND("[", death_rates[[#This Row],[Female Death Rate]]) - 1), 0)</f>
        <v>4</v>
      </c>
      <c r="Q86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865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866" spans="1:18" x14ac:dyDescent="0.35">
      <c r="A866" t="s">
        <v>764</v>
      </c>
      <c r="B866" t="s">
        <v>604</v>
      </c>
      <c r="C866">
        <v>2016</v>
      </c>
      <c r="D866" t="s">
        <v>1930</v>
      </c>
      <c r="E866" t="str">
        <f>SUBSTITUTE(death_rates[[#This Row],[both_sexes_death_rate]], "â€“", "-")</f>
        <v>148[ 135-160]</v>
      </c>
      <c r="F866" t="str">
        <f>IFERROR(LEFT(death_rates[[#This Row],[Total Death Rate]], FIND("[", death_rates[[#This Row],[Total Death Rate]]) - 1), 0)</f>
        <v>148</v>
      </c>
      <c r="G86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135</v>
      </c>
      <c r="H866" t="str">
        <f>IFERROR(MID(death_rates[[#This Row],[Total Death Rate]], FIND("-", death_rates[[#This Row],[Total Death Rate]]) + 1, FIND("]",death_rates[[#This Row],[Total Death Rate]]) - FIND("-", death_rates[[#This Row],[Total Death Rate]]) - 1), 0)</f>
        <v>160</v>
      </c>
      <c r="I866" t="s">
        <v>1931</v>
      </c>
      <c r="J866" t="str">
        <f>SUBSTITUTE(death_rates[[#This Row],[male_death_rate]], "â€“", "-")</f>
        <v>144[ 131-158]</v>
      </c>
      <c r="K866" t="str">
        <f>IFERROR(LEFT(death_rates[[#This Row],[Male Death Rate]], FIND("[", death_rates[[#This Row],[Male Death Rate]]) - 1), 0)</f>
        <v>144</v>
      </c>
      <c r="L86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131</v>
      </c>
      <c r="M866" t="str">
        <f>IFERROR(MID(death_rates[[#This Row],[Male Death Rate]], FIND("-", death_rates[[#This Row],[Male Death Rate]]) + 1, FIND("]",death_rates[[#This Row],[Male Death Rate]]) - FIND("-", death_rates[[#This Row],[Male Death Rate]]) - 1), 0)</f>
        <v>158</v>
      </c>
      <c r="N866" t="s">
        <v>1932</v>
      </c>
      <c r="O866" t="s">
        <v>3143</v>
      </c>
      <c r="P866" t="str">
        <f>IFERROR(LEFT(death_rates[[#This Row],[Female Death Rate]], FIND("[", death_rates[[#This Row],[Female Death Rate]]) - 1), 0)</f>
        <v>151</v>
      </c>
      <c r="Q86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139</v>
      </c>
      <c r="R86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163</v>
      </c>
    </row>
    <row r="867" spans="1:18" x14ac:dyDescent="0.35">
      <c r="A867" t="s">
        <v>767</v>
      </c>
      <c r="B867" t="s">
        <v>604</v>
      </c>
      <c r="C867">
        <v>2016</v>
      </c>
      <c r="D867" t="s">
        <v>1933</v>
      </c>
      <c r="E867" t="str">
        <f>SUBSTITUTE(death_rates[[#This Row],[both_sexes_death_rate]], "â€“", "-")</f>
        <v>79[ 67-89]</v>
      </c>
      <c r="F867" t="str">
        <f>IFERROR(LEFT(death_rates[[#This Row],[Total Death Rate]], FIND("[", death_rates[[#This Row],[Total Death Rate]]) - 1), 0)</f>
        <v>79</v>
      </c>
      <c r="G86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67</v>
      </c>
      <c r="H867" t="str">
        <f>IFERROR(MID(death_rates[[#This Row],[Total Death Rate]], FIND("-", death_rates[[#This Row],[Total Death Rate]]) + 1, FIND("]",death_rates[[#This Row],[Total Death Rate]]) - FIND("-", death_rates[[#This Row],[Total Death Rate]]) - 1), 0)</f>
        <v>89</v>
      </c>
      <c r="I867" t="s">
        <v>1934</v>
      </c>
      <c r="J867" t="str">
        <f>SUBSTITUTE(death_rates[[#This Row],[male_death_rate]], "â€“", "-")</f>
        <v>81[ 68-92]</v>
      </c>
      <c r="K867" t="str">
        <f>IFERROR(LEFT(death_rates[[#This Row],[Male Death Rate]], FIND("[", death_rates[[#This Row],[Male Death Rate]]) - 1), 0)</f>
        <v>81</v>
      </c>
      <c r="L86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68</v>
      </c>
      <c r="M867" t="str">
        <f>IFERROR(MID(death_rates[[#This Row],[Male Death Rate]], FIND("-", death_rates[[#This Row],[Male Death Rate]]) + 1, FIND("]",death_rates[[#This Row],[Male Death Rate]]) - FIND("-", death_rates[[#This Row],[Male Death Rate]]) - 1), 0)</f>
        <v>92</v>
      </c>
      <c r="N867" t="s">
        <v>1935</v>
      </c>
      <c r="O867" t="s">
        <v>3144</v>
      </c>
      <c r="P867" t="str">
        <f>IFERROR(LEFT(death_rates[[#This Row],[Female Death Rate]], FIND("[", death_rates[[#This Row],[Female Death Rate]]) - 1), 0)</f>
        <v>77</v>
      </c>
      <c r="Q86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66</v>
      </c>
      <c r="R867" t="str">
        <f>IFERROR(MID(death_rates[[#This Row],[Female Death Rate]], FIND("-", death_rates[[#This Row],[Female Death Rate]]) + 1, FIND("]",death_rates[[#This Row],[Female Death Rate]]) - FIND("-", death_rates[[#This Row],[Female Death Rate]]) - 1), 0)</f>
        <v>86</v>
      </c>
    </row>
    <row r="868" spans="1:18" x14ac:dyDescent="0.35">
      <c r="A868" t="s">
        <v>771</v>
      </c>
      <c r="B868" t="s">
        <v>604</v>
      </c>
      <c r="C868">
        <v>2016</v>
      </c>
      <c r="D868" t="s">
        <v>824</v>
      </c>
      <c r="E868" t="str">
        <f>SUBSTITUTE(death_rates[[#This Row],[both_sexes_death_rate]], "â€“", "-")</f>
        <v>0[ 0-0]</v>
      </c>
      <c r="F868" t="str">
        <f>IFERROR(LEFT(death_rates[[#This Row],[Total Death Rate]], FIND("[", death_rates[[#This Row],[Total Death Rate]]) - 1), 0)</f>
        <v>0</v>
      </c>
      <c r="G86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868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868" t="s">
        <v>837</v>
      </c>
      <c r="J868" t="str">
        <f>SUBSTITUTE(death_rates[[#This Row],[male_death_rate]], "â€“", "-")</f>
        <v>0[ 0-1]</v>
      </c>
      <c r="K868" t="str">
        <f>IFERROR(LEFT(death_rates[[#This Row],[Male Death Rate]], FIND("[", death_rates[[#This Row],[Male Death Rate]]) - 1), 0)</f>
        <v>0</v>
      </c>
      <c r="L86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86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868" t="s">
        <v>824</v>
      </c>
      <c r="O868" t="s">
        <v>2674</v>
      </c>
      <c r="P868" t="str">
        <f>IFERROR(LEFT(death_rates[[#This Row],[Female Death Rate]], FIND("[", death_rates[[#This Row],[Female Death Rate]]) - 1), 0)</f>
        <v>0</v>
      </c>
      <c r="Q86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868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869" spans="1:18" x14ac:dyDescent="0.35">
      <c r="A869" t="s">
        <v>775</v>
      </c>
      <c r="B869" t="s">
        <v>604</v>
      </c>
      <c r="C869">
        <v>2016</v>
      </c>
      <c r="D869" t="s">
        <v>1936</v>
      </c>
      <c r="E869" t="str">
        <f>SUBSTITUTE(death_rates[[#This Row],[both_sexes_death_rate]], "â€“", "-")</f>
        <v>36[ 32-40]</v>
      </c>
      <c r="F869" t="str">
        <f>IFERROR(LEFT(death_rates[[#This Row],[Total Death Rate]], FIND("[", death_rates[[#This Row],[Total Death Rate]]) - 1), 0)</f>
        <v>36</v>
      </c>
      <c r="G86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32</v>
      </c>
      <c r="H869" t="str">
        <f>IFERROR(MID(death_rates[[#This Row],[Total Death Rate]], FIND("-", death_rates[[#This Row],[Total Death Rate]]) + 1, FIND("]",death_rates[[#This Row],[Total Death Rate]]) - FIND("-", death_rates[[#This Row],[Total Death Rate]]) - 1), 0)</f>
        <v>40</v>
      </c>
      <c r="I869" t="s">
        <v>1937</v>
      </c>
      <c r="J869" t="str">
        <f>SUBSTITUTE(death_rates[[#This Row],[male_death_rate]], "â€“", "-")</f>
        <v>35[ 31-39]</v>
      </c>
      <c r="K869" t="str">
        <f>IFERROR(LEFT(death_rates[[#This Row],[Male Death Rate]], FIND("[", death_rates[[#This Row],[Male Death Rate]]) - 1), 0)</f>
        <v>35</v>
      </c>
      <c r="L86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31</v>
      </c>
      <c r="M869" t="str">
        <f>IFERROR(MID(death_rates[[#This Row],[Male Death Rate]], FIND("-", death_rates[[#This Row],[Male Death Rate]]) + 1, FIND("]",death_rates[[#This Row],[Male Death Rate]]) - FIND("-", death_rates[[#This Row],[Male Death Rate]]) - 1), 0)</f>
        <v>39</v>
      </c>
      <c r="N869" t="s">
        <v>1936</v>
      </c>
      <c r="O869" t="s">
        <v>3145</v>
      </c>
      <c r="P869" t="str">
        <f>IFERROR(LEFT(death_rates[[#This Row],[Female Death Rate]], FIND("[", death_rates[[#This Row],[Female Death Rate]]) - 1), 0)</f>
        <v>36</v>
      </c>
      <c r="Q86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32</v>
      </c>
      <c r="R869" t="str">
        <f>IFERROR(MID(death_rates[[#This Row],[Female Death Rate]], FIND("-", death_rates[[#This Row],[Female Death Rate]]) + 1, FIND("]",death_rates[[#This Row],[Female Death Rate]]) - FIND("-", death_rates[[#This Row],[Female Death Rate]]) - 1), 0)</f>
        <v>40</v>
      </c>
    </row>
    <row r="870" spans="1:18" x14ac:dyDescent="0.35">
      <c r="A870" t="s">
        <v>779</v>
      </c>
      <c r="B870" t="s">
        <v>604</v>
      </c>
      <c r="C870">
        <v>2016</v>
      </c>
      <c r="D870" t="s">
        <v>1126</v>
      </c>
      <c r="E870" t="str">
        <f>SUBSTITUTE(death_rates[[#This Row],[both_sexes_death_rate]], "â€“", "-")</f>
        <v>24[ 21-27]</v>
      </c>
      <c r="F870" t="str">
        <f>IFERROR(LEFT(death_rates[[#This Row],[Total Death Rate]], FIND("[", death_rates[[#This Row],[Total Death Rate]]) - 1), 0)</f>
        <v>24</v>
      </c>
      <c r="G87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21</v>
      </c>
      <c r="H870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870" t="s">
        <v>1168</v>
      </c>
      <c r="J870" t="str">
        <f>SUBSTITUTE(death_rates[[#This Row],[male_death_rate]], "â€“", "-")</f>
        <v>20[ 18-23]</v>
      </c>
      <c r="K870" t="str">
        <f>IFERROR(LEFT(death_rates[[#This Row],[Male Death Rate]], FIND("[", death_rates[[#This Row],[Male Death Rate]]) - 1), 0)</f>
        <v>20</v>
      </c>
      <c r="L87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870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870" t="s">
        <v>1275</v>
      </c>
      <c r="O870" t="s">
        <v>2933</v>
      </c>
      <c r="P870" t="str">
        <f>IFERROR(LEFT(death_rates[[#This Row],[Female Death Rate]], FIND("[", death_rates[[#This Row],[Female Death Rate]]) - 1), 0)</f>
        <v>28</v>
      </c>
      <c r="Q87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870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871" spans="1:18" x14ac:dyDescent="0.35">
      <c r="A871" t="s">
        <v>783</v>
      </c>
      <c r="B871" t="s">
        <v>604</v>
      </c>
      <c r="C871">
        <v>2016</v>
      </c>
      <c r="D871" t="s">
        <v>1440</v>
      </c>
      <c r="E871" t="str">
        <f>SUBSTITUTE(death_rates[[#This Row],[both_sexes_death_rate]], "â€“", "-")</f>
        <v>9[ 6-10]</v>
      </c>
      <c r="F871" t="str">
        <f>IFERROR(LEFT(death_rates[[#This Row],[Total Death Rate]], FIND("[", death_rates[[#This Row],[Total Death Rate]]) - 1), 0)</f>
        <v>9</v>
      </c>
      <c r="G87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871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871" t="s">
        <v>1277</v>
      </c>
      <c r="J871" t="str">
        <f>SUBSTITUTE(death_rates[[#This Row],[male_death_rate]], "â€“", "-")</f>
        <v>8[ 4-10]</v>
      </c>
      <c r="K871" t="str">
        <f>IFERROR(LEFT(death_rates[[#This Row],[Male Death Rate]], FIND("[", death_rates[[#This Row],[Male Death Rate]]) - 1), 0)</f>
        <v>8</v>
      </c>
      <c r="L87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871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871" t="s">
        <v>918</v>
      </c>
      <c r="O871" t="s">
        <v>3031</v>
      </c>
      <c r="P871" t="str">
        <f>IFERROR(LEFT(death_rates[[#This Row],[Female Death Rate]], FIND("[", death_rates[[#This Row],[Female Death Rate]]) - 1), 0)</f>
        <v>10</v>
      </c>
      <c r="Q87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87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872" spans="1:18" x14ac:dyDescent="0.35">
      <c r="A872" t="s">
        <v>764</v>
      </c>
      <c r="B872" t="s">
        <v>608</v>
      </c>
      <c r="C872">
        <v>2016</v>
      </c>
      <c r="D872" t="s">
        <v>846</v>
      </c>
      <c r="E872" t="str">
        <f>SUBSTITUTE(death_rates[[#This Row],[both_sexes_death_rate]], "â€“", "-")</f>
        <v>39[ 30-51]</v>
      </c>
      <c r="F872" t="str">
        <f>IFERROR(LEFT(death_rates[[#This Row],[Total Death Rate]], FIND("[", death_rates[[#This Row],[Total Death Rate]]) - 1), 0)</f>
        <v>39</v>
      </c>
      <c r="G87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30</v>
      </c>
      <c r="H872" t="str">
        <f>IFERROR(MID(death_rates[[#This Row],[Total Death Rate]], FIND("-", death_rates[[#This Row],[Total Death Rate]]) + 1, FIND("]",death_rates[[#This Row],[Total Death Rate]]) - FIND("-", death_rates[[#This Row],[Total Death Rate]]) - 1), 0)</f>
        <v>51</v>
      </c>
      <c r="I872" t="s">
        <v>1938</v>
      </c>
      <c r="J872" t="str">
        <f>SUBSTITUTE(death_rates[[#This Row],[male_death_rate]], "â€“", "-")</f>
        <v>45[ 35-57]</v>
      </c>
      <c r="K872" t="str">
        <f>IFERROR(LEFT(death_rates[[#This Row],[Male Death Rate]], FIND("[", death_rates[[#This Row],[Male Death Rate]]) - 1), 0)</f>
        <v>45</v>
      </c>
      <c r="L87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35</v>
      </c>
      <c r="M872" t="str">
        <f>IFERROR(MID(death_rates[[#This Row],[Male Death Rate]], FIND("-", death_rates[[#This Row],[Male Death Rate]]) + 1, FIND("]",death_rates[[#This Row],[Male Death Rate]]) - FIND("-", death_rates[[#This Row],[Male Death Rate]]) - 1), 0)</f>
        <v>57</v>
      </c>
      <c r="N872" t="s">
        <v>1939</v>
      </c>
      <c r="O872" t="s">
        <v>3146</v>
      </c>
      <c r="P872" t="str">
        <f>IFERROR(LEFT(death_rates[[#This Row],[Female Death Rate]], FIND("[", death_rates[[#This Row],[Female Death Rate]]) - 1), 0)</f>
        <v>34</v>
      </c>
      <c r="Q87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87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45</v>
      </c>
    </row>
    <row r="873" spans="1:18" x14ac:dyDescent="0.35">
      <c r="A873" t="s">
        <v>767</v>
      </c>
      <c r="B873" t="s">
        <v>608</v>
      </c>
      <c r="C873">
        <v>2016</v>
      </c>
      <c r="D873" t="s">
        <v>1940</v>
      </c>
      <c r="E873" t="str">
        <f>SUBSTITUTE(death_rates[[#This Row],[both_sexes_death_rate]], "â€“", "-")</f>
        <v>18[ 9-28]</v>
      </c>
      <c r="F873" t="str">
        <f>IFERROR(LEFT(death_rates[[#This Row],[Total Death Rate]], FIND("[", death_rates[[#This Row],[Total Death Rate]]) - 1), 0)</f>
        <v>18</v>
      </c>
      <c r="G87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873" t="str">
        <f>IFERROR(MID(death_rates[[#This Row],[Total Death Rate]], FIND("-", death_rates[[#This Row],[Total Death Rate]]) + 1, FIND("]",death_rates[[#This Row],[Total Death Rate]]) - FIND("-", death_rates[[#This Row],[Total Death Rate]]) - 1), 0)</f>
        <v>28</v>
      </c>
      <c r="I873" t="s">
        <v>1940</v>
      </c>
      <c r="J873" t="str">
        <f>SUBSTITUTE(death_rates[[#This Row],[male_death_rate]], "â€“", "-")</f>
        <v>18[ 9-28]</v>
      </c>
      <c r="K873" t="str">
        <f>IFERROR(LEFT(death_rates[[#This Row],[Male Death Rate]], FIND("[", death_rates[[#This Row],[Male Death Rate]]) - 1), 0)</f>
        <v>18</v>
      </c>
      <c r="L87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873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873" t="s">
        <v>1941</v>
      </c>
      <c r="O873" t="s">
        <v>3147</v>
      </c>
      <c r="P873" t="str">
        <f>IFERROR(LEFT(death_rates[[#This Row],[Female Death Rate]], FIND("[", death_rates[[#This Row],[Female Death Rate]]) - 1), 0)</f>
        <v>18</v>
      </c>
      <c r="Q87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87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29</v>
      </c>
    </row>
    <row r="874" spans="1:18" x14ac:dyDescent="0.35">
      <c r="A874" t="s">
        <v>771</v>
      </c>
      <c r="B874" t="s">
        <v>608</v>
      </c>
      <c r="C874">
        <v>2016</v>
      </c>
      <c r="D874" t="s">
        <v>887</v>
      </c>
      <c r="E874" t="str">
        <f>SUBSTITUTE(death_rates[[#This Row],[both_sexes_death_rate]], "â€“", "-")</f>
        <v>4[ 2-6]</v>
      </c>
      <c r="F874" t="str">
        <f>IFERROR(LEFT(death_rates[[#This Row],[Total Death Rate]], FIND("[", death_rates[[#This Row],[Total Death Rate]]) - 1), 0)</f>
        <v>4</v>
      </c>
      <c r="G87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874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874" t="s">
        <v>802</v>
      </c>
      <c r="J874" t="str">
        <f>SUBSTITUTE(death_rates[[#This Row],[male_death_rate]], "â€“", "-")</f>
        <v>5[ 3-8]</v>
      </c>
      <c r="K874" t="str">
        <f>IFERROR(LEFT(death_rates[[#This Row],[Male Death Rate]], FIND("[", death_rates[[#This Row],[Male Death Rate]]) - 1), 0)</f>
        <v>5</v>
      </c>
      <c r="L87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874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874" t="s">
        <v>809</v>
      </c>
      <c r="O874" t="s">
        <v>2671</v>
      </c>
      <c r="P874" t="str">
        <f>IFERROR(LEFT(death_rates[[#This Row],[Female Death Rate]], FIND("[", death_rates[[#This Row],[Female Death Rate]]) - 1), 0)</f>
        <v>2</v>
      </c>
      <c r="Q87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74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875" spans="1:18" x14ac:dyDescent="0.35">
      <c r="A875" t="s">
        <v>775</v>
      </c>
      <c r="B875" t="s">
        <v>608</v>
      </c>
      <c r="C875">
        <v>2016</v>
      </c>
      <c r="D875" t="s">
        <v>1040</v>
      </c>
      <c r="E875" t="str">
        <f>SUBSTITUTE(death_rates[[#This Row],[both_sexes_death_rate]], "â€“", "-")</f>
        <v>12[ 9-15]</v>
      </c>
      <c r="F875" t="str">
        <f>IFERROR(LEFT(death_rates[[#This Row],[Total Death Rate]], FIND("[", death_rates[[#This Row],[Total Death Rate]]) - 1), 0)</f>
        <v>12</v>
      </c>
      <c r="G87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875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875" t="s">
        <v>1942</v>
      </c>
      <c r="J875" t="str">
        <f>SUBSTITUTE(death_rates[[#This Row],[male_death_rate]], "â€“", "-")</f>
        <v>16[ 12-18]</v>
      </c>
      <c r="K875" t="str">
        <f>IFERROR(LEFT(death_rates[[#This Row],[Male Death Rate]], FIND("[", death_rates[[#This Row],[Male Death Rate]]) - 1), 0)</f>
        <v>16</v>
      </c>
      <c r="L87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875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875" t="s">
        <v>1042</v>
      </c>
      <c r="O875" t="s">
        <v>3148</v>
      </c>
      <c r="P875" t="str">
        <f>IFERROR(LEFT(death_rates[[#This Row],[Female Death Rate]], FIND("[", death_rates[[#This Row],[Female Death Rate]]) - 1), 0)</f>
        <v>9</v>
      </c>
      <c r="Q87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87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876" spans="1:18" x14ac:dyDescent="0.35">
      <c r="A876" t="s">
        <v>779</v>
      </c>
      <c r="B876" t="s">
        <v>608</v>
      </c>
      <c r="C876">
        <v>2016</v>
      </c>
      <c r="D876" t="s">
        <v>1181</v>
      </c>
      <c r="E876" t="str">
        <f>SUBSTITUTE(death_rates[[#This Row],[both_sexes_death_rate]], "â€“", "-")</f>
        <v>4[ 3-7]</v>
      </c>
      <c r="F876" t="str">
        <f>IFERROR(LEFT(death_rates[[#This Row],[Total Death Rate]], FIND("[", death_rates[[#This Row],[Total Death Rate]]) - 1), 0)</f>
        <v>4</v>
      </c>
      <c r="G87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876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876" t="s">
        <v>1182</v>
      </c>
      <c r="J876" t="str">
        <f>SUBSTITUTE(death_rates[[#This Row],[male_death_rate]], "â€“", "-")</f>
        <v>4[ 3-6]</v>
      </c>
      <c r="K876" t="str">
        <f>IFERROR(LEFT(death_rates[[#This Row],[Male Death Rate]], FIND("[", death_rates[[#This Row],[Male Death Rate]]) - 1), 0)</f>
        <v>4</v>
      </c>
      <c r="L87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876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876" t="s">
        <v>893</v>
      </c>
      <c r="O876" t="s">
        <v>2768</v>
      </c>
      <c r="P876" t="str">
        <f>IFERROR(LEFT(death_rates[[#This Row],[Female Death Rate]], FIND("[", death_rates[[#This Row],[Female Death Rate]]) - 1), 0)</f>
        <v>4</v>
      </c>
      <c r="Q87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876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877" spans="1:18" x14ac:dyDescent="0.35">
      <c r="A877" t="s">
        <v>783</v>
      </c>
      <c r="B877" t="s">
        <v>608</v>
      </c>
      <c r="C877">
        <v>2016</v>
      </c>
      <c r="D877" t="s">
        <v>844</v>
      </c>
      <c r="E877" t="str">
        <f>SUBSTITUTE(death_rates[[#This Row],[both_sexes_death_rate]], "â€“", "-")</f>
        <v>2[ 1-3]</v>
      </c>
      <c r="F877" t="str">
        <f>IFERROR(LEFT(death_rates[[#This Row],[Total Death Rate]], FIND("[", death_rates[[#This Row],[Total Death Rate]]) - 1), 0)</f>
        <v>2</v>
      </c>
      <c r="G87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877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877" t="s">
        <v>810</v>
      </c>
      <c r="J877" t="str">
        <f>SUBSTITUTE(death_rates[[#This Row],[male_death_rate]], "â€“", "-")</f>
        <v>3[ 1-5]</v>
      </c>
      <c r="K877" t="str">
        <f>IFERROR(LEFT(death_rates[[#This Row],[Male Death Rate]], FIND("[", death_rates[[#This Row],[Male Death Rate]]) - 1), 0)</f>
        <v>3</v>
      </c>
      <c r="L87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877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877" t="s">
        <v>836</v>
      </c>
      <c r="O877" t="s">
        <v>2707</v>
      </c>
      <c r="P877" t="str">
        <f>IFERROR(LEFT(death_rates[[#This Row],[Female Death Rate]], FIND("[", death_rates[[#This Row],[Female Death Rate]]) - 1), 0)</f>
        <v>1</v>
      </c>
      <c r="Q87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87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878" spans="1:18" x14ac:dyDescent="0.35">
      <c r="A878" t="s">
        <v>764</v>
      </c>
      <c r="B878" t="s">
        <v>611</v>
      </c>
      <c r="C878">
        <v>2016</v>
      </c>
      <c r="D878" t="s">
        <v>1943</v>
      </c>
      <c r="E878" t="str">
        <f>SUBSTITUTE(death_rates[[#This Row],[both_sexes_death_rate]], "â€“", "-")</f>
        <v>59[ 46-83]</v>
      </c>
      <c r="F878" t="str">
        <f>IFERROR(LEFT(death_rates[[#This Row],[Total Death Rate]], FIND("[", death_rates[[#This Row],[Total Death Rate]]) - 1), 0)</f>
        <v>59</v>
      </c>
      <c r="G87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46</v>
      </c>
      <c r="H878" t="str">
        <f>IFERROR(MID(death_rates[[#This Row],[Total Death Rate]], FIND("-", death_rates[[#This Row],[Total Death Rate]]) + 1, FIND("]",death_rates[[#This Row],[Total Death Rate]]) - FIND("-", death_rates[[#This Row],[Total Death Rate]]) - 1), 0)</f>
        <v>83</v>
      </c>
      <c r="I878" t="s">
        <v>1944</v>
      </c>
      <c r="J878" t="str">
        <f>SUBSTITUTE(death_rates[[#This Row],[male_death_rate]], "â€“", "-")</f>
        <v>65[ 52-91]</v>
      </c>
      <c r="K878" t="str">
        <f>IFERROR(LEFT(death_rates[[#This Row],[Male Death Rate]], FIND("[", death_rates[[#This Row],[Male Death Rate]]) - 1), 0)</f>
        <v>65</v>
      </c>
      <c r="L87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52</v>
      </c>
      <c r="M878" t="str">
        <f>IFERROR(MID(death_rates[[#This Row],[Male Death Rate]], FIND("-", death_rates[[#This Row],[Male Death Rate]]) + 1, FIND("]",death_rates[[#This Row],[Male Death Rate]]) - FIND("-", death_rates[[#This Row],[Male Death Rate]]) - 1), 0)</f>
        <v>91</v>
      </c>
      <c r="N878" t="s">
        <v>1945</v>
      </c>
      <c r="O878" t="s">
        <v>3149</v>
      </c>
      <c r="P878" t="str">
        <f>IFERROR(LEFT(death_rates[[#This Row],[Female Death Rate]], FIND("[", death_rates[[#This Row],[Female Death Rate]]) - 1), 0)</f>
        <v>53</v>
      </c>
      <c r="Q87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39</v>
      </c>
      <c r="R878" t="str">
        <f>IFERROR(MID(death_rates[[#This Row],[Female Death Rate]], FIND("-", death_rates[[#This Row],[Female Death Rate]]) + 1, FIND("]",death_rates[[#This Row],[Female Death Rate]]) - FIND("-", death_rates[[#This Row],[Female Death Rate]]) - 1), 0)</f>
        <v>76</v>
      </c>
    </row>
    <row r="879" spans="1:18" x14ac:dyDescent="0.35">
      <c r="A879" t="s">
        <v>767</v>
      </c>
      <c r="B879" t="s">
        <v>611</v>
      </c>
      <c r="C879">
        <v>2016</v>
      </c>
      <c r="D879" t="s">
        <v>1046</v>
      </c>
      <c r="E879" t="str">
        <f>SUBSTITUTE(death_rates[[#This Row],[both_sexes_death_rate]], "â€“", "-")</f>
        <v>6[ 3-11]</v>
      </c>
      <c r="F879" t="str">
        <f>IFERROR(LEFT(death_rates[[#This Row],[Total Death Rate]], FIND("[", death_rates[[#This Row],[Total Death Rate]]) - 1), 0)</f>
        <v>6</v>
      </c>
      <c r="G87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879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879" t="s">
        <v>856</v>
      </c>
      <c r="J879" t="str">
        <f>SUBSTITUTE(death_rates[[#This Row],[male_death_rate]], "â€“", "-")</f>
        <v>7[ 3-12]</v>
      </c>
      <c r="K879" t="str">
        <f>IFERROR(LEFT(death_rates[[#This Row],[Male Death Rate]], FIND("[", death_rates[[#This Row],[Male Death Rate]]) - 1), 0)</f>
        <v>7</v>
      </c>
      <c r="L87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879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879" t="s">
        <v>955</v>
      </c>
      <c r="O879" t="s">
        <v>2873</v>
      </c>
      <c r="P879" t="str">
        <f>IFERROR(LEFT(death_rates[[#This Row],[Female Death Rate]], FIND("[", death_rates[[#This Row],[Female Death Rate]]) - 1), 0)</f>
        <v>6</v>
      </c>
      <c r="Q87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87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880" spans="1:18" x14ac:dyDescent="0.35">
      <c r="A880" t="s">
        <v>771</v>
      </c>
      <c r="B880" t="s">
        <v>611</v>
      </c>
      <c r="C880">
        <v>2016</v>
      </c>
      <c r="D880" t="s">
        <v>1046</v>
      </c>
      <c r="E880" t="str">
        <f>SUBSTITUTE(death_rates[[#This Row],[both_sexes_death_rate]], "â€“", "-")</f>
        <v>6[ 3-11]</v>
      </c>
      <c r="F880" t="str">
        <f>IFERROR(LEFT(death_rates[[#This Row],[Total Death Rate]], FIND("[", death_rates[[#This Row],[Total Death Rate]]) - 1), 0)</f>
        <v>6</v>
      </c>
      <c r="G88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880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880" t="s">
        <v>1525</v>
      </c>
      <c r="J880" t="str">
        <f>SUBSTITUTE(death_rates[[#This Row],[male_death_rate]], "â€“", "-")</f>
        <v>9[ 4-16]</v>
      </c>
      <c r="K880" t="str">
        <f>IFERROR(LEFT(death_rates[[#This Row],[Male Death Rate]], FIND("[", death_rates[[#This Row],[Male Death Rate]]) - 1), 0)</f>
        <v>9</v>
      </c>
      <c r="L88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880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880" t="s">
        <v>881</v>
      </c>
      <c r="O880" t="s">
        <v>2699</v>
      </c>
      <c r="P880" t="str">
        <f>IFERROR(LEFT(death_rates[[#This Row],[Female Death Rate]], FIND("[", death_rates[[#This Row],[Female Death Rate]]) - 1), 0)</f>
        <v>3</v>
      </c>
      <c r="Q88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80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881" spans="1:18" x14ac:dyDescent="0.35">
      <c r="A881" t="s">
        <v>775</v>
      </c>
      <c r="B881" t="s">
        <v>611</v>
      </c>
      <c r="C881">
        <v>2016</v>
      </c>
      <c r="D881" t="s">
        <v>1946</v>
      </c>
      <c r="E881" t="str">
        <f>SUBSTITUTE(death_rates[[#This Row],[both_sexes_death_rate]], "â€“", "-")</f>
        <v>34[ 24-46]</v>
      </c>
      <c r="F881" t="str">
        <f>IFERROR(LEFT(death_rates[[#This Row],[Total Death Rate]], FIND("[", death_rates[[#This Row],[Total Death Rate]]) - 1), 0)</f>
        <v>34</v>
      </c>
      <c r="G88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881" t="str">
        <f>IFERROR(MID(death_rates[[#This Row],[Total Death Rate]], FIND("-", death_rates[[#This Row],[Total Death Rate]]) + 1, FIND("]",death_rates[[#This Row],[Total Death Rate]]) - FIND("-", death_rates[[#This Row],[Total Death Rate]]) - 1), 0)</f>
        <v>46</v>
      </c>
      <c r="I881" t="s">
        <v>1947</v>
      </c>
      <c r="J881" t="str">
        <f>SUBSTITUTE(death_rates[[#This Row],[male_death_rate]], "â€“", "-")</f>
        <v>35[ 26-45]</v>
      </c>
      <c r="K881" t="str">
        <f>IFERROR(LEFT(death_rates[[#This Row],[Male Death Rate]], FIND("[", death_rates[[#This Row],[Male Death Rate]]) - 1), 0)</f>
        <v>35</v>
      </c>
      <c r="L88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26</v>
      </c>
      <c r="M881" t="str">
        <f>IFERROR(MID(death_rates[[#This Row],[Male Death Rate]], FIND("-", death_rates[[#This Row],[Male Death Rate]]) + 1, FIND("]",death_rates[[#This Row],[Male Death Rate]]) - FIND("-", death_rates[[#This Row],[Male Death Rate]]) - 1), 0)</f>
        <v>45</v>
      </c>
      <c r="N881" t="s">
        <v>1547</v>
      </c>
      <c r="O881" t="s">
        <v>2981</v>
      </c>
      <c r="P881" t="str">
        <f>IFERROR(LEFT(death_rates[[#This Row],[Female Death Rate]], FIND("[", death_rates[[#This Row],[Female Death Rate]]) - 1), 0)</f>
        <v>33</v>
      </c>
      <c r="Q88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881" t="str">
        <f>IFERROR(MID(death_rates[[#This Row],[Female Death Rate]], FIND("-", death_rates[[#This Row],[Female Death Rate]]) + 1, FIND("]",death_rates[[#This Row],[Female Death Rate]]) - FIND("-", death_rates[[#This Row],[Female Death Rate]]) - 1), 0)</f>
        <v>47</v>
      </c>
    </row>
    <row r="882" spans="1:18" x14ac:dyDescent="0.35">
      <c r="A882" t="s">
        <v>779</v>
      </c>
      <c r="B882" t="s">
        <v>611</v>
      </c>
      <c r="C882">
        <v>2016</v>
      </c>
      <c r="D882" t="s">
        <v>1948</v>
      </c>
      <c r="E882" t="str">
        <f>SUBSTITUTE(death_rates[[#This Row],[both_sexes_death_rate]], "â€“", "-")</f>
        <v>9[ 6-16]</v>
      </c>
      <c r="F882" t="str">
        <f>IFERROR(LEFT(death_rates[[#This Row],[Total Death Rate]], FIND("[", death_rates[[#This Row],[Total Death Rate]]) - 1), 0)</f>
        <v>9</v>
      </c>
      <c r="G88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882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882" t="s">
        <v>1949</v>
      </c>
      <c r="J882" t="str">
        <f>SUBSTITUTE(death_rates[[#This Row],[male_death_rate]], "â€“", "-")</f>
        <v>9[ 7-14]</v>
      </c>
      <c r="K882" t="str">
        <f>IFERROR(LEFT(death_rates[[#This Row],[Male Death Rate]], FIND("[", death_rates[[#This Row],[Male Death Rate]]) - 1), 0)</f>
        <v>9</v>
      </c>
      <c r="L88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882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882" t="s">
        <v>1950</v>
      </c>
      <c r="O882" t="s">
        <v>3150</v>
      </c>
      <c r="P882" t="str">
        <f>IFERROR(LEFT(death_rates[[#This Row],[Female Death Rate]], FIND("[", death_rates[[#This Row],[Female Death Rate]]) - 1), 0)</f>
        <v>9</v>
      </c>
      <c r="Q88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88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883" spans="1:18" x14ac:dyDescent="0.35">
      <c r="A883" t="s">
        <v>783</v>
      </c>
      <c r="B883" t="s">
        <v>611</v>
      </c>
      <c r="C883">
        <v>2016</v>
      </c>
      <c r="D883" t="s">
        <v>818</v>
      </c>
      <c r="E883" t="str">
        <f>SUBSTITUTE(death_rates[[#This Row],[both_sexes_death_rate]], "â€“", "-")</f>
        <v>4[ 2-7]</v>
      </c>
      <c r="F883" t="str">
        <f>IFERROR(LEFT(death_rates[[#This Row],[Total Death Rate]], FIND("[", death_rates[[#This Row],[Total Death Rate]]) - 1), 0)</f>
        <v>4</v>
      </c>
      <c r="G88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88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883" t="s">
        <v>896</v>
      </c>
      <c r="J883" t="str">
        <f>SUBSTITUTE(death_rates[[#This Row],[male_death_rate]], "â€“", "-")</f>
        <v>5[ 2-9]</v>
      </c>
      <c r="K883" t="str">
        <f>IFERROR(LEFT(death_rates[[#This Row],[Male Death Rate]], FIND("[", death_rates[[#This Row],[Male Death Rate]]) - 1), 0)</f>
        <v>5</v>
      </c>
      <c r="L88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883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883" t="s">
        <v>810</v>
      </c>
      <c r="O883" t="s">
        <v>2706</v>
      </c>
      <c r="P883" t="str">
        <f>IFERROR(LEFT(death_rates[[#This Row],[Female Death Rate]], FIND("[", death_rates[[#This Row],[Female Death Rate]]) - 1), 0)</f>
        <v>3</v>
      </c>
      <c r="Q88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83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884" spans="1:18" x14ac:dyDescent="0.35">
      <c r="A884" t="s">
        <v>764</v>
      </c>
      <c r="B884" t="s">
        <v>615</v>
      </c>
      <c r="C884">
        <v>2016</v>
      </c>
      <c r="D884" t="s">
        <v>1951</v>
      </c>
      <c r="E884" t="str">
        <f>SUBSTITUTE(death_rates[[#This Row],[both_sexes_death_rate]], "â€“", "-")</f>
        <v>57[ 42-78]</v>
      </c>
      <c r="F884" t="str">
        <f>IFERROR(LEFT(death_rates[[#This Row],[Total Death Rate]], FIND("[", death_rates[[#This Row],[Total Death Rate]]) - 1), 0)</f>
        <v>57</v>
      </c>
      <c r="G88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42</v>
      </c>
      <c r="H884" t="str">
        <f>IFERROR(MID(death_rates[[#This Row],[Total Death Rate]], FIND("-", death_rates[[#This Row],[Total Death Rate]]) + 1, FIND("]",death_rates[[#This Row],[Total Death Rate]]) - FIND("-", death_rates[[#This Row],[Total Death Rate]]) - 1), 0)</f>
        <v>78</v>
      </c>
      <c r="I884" t="s">
        <v>1952</v>
      </c>
      <c r="J884" t="str">
        <f>SUBSTITUTE(death_rates[[#This Row],[male_death_rate]], "â€“", "-")</f>
        <v>55[ 42-74]</v>
      </c>
      <c r="K884" t="str">
        <f>IFERROR(LEFT(death_rates[[#This Row],[Male Death Rate]], FIND("[", death_rates[[#This Row],[Male Death Rate]]) - 1), 0)</f>
        <v>55</v>
      </c>
      <c r="L88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42</v>
      </c>
      <c r="M884" t="str">
        <f>IFERROR(MID(death_rates[[#This Row],[Male Death Rate]], FIND("-", death_rates[[#This Row],[Male Death Rate]]) + 1, FIND("]",death_rates[[#This Row],[Male Death Rate]]) - FIND("-", death_rates[[#This Row],[Male Death Rate]]) - 1), 0)</f>
        <v>74</v>
      </c>
      <c r="N884" t="s">
        <v>1953</v>
      </c>
      <c r="O884" t="s">
        <v>3151</v>
      </c>
      <c r="P884" t="str">
        <f>IFERROR(LEFT(death_rates[[#This Row],[Female Death Rate]], FIND("[", death_rates[[#This Row],[Female Death Rate]]) - 1), 0)</f>
        <v>59</v>
      </c>
      <c r="Q88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41</v>
      </c>
      <c r="R884" t="str">
        <f>IFERROR(MID(death_rates[[#This Row],[Female Death Rate]], FIND("-", death_rates[[#This Row],[Female Death Rate]]) + 1, FIND("]",death_rates[[#This Row],[Female Death Rate]]) - FIND("-", death_rates[[#This Row],[Female Death Rate]]) - 1), 0)</f>
        <v>83</v>
      </c>
    </row>
    <row r="885" spans="1:18" x14ac:dyDescent="0.35">
      <c r="A885" t="s">
        <v>767</v>
      </c>
      <c r="B885" t="s">
        <v>615</v>
      </c>
      <c r="C885">
        <v>2016</v>
      </c>
      <c r="D885" t="s">
        <v>807</v>
      </c>
      <c r="E885" t="str">
        <f>SUBSTITUTE(death_rates[[#This Row],[both_sexes_death_rate]], "â€“", "-")</f>
        <v>7[ 4-12]</v>
      </c>
      <c r="F885" t="str">
        <f>IFERROR(LEFT(death_rates[[#This Row],[Total Death Rate]], FIND("[", death_rates[[#This Row],[Total Death Rate]]) - 1), 0)</f>
        <v>7</v>
      </c>
      <c r="G88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885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885" t="s">
        <v>955</v>
      </c>
      <c r="J885" t="str">
        <f>SUBSTITUTE(death_rates[[#This Row],[male_death_rate]], "â€“", "-")</f>
        <v>6[ 3-10]</v>
      </c>
      <c r="K885" t="str">
        <f>IFERROR(LEFT(death_rates[[#This Row],[Male Death Rate]], FIND("[", death_rates[[#This Row],[Male Death Rate]]) - 1), 0)</f>
        <v>6</v>
      </c>
      <c r="L88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885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885" t="s">
        <v>801</v>
      </c>
      <c r="O885" t="s">
        <v>3152</v>
      </c>
      <c r="P885" t="str">
        <f>IFERROR(LEFT(death_rates[[#This Row],[Female Death Rate]], FIND("[", death_rates[[#This Row],[Female Death Rate]]) - 1), 0)</f>
        <v>9</v>
      </c>
      <c r="Q88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88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886" spans="1:18" x14ac:dyDescent="0.35">
      <c r="A886" t="s">
        <v>771</v>
      </c>
      <c r="B886" t="s">
        <v>615</v>
      </c>
      <c r="C886">
        <v>2016</v>
      </c>
      <c r="D886" t="s">
        <v>1204</v>
      </c>
      <c r="E886" t="str">
        <f>SUBSTITUTE(death_rates[[#This Row],[both_sexes_death_rate]], "â€“", "-")</f>
        <v>8[ 4-14]</v>
      </c>
      <c r="F886" t="str">
        <f>IFERROR(LEFT(death_rates[[#This Row],[Total Death Rate]], FIND("[", death_rates[[#This Row],[Total Death Rate]]) - 1), 0)</f>
        <v>8</v>
      </c>
      <c r="G88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886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886" t="s">
        <v>1954</v>
      </c>
      <c r="J886" t="str">
        <f>SUBSTITUTE(death_rates[[#This Row],[male_death_rate]], "â€“", "-")</f>
        <v>10[ 5-18]</v>
      </c>
      <c r="K886" t="str">
        <f>IFERROR(LEFT(death_rates[[#This Row],[Male Death Rate]], FIND("[", death_rates[[#This Row],[Male Death Rate]]) - 1), 0)</f>
        <v>10</v>
      </c>
      <c r="L88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886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886" t="s">
        <v>896</v>
      </c>
      <c r="O886" t="s">
        <v>2704</v>
      </c>
      <c r="P886" t="str">
        <f>IFERROR(LEFT(death_rates[[#This Row],[Female Death Rate]], FIND("[", death_rates[[#This Row],[Female Death Rate]]) - 1), 0)</f>
        <v>5</v>
      </c>
      <c r="Q88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886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887" spans="1:18" x14ac:dyDescent="0.35">
      <c r="A887" t="s">
        <v>775</v>
      </c>
      <c r="B887" t="s">
        <v>615</v>
      </c>
      <c r="C887">
        <v>2016</v>
      </c>
      <c r="D887" t="s">
        <v>1955</v>
      </c>
      <c r="E887" t="str">
        <f>SUBSTITUTE(death_rates[[#This Row],[both_sexes_death_rate]], "â€“", "-")</f>
        <v>26[ 16-36]</v>
      </c>
      <c r="F887" t="str">
        <f>IFERROR(LEFT(death_rates[[#This Row],[Total Death Rate]], FIND("[", death_rates[[#This Row],[Total Death Rate]]) - 1), 0)</f>
        <v>26</v>
      </c>
      <c r="G88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887" t="str">
        <f>IFERROR(MID(death_rates[[#This Row],[Total Death Rate]], FIND("-", death_rates[[#This Row],[Total Death Rate]]) + 1, FIND("]",death_rates[[#This Row],[Total Death Rate]]) - FIND("-", death_rates[[#This Row],[Total Death Rate]]) - 1), 0)</f>
        <v>36</v>
      </c>
      <c r="I887" t="s">
        <v>1080</v>
      </c>
      <c r="J887" t="str">
        <f>SUBSTITUTE(death_rates[[#This Row],[male_death_rate]], "â€“", "-")</f>
        <v>23[ 17-31]</v>
      </c>
      <c r="K887" t="str">
        <f>IFERROR(LEFT(death_rates[[#This Row],[Male Death Rate]], FIND("[", death_rates[[#This Row],[Male Death Rate]]) - 1), 0)</f>
        <v>23</v>
      </c>
      <c r="L88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887" t="str">
        <f>IFERROR(MID(death_rates[[#This Row],[Male Death Rate]], FIND("-", death_rates[[#This Row],[Male Death Rate]]) + 1, FIND("]",death_rates[[#This Row],[Male Death Rate]]) - FIND("-", death_rates[[#This Row],[Male Death Rate]]) - 1), 0)</f>
        <v>31</v>
      </c>
      <c r="N887" t="s">
        <v>1956</v>
      </c>
      <c r="O887" t="s">
        <v>3153</v>
      </c>
      <c r="P887" t="str">
        <f>IFERROR(LEFT(death_rates[[#This Row],[Female Death Rate]], FIND("[", death_rates[[#This Row],[Female Death Rate]]) - 1), 0)</f>
        <v>28</v>
      </c>
      <c r="Q88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88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42</v>
      </c>
    </row>
    <row r="888" spans="1:18" x14ac:dyDescent="0.35">
      <c r="A888" t="s">
        <v>779</v>
      </c>
      <c r="B888" t="s">
        <v>615</v>
      </c>
      <c r="C888">
        <v>2016</v>
      </c>
      <c r="D888" t="s">
        <v>1957</v>
      </c>
      <c r="E888" t="str">
        <f>SUBSTITUTE(death_rates[[#This Row],[both_sexes_death_rate]], "â€“", "-")</f>
        <v>11[ 6-20]</v>
      </c>
      <c r="F888" t="str">
        <f>IFERROR(LEFT(death_rates[[#This Row],[Total Death Rate]], FIND("[", death_rates[[#This Row],[Total Death Rate]]) - 1), 0)</f>
        <v>11</v>
      </c>
      <c r="G88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888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888" t="s">
        <v>1361</v>
      </c>
      <c r="J888" t="str">
        <f>SUBSTITUTE(death_rates[[#This Row],[male_death_rate]], "â€“", "-")</f>
        <v>9[ 5-14]</v>
      </c>
      <c r="K888" t="str">
        <f>IFERROR(LEFT(death_rates[[#This Row],[Male Death Rate]], FIND("[", death_rates[[#This Row],[Male Death Rate]]) - 1), 0)</f>
        <v>9</v>
      </c>
      <c r="L88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888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888" t="s">
        <v>1958</v>
      </c>
      <c r="O888" t="s">
        <v>3154</v>
      </c>
      <c r="P888" t="str">
        <f>IFERROR(LEFT(death_rates[[#This Row],[Female Death Rate]], FIND("[", death_rates[[#This Row],[Female Death Rate]]) - 1), 0)</f>
        <v>12</v>
      </c>
      <c r="Q88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888" t="str">
        <f>IFERROR(MID(death_rates[[#This Row],[Female Death Rate]], FIND("-", death_rates[[#This Row],[Female Death Rate]]) + 1, FIND("]",death_rates[[#This Row],[Female Death Rate]]) - FIND("-", death_rates[[#This Row],[Female Death Rate]]) - 1), 0)</f>
        <v>25</v>
      </c>
    </row>
    <row r="889" spans="1:18" x14ac:dyDescent="0.35">
      <c r="A889" t="s">
        <v>783</v>
      </c>
      <c r="B889" t="s">
        <v>615</v>
      </c>
      <c r="C889">
        <v>2016</v>
      </c>
      <c r="D889" t="s">
        <v>964</v>
      </c>
      <c r="E889" t="str">
        <f>SUBSTITUTE(death_rates[[#This Row],[both_sexes_death_rate]], "â€“", "-")</f>
        <v>5[ 3-9]</v>
      </c>
      <c r="F889" t="str">
        <f>IFERROR(LEFT(death_rates[[#This Row],[Total Death Rate]], FIND("[", death_rates[[#This Row],[Total Death Rate]]) - 1), 0)</f>
        <v>5</v>
      </c>
      <c r="G88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889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889" t="s">
        <v>955</v>
      </c>
      <c r="J889" t="str">
        <f>SUBSTITUTE(death_rates[[#This Row],[male_death_rate]], "â€“", "-")</f>
        <v>6[ 3-10]</v>
      </c>
      <c r="K889" t="str">
        <f>IFERROR(LEFT(death_rates[[#This Row],[Male Death Rate]], FIND("[", death_rates[[#This Row],[Male Death Rate]]) - 1), 0)</f>
        <v>6</v>
      </c>
      <c r="L88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889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889" t="s">
        <v>959</v>
      </c>
      <c r="O889" t="s">
        <v>2847</v>
      </c>
      <c r="P889" t="str">
        <f>IFERROR(LEFT(death_rates[[#This Row],[Female Death Rate]], FIND("[", death_rates[[#This Row],[Female Death Rate]]) - 1), 0)</f>
        <v>5</v>
      </c>
      <c r="Q88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889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890" spans="1:18" x14ac:dyDescent="0.35">
      <c r="A890" t="s">
        <v>764</v>
      </c>
      <c r="B890" t="s">
        <v>619</v>
      </c>
      <c r="C890">
        <v>2016</v>
      </c>
      <c r="D890" t="s">
        <v>1959</v>
      </c>
      <c r="E890" t="str">
        <f>SUBSTITUTE(death_rates[[#This Row],[both_sexes_death_rate]], "â€“", "-")</f>
        <v>67[ 60-73]</v>
      </c>
      <c r="F890" t="str">
        <f>IFERROR(LEFT(death_rates[[#This Row],[Total Death Rate]], FIND("[", death_rates[[#This Row],[Total Death Rate]]) - 1), 0)</f>
        <v>67</v>
      </c>
      <c r="G89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60</v>
      </c>
      <c r="H890" t="str">
        <f>IFERROR(MID(death_rates[[#This Row],[Total Death Rate]], FIND("-", death_rates[[#This Row],[Total Death Rate]]) + 1, FIND("]",death_rates[[#This Row],[Total Death Rate]]) - FIND("-", death_rates[[#This Row],[Total Death Rate]]) - 1), 0)</f>
        <v>73</v>
      </c>
      <c r="I890" t="s">
        <v>1960</v>
      </c>
      <c r="J890" t="str">
        <f>SUBSTITUTE(death_rates[[#This Row],[male_death_rate]], "â€“", "-")</f>
        <v>76[ 67-85]</v>
      </c>
      <c r="K890" t="str">
        <f>IFERROR(LEFT(death_rates[[#This Row],[Male Death Rate]], FIND("[", death_rates[[#This Row],[Male Death Rate]]) - 1), 0)</f>
        <v>76</v>
      </c>
      <c r="L89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67</v>
      </c>
      <c r="M890" t="str">
        <f>IFERROR(MID(death_rates[[#This Row],[Male Death Rate]], FIND("-", death_rates[[#This Row],[Male Death Rate]]) + 1, FIND("]",death_rates[[#This Row],[Male Death Rate]]) - FIND("-", death_rates[[#This Row],[Male Death Rate]]) - 1), 0)</f>
        <v>85</v>
      </c>
      <c r="N890" t="s">
        <v>1961</v>
      </c>
      <c r="O890" t="s">
        <v>3155</v>
      </c>
      <c r="P890" t="str">
        <f>IFERROR(LEFT(death_rates[[#This Row],[Female Death Rate]], FIND("[", death_rates[[#This Row],[Female Death Rate]]) - 1), 0)</f>
        <v>57</v>
      </c>
      <c r="Q89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52</v>
      </c>
      <c r="R890" t="str">
        <f>IFERROR(MID(death_rates[[#This Row],[Female Death Rate]], FIND("-", death_rates[[#This Row],[Female Death Rate]]) + 1, FIND("]",death_rates[[#This Row],[Female Death Rate]]) - FIND("-", death_rates[[#This Row],[Female Death Rate]]) - 1), 0)</f>
        <v>62</v>
      </c>
    </row>
    <row r="891" spans="1:18" x14ac:dyDescent="0.35">
      <c r="A891" t="s">
        <v>767</v>
      </c>
      <c r="B891" t="s">
        <v>619</v>
      </c>
      <c r="C891">
        <v>2016</v>
      </c>
      <c r="D891" t="s">
        <v>1107</v>
      </c>
      <c r="E891" t="str">
        <f>SUBSTITUTE(death_rates[[#This Row],[both_sexes_death_rate]], "â€“", "-")</f>
        <v>17[ 14-19]</v>
      </c>
      <c r="F891" t="str">
        <f>IFERROR(LEFT(death_rates[[#This Row],[Total Death Rate]], FIND("[", death_rates[[#This Row],[Total Death Rate]]) - 1), 0)</f>
        <v>17</v>
      </c>
      <c r="G89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891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891" t="s">
        <v>1313</v>
      </c>
      <c r="J891" t="str">
        <f>SUBSTITUTE(death_rates[[#This Row],[male_death_rate]], "â€“", "-")</f>
        <v>17[ 14-20]</v>
      </c>
      <c r="K891" t="str">
        <f>IFERROR(LEFT(death_rates[[#This Row],[Male Death Rate]], FIND("[", death_rates[[#This Row],[Male Death Rate]]) - 1), 0)</f>
        <v>17</v>
      </c>
      <c r="L89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891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891" t="s">
        <v>780</v>
      </c>
      <c r="O891" t="s">
        <v>2827</v>
      </c>
      <c r="P891" t="str">
        <f>IFERROR(LEFT(death_rates[[#This Row],[Female Death Rate]], FIND("[", death_rates[[#This Row],[Female Death Rate]]) - 1), 0)</f>
        <v>16</v>
      </c>
      <c r="Q89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89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892" spans="1:18" x14ac:dyDescent="0.35">
      <c r="A892" t="s">
        <v>771</v>
      </c>
      <c r="B892" t="s">
        <v>619</v>
      </c>
      <c r="C892">
        <v>2016</v>
      </c>
      <c r="D892" t="s">
        <v>916</v>
      </c>
      <c r="E892" t="str">
        <f>SUBSTITUTE(death_rates[[#This Row],[both_sexes_death_rate]], "â€“", "-")</f>
        <v>2[ 2-2]</v>
      </c>
      <c r="F892" t="str">
        <f>IFERROR(LEFT(death_rates[[#This Row],[Total Death Rate]], FIND("[", death_rates[[#This Row],[Total Death Rate]]) - 1), 0)</f>
        <v>2</v>
      </c>
      <c r="G89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892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892" t="s">
        <v>861</v>
      </c>
      <c r="J892" t="str">
        <f>SUBSTITUTE(death_rates[[#This Row],[male_death_rate]], "â€“", "-")</f>
        <v>3[ 2-4]</v>
      </c>
      <c r="K892" t="str">
        <f>IFERROR(LEFT(death_rates[[#This Row],[Male Death Rate]], FIND("[", death_rates[[#This Row],[Male Death Rate]]) - 1), 0)</f>
        <v>3</v>
      </c>
      <c r="L89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892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892" t="s">
        <v>774</v>
      </c>
      <c r="O892" t="s">
        <v>2656</v>
      </c>
      <c r="P892" t="str">
        <f>IFERROR(LEFT(death_rates[[#This Row],[Female Death Rate]], FIND("[", death_rates[[#This Row],[Female Death Rate]]) - 1), 0)</f>
        <v>1</v>
      </c>
      <c r="Q89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89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893" spans="1:18" x14ac:dyDescent="0.35">
      <c r="A893" t="s">
        <v>775</v>
      </c>
      <c r="B893" t="s">
        <v>619</v>
      </c>
      <c r="C893">
        <v>2016</v>
      </c>
      <c r="D893" t="s">
        <v>1095</v>
      </c>
      <c r="E893" t="str">
        <f>SUBSTITUTE(death_rates[[#This Row],[both_sexes_death_rate]], "â€“", "-")</f>
        <v>23[ 20-26]</v>
      </c>
      <c r="F893" t="str">
        <f>IFERROR(LEFT(death_rates[[#This Row],[Total Death Rate]], FIND("[", death_rates[[#This Row],[Total Death Rate]]) - 1), 0)</f>
        <v>23</v>
      </c>
      <c r="G89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20</v>
      </c>
      <c r="H893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893" t="s">
        <v>1275</v>
      </c>
      <c r="J893" t="str">
        <f>SUBSTITUTE(death_rates[[#This Row],[male_death_rate]], "â€“", "-")</f>
        <v>28[ 24-31]</v>
      </c>
      <c r="K893" t="str">
        <f>IFERROR(LEFT(death_rates[[#This Row],[Male Death Rate]], FIND("[", death_rates[[#This Row],[Male Death Rate]]) - 1), 0)</f>
        <v>28</v>
      </c>
      <c r="L89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24</v>
      </c>
      <c r="M893" t="str">
        <f>IFERROR(MID(death_rates[[#This Row],[Male Death Rate]], FIND("-", death_rates[[#This Row],[Male Death Rate]]) + 1, FIND("]",death_rates[[#This Row],[Male Death Rate]]) - FIND("-", death_rates[[#This Row],[Male Death Rate]]) - 1), 0)</f>
        <v>31</v>
      </c>
      <c r="N893" t="s">
        <v>1176</v>
      </c>
      <c r="O893" t="s">
        <v>3077</v>
      </c>
      <c r="P893" t="str">
        <f>IFERROR(LEFT(death_rates[[#This Row],[Female Death Rate]], FIND("[", death_rates[[#This Row],[Female Death Rate]]) - 1), 0)</f>
        <v>18</v>
      </c>
      <c r="Q89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89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894" spans="1:18" x14ac:dyDescent="0.35">
      <c r="A894" t="s">
        <v>779</v>
      </c>
      <c r="B894" t="s">
        <v>619</v>
      </c>
      <c r="C894">
        <v>2016</v>
      </c>
      <c r="D894" t="s">
        <v>780</v>
      </c>
      <c r="E894" t="str">
        <f>SUBSTITUTE(death_rates[[#This Row],[both_sexes_death_rate]], "â€“", "-")</f>
        <v>16[ 13-18]</v>
      </c>
      <c r="F894" t="str">
        <f>IFERROR(LEFT(death_rates[[#This Row],[Total Death Rate]], FIND("[", death_rates[[#This Row],[Total Death Rate]]) - 1), 0)</f>
        <v>16</v>
      </c>
      <c r="G89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894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894" t="s">
        <v>1604</v>
      </c>
      <c r="J894" t="str">
        <f>SUBSTITUTE(death_rates[[#This Row],[male_death_rate]], "â€“", "-")</f>
        <v>16[ 13-19]</v>
      </c>
      <c r="K894" t="str">
        <f>IFERROR(LEFT(death_rates[[#This Row],[Male Death Rate]], FIND("[", death_rates[[#This Row],[Male Death Rate]]) - 1), 0)</f>
        <v>16</v>
      </c>
      <c r="L89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894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894" t="s">
        <v>780</v>
      </c>
      <c r="O894" t="s">
        <v>2827</v>
      </c>
      <c r="P894" t="str">
        <f>IFERROR(LEFT(death_rates[[#This Row],[Female Death Rate]], FIND("[", death_rates[[#This Row],[Female Death Rate]]) - 1), 0)</f>
        <v>16</v>
      </c>
      <c r="Q89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89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895" spans="1:18" x14ac:dyDescent="0.35">
      <c r="A895" t="s">
        <v>783</v>
      </c>
      <c r="B895" t="s">
        <v>619</v>
      </c>
      <c r="C895">
        <v>2016</v>
      </c>
      <c r="D895" t="s">
        <v>1962</v>
      </c>
      <c r="E895" t="str">
        <f>SUBSTITUTE(death_rates[[#This Row],[both_sexes_death_rate]], "â€“", "-")</f>
        <v>10[ 6-12]</v>
      </c>
      <c r="F895" t="str">
        <f>IFERROR(LEFT(death_rates[[#This Row],[Total Death Rate]], FIND("[", death_rates[[#This Row],[Total Death Rate]]) - 1), 0)</f>
        <v>10</v>
      </c>
      <c r="G89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895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895" t="s">
        <v>1963</v>
      </c>
      <c r="J895" t="str">
        <f>SUBSTITUTE(death_rates[[#This Row],[male_death_rate]], "â€“", "-")</f>
        <v>13[ 6-18]</v>
      </c>
      <c r="K895" t="str">
        <f>IFERROR(LEFT(death_rates[[#This Row],[Male Death Rate]], FIND("[", death_rates[[#This Row],[Male Death Rate]]) - 1), 0)</f>
        <v>13</v>
      </c>
      <c r="L89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895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895" t="s">
        <v>1076</v>
      </c>
      <c r="O895" t="s">
        <v>2781</v>
      </c>
      <c r="P895" t="str">
        <f>IFERROR(LEFT(death_rates[[#This Row],[Female Death Rate]], FIND("[", death_rates[[#This Row],[Female Death Rate]]) - 1), 0)</f>
        <v>6</v>
      </c>
      <c r="Q89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895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896" spans="1:18" x14ac:dyDescent="0.35">
      <c r="A896" t="s">
        <v>764</v>
      </c>
      <c r="B896" t="s">
        <v>623</v>
      </c>
      <c r="C896">
        <v>2016</v>
      </c>
      <c r="D896" t="s">
        <v>1964</v>
      </c>
      <c r="E896" t="str">
        <f>SUBSTITUTE(death_rates[[#This Row],[both_sexes_death_rate]], "â€“", "-")</f>
        <v>152[ 136-166]</v>
      </c>
      <c r="F896" t="str">
        <f>IFERROR(LEFT(death_rates[[#This Row],[Total Death Rate]], FIND("[", death_rates[[#This Row],[Total Death Rate]]) - 1), 0)</f>
        <v>152</v>
      </c>
      <c r="G89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136</v>
      </c>
      <c r="H896" t="str">
        <f>IFERROR(MID(death_rates[[#This Row],[Total Death Rate]], FIND("-", death_rates[[#This Row],[Total Death Rate]]) + 1, FIND("]",death_rates[[#This Row],[Total Death Rate]]) - FIND("-", death_rates[[#This Row],[Total Death Rate]]) - 1), 0)</f>
        <v>166</v>
      </c>
      <c r="I896" t="s">
        <v>1965</v>
      </c>
      <c r="J896" t="str">
        <f>SUBSTITUTE(death_rates[[#This Row],[male_death_rate]], "â€“", "-")</f>
        <v>158[ 140-173]</v>
      </c>
      <c r="K896" t="str">
        <f>IFERROR(LEFT(death_rates[[#This Row],[Male Death Rate]], FIND("[", death_rates[[#This Row],[Male Death Rate]]) - 1), 0)</f>
        <v>158</v>
      </c>
      <c r="L89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140</v>
      </c>
      <c r="M896" t="str">
        <f>IFERROR(MID(death_rates[[#This Row],[Male Death Rate]], FIND("-", death_rates[[#This Row],[Male Death Rate]]) + 1, FIND("]",death_rates[[#This Row],[Male Death Rate]]) - FIND("-", death_rates[[#This Row],[Male Death Rate]]) - 1), 0)</f>
        <v>173</v>
      </c>
      <c r="N896" t="s">
        <v>1966</v>
      </c>
      <c r="O896" t="s">
        <v>3156</v>
      </c>
      <c r="P896" t="str">
        <f>IFERROR(LEFT(death_rates[[#This Row],[Female Death Rate]], FIND("[", death_rates[[#This Row],[Female Death Rate]]) - 1), 0)</f>
        <v>147</v>
      </c>
      <c r="Q89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131</v>
      </c>
      <c r="R89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160</v>
      </c>
    </row>
    <row r="897" spans="1:18" x14ac:dyDescent="0.35">
      <c r="A897" t="s">
        <v>767</v>
      </c>
      <c r="B897" t="s">
        <v>623</v>
      </c>
      <c r="C897">
        <v>2016</v>
      </c>
      <c r="D897" t="s">
        <v>1967</v>
      </c>
      <c r="E897" t="str">
        <f>SUBSTITUTE(death_rates[[#This Row],[both_sexes_death_rate]], "â€“", "-")</f>
        <v>110[ 94-123]</v>
      </c>
      <c r="F897" t="str">
        <f>IFERROR(LEFT(death_rates[[#This Row],[Total Death Rate]], FIND("[", death_rates[[#This Row],[Total Death Rate]]) - 1), 0)</f>
        <v>110</v>
      </c>
      <c r="G89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94</v>
      </c>
      <c r="H897" t="str">
        <f>IFERROR(MID(death_rates[[#This Row],[Total Death Rate]], FIND("-", death_rates[[#This Row],[Total Death Rate]]) + 1, FIND("]",death_rates[[#This Row],[Total Death Rate]]) - FIND("-", death_rates[[#This Row],[Total Death Rate]]) - 1), 0)</f>
        <v>123</v>
      </c>
      <c r="I897" t="s">
        <v>1968</v>
      </c>
      <c r="J897" t="str">
        <f>SUBSTITUTE(death_rates[[#This Row],[male_death_rate]], "â€“", "-")</f>
        <v>115[ 98-129]</v>
      </c>
      <c r="K897" t="str">
        <f>IFERROR(LEFT(death_rates[[#This Row],[Male Death Rate]], FIND("[", death_rates[[#This Row],[Male Death Rate]]) - 1), 0)</f>
        <v>115</v>
      </c>
      <c r="L89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98</v>
      </c>
      <c r="M897" t="str">
        <f>IFERROR(MID(death_rates[[#This Row],[Male Death Rate]], FIND("-", death_rates[[#This Row],[Male Death Rate]]) + 1, FIND("]",death_rates[[#This Row],[Male Death Rate]]) - FIND("-", death_rates[[#This Row],[Male Death Rate]]) - 1), 0)</f>
        <v>129</v>
      </c>
      <c r="N897" t="s">
        <v>1969</v>
      </c>
      <c r="O897" t="s">
        <v>3157</v>
      </c>
      <c r="P897" t="str">
        <f>IFERROR(LEFT(death_rates[[#This Row],[Female Death Rate]], FIND("[", death_rates[[#This Row],[Female Death Rate]]) - 1), 0)</f>
        <v>104</v>
      </c>
      <c r="Q89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89</v>
      </c>
      <c r="R89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117</v>
      </c>
    </row>
    <row r="898" spans="1:18" x14ac:dyDescent="0.35">
      <c r="A898" t="s">
        <v>771</v>
      </c>
      <c r="B898" t="s">
        <v>623</v>
      </c>
      <c r="C898">
        <v>2016</v>
      </c>
      <c r="D898" t="s">
        <v>836</v>
      </c>
      <c r="E898" t="str">
        <f>SUBSTITUTE(death_rates[[#This Row],[both_sexes_death_rate]], "â€“", "-")</f>
        <v>1[ 0-1]</v>
      </c>
      <c r="F898" t="str">
        <f>IFERROR(LEFT(death_rates[[#This Row],[Total Death Rate]], FIND("[", death_rates[[#This Row],[Total Death Rate]]) - 1), 0)</f>
        <v>1</v>
      </c>
      <c r="G89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898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898" t="s">
        <v>836</v>
      </c>
      <c r="J898" t="str">
        <f>SUBSTITUTE(death_rates[[#This Row],[male_death_rate]], "â€“", "-")</f>
        <v>1[ 0-1]</v>
      </c>
      <c r="K898" t="str">
        <f>IFERROR(LEFT(death_rates[[#This Row],[Male Death Rate]], FIND("[", death_rates[[#This Row],[Male Death Rate]]) - 1), 0)</f>
        <v>1</v>
      </c>
      <c r="L89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89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898" t="s">
        <v>836</v>
      </c>
      <c r="O898" t="s">
        <v>2707</v>
      </c>
      <c r="P898" t="str">
        <f>IFERROR(LEFT(death_rates[[#This Row],[Female Death Rate]], FIND("[", death_rates[[#This Row],[Female Death Rate]]) - 1), 0)</f>
        <v>1</v>
      </c>
      <c r="Q89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89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899" spans="1:18" x14ac:dyDescent="0.35">
      <c r="A899" t="s">
        <v>775</v>
      </c>
      <c r="B899" t="s">
        <v>623</v>
      </c>
      <c r="C899">
        <v>2016</v>
      </c>
      <c r="D899" t="s">
        <v>984</v>
      </c>
      <c r="E899" t="str">
        <f>SUBSTITUTE(death_rates[[#This Row],[both_sexes_death_rate]], "â€“", "-")</f>
        <v>21[ 19-24]</v>
      </c>
      <c r="F899" t="str">
        <f>IFERROR(LEFT(death_rates[[#This Row],[Total Death Rate]], FIND("[", death_rates[[#This Row],[Total Death Rate]]) - 1), 0)</f>
        <v>21</v>
      </c>
      <c r="G89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899" t="str">
        <f>IFERROR(MID(death_rates[[#This Row],[Total Death Rate]], FIND("-", death_rates[[#This Row],[Total Death Rate]]) + 1, FIND("]",death_rates[[#This Row],[Total Death Rate]]) - FIND("-", death_rates[[#This Row],[Total Death Rate]]) - 1), 0)</f>
        <v>24</v>
      </c>
      <c r="I899" t="s">
        <v>1970</v>
      </c>
      <c r="J899" t="str">
        <f>SUBSTITUTE(death_rates[[#This Row],[male_death_rate]], "â€“", "-")</f>
        <v>22[ 20-24]</v>
      </c>
      <c r="K899" t="str">
        <f>IFERROR(LEFT(death_rates[[#This Row],[Male Death Rate]], FIND("[", death_rates[[#This Row],[Male Death Rate]]) - 1), 0)</f>
        <v>22</v>
      </c>
      <c r="L89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20</v>
      </c>
      <c r="M899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899" t="s">
        <v>1971</v>
      </c>
      <c r="O899" t="s">
        <v>3158</v>
      </c>
      <c r="P899" t="str">
        <f>IFERROR(LEFT(death_rates[[#This Row],[Female Death Rate]], FIND("[", death_rates[[#This Row],[Female Death Rate]]) - 1), 0)</f>
        <v>21</v>
      </c>
      <c r="Q89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19</v>
      </c>
      <c r="R89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900" spans="1:18" x14ac:dyDescent="0.35">
      <c r="A900" t="s">
        <v>779</v>
      </c>
      <c r="B900" t="s">
        <v>623</v>
      </c>
      <c r="C900">
        <v>2016</v>
      </c>
      <c r="D900" t="s">
        <v>1075</v>
      </c>
      <c r="E900" t="str">
        <f>SUBSTITUTE(death_rates[[#This Row],[both_sexes_death_rate]], "â€“", "-")</f>
        <v>14[ 13-16]</v>
      </c>
      <c r="F900" t="str">
        <f>IFERROR(LEFT(death_rates[[#This Row],[Total Death Rate]], FIND("[", death_rates[[#This Row],[Total Death Rate]]) - 1), 0)</f>
        <v>14</v>
      </c>
      <c r="G90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900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900" t="s">
        <v>923</v>
      </c>
      <c r="J900" t="str">
        <f>SUBSTITUTE(death_rates[[#This Row],[male_death_rate]], "â€“", "-")</f>
        <v>13[ 11-15]</v>
      </c>
      <c r="K900" t="str">
        <f>IFERROR(LEFT(death_rates[[#This Row],[Male Death Rate]], FIND("[", death_rates[[#This Row],[Male Death Rate]]) - 1), 0)</f>
        <v>13</v>
      </c>
      <c r="L90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900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900" t="s">
        <v>1074</v>
      </c>
      <c r="O900" t="s">
        <v>2780</v>
      </c>
      <c r="P900" t="str">
        <f>IFERROR(LEFT(death_rates[[#This Row],[Female Death Rate]], FIND("[", death_rates[[#This Row],[Female Death Rate]]) - 1), 0)</f>
        <v>16</v>
      </c>
      <c r="Q90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90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901" spans="1:18" x14ac:dyDescent="0.35">
      <c r="A901" t="s">
        <v>783</v>
      </c>
      <c r="B901" t="s">
        <v>623</v>
      </c>
      <c r="C901">
        <v>2016</v>
      </c>
      <c r="D901" t="s">
        <v>926</v>
      </c>
      <c r="E901" t="str">
        <f>SUBSTITUTE(death_rates[[#This Row],[both_sexes_death_rate]], "â€“", "-")</f>
        <v>5[ 4-6]</v>
      </c>
      <c r="F901" t="str">
        <f>IFERROR(LEFT(death_rates[[#This Row],[Total Death Rate]], FIND("[", death_rates[[#This Row],[Total Death Rate]]) - 1), 0)</f>
        <v>5</v>
      </c>
      <c r="G90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901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901" t="s">
        <v>791</v>
      </c>
      <c r="J901" t="str">
        <f>SUBSTITUTE(death_rates[[#This Row],[male_death_rate]], "â€“", "-")</f>
        <v>6[ 3-8]</v>
      </c>
      <c r="K901" t="str">
        <f>IFERROR(LEFT(death_rates[[#This Row],[Male Death Rate]], FIND("[", death_rates[[#This Row],[Male Death Rate]]) - 1), 0)</f>
        <v>6</v>
      </c>
      <c r="L90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01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901" t="s">
        <v>830</v>
      </c>
      <c r="O901" t="s">
        <v>2677</v>
      </c>
      <c r="P901" t="str">
        <f>IFERROR(LEFT(death_rates[[#This Row],[Female Death Rate]], FIND("[", death_rates[[#This Row],[Female Death Rate]]) - 1), 0)</f>
        <v>4</v>
      </c>
      <c r="Q90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901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902" spans="1:18" x14ac:dyDescent="0.35">
      <c r="A902" t="s">
        <v>764</v>
      </c>
      <c r="B902" t="s">
        <v>627</v>
      </c>
      <c r="C902">
        <v>2016</v>
      </c>
      <c r="D902" t="s">
        <v>1972</v>
      </c>
      <c r="E902" t="str">
        <f>SUBSTITUTE(death_rates[[#This Row],[both_sexes_death_rate]], "â€“", "-")</f>
        <v>61[ 51-73]</v>
      </c>
      <c r="F902" t="str">
        <f>IFERROR(LEFT(death_rates[[#This Row],[Total Death Rate]], FIND("[", death_rates[[#This Row],[Total Death Rate]]) - 1), 0)</f>
        <v>61</v>
      </c>
      <c r="G90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51</v>
      </c>
      <c r="H902" t="str">
        <f>IFERROR(MID(death_rates[[#This Row],[Total Death Rate]], FIND("-", death_rates[[#This Row],[Total Death Rate]]) + 1, FIND("]",death_rates[[#This Row],[Total Death Rate]]) - FIND("-", death_rates[[#This Row],[Total Death Rate]]) - 1), 0)</f>
        <v>73</v>
      </c>
      <c r="I902" t="s">
        <v>1973</v>
      </c>
      <c r="J902" t="str">
        <f>SUBSTITUTE(death_rates[[#This Row],[male_death_rate]], "â€“", "-")</f>
        <v>68[ 57-81]</v>
      </c>
      <c r="K902" t="str">
        <f>IFERROR(LEFT(death_rates[[#This Row],[Male Death Rate]], FIND("[", death_rates[[#This Row],[Male Death Rate]]) - 1), 0)</f>
        <v>68</v>
      </c>
      <c r="L90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57</v>
      </c>
      <c r="M902" t="str">
        <f>IFERROR(MID(death_rates[[#This Row],[Male Death Rate]], FIND("-", death_rates[[#This Row],[Male Death Rate]]) + 1, FIND("]",death_rates[[#This Row],[Male Death Rate]]) - FIND("-", death_rates[[#This Row],[Male Death Rate]]) - 1), 0)</f>
        <v>81</v>
      </c>
      <c r="N902" t="s">
        <v>1974</v>
      </c>
      <c r="O902" t="s">
        <v>3159</v>
      </c>
      <c r="P902" t="str">
        <f>IFERROR(LEFT(death_rates[[#This Row],[Female Death Rate]], FIND("[", death_rates[[#This Row],[Female Death Rate]]) - 1), 0)</f>
        <v>54</v>
      </c>
      <c r="Q90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45</v>
      </c>
      <c r="R902" t="str">
        <f>IFERROR(MID(death_rates[[#This Row],[Female Death Rate]], FIND("-", death_rates[[#This Row],[Female Death Rate]]) + 1, FIND("]",death_rates[[#This Row],[Female Death Rate]]) - FIND("-", death_rates[[#This Row],[Female Death Rate]]) - 1), 0)</f>
        <v>64</v>
      </c>
    </row>
    <row r="903" spans="1:18" x14ac:dyDescent="0.35">
      <c r="A903" t="s">
        <v>767</v>
      </c>
      <c r="B903" t="s">
        <v>627</v>
      </c>
      <c r="C903">
        <v>2016</v>
      </c>
      <c r="D903" t="s">
        <v>1296</v>
      </c>
      <c r="E903" t="str">
        <f>SUBSTITUTE(death_rates[[#This Row],[both_sexes_death_rate]], "â€“", "-")</f>
        <v>22[ 16-28]</v>
      </c>
      <c r="F903" t="str">
        <f>IFERROR(LEFT(death_rates[[#This Row],[Total Death Rate]], FIND("[", death_rates[[#This Row],[Total Death Rate]]) - 1), 0)</f>
        <v>22</v>
      </c>
      <c r="G90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903" t="str">
        <f>IFERROR(MID(death_rates[[#This Row],[Total Death Rate]], FIND("-", death_rates[[#This Row],[Total Death Rate]]) + 1, FIND("]",death_rates[[#This Row],[Total Death Rate]]) - FIND("-", death_rates[[#This Row],[Total Death Rate]]) - 1), 0)</f>
        <v>28</v>
      </c>
      <c r="I903" t="s">
        <v>1975</v>
      </c>
      <c r="J903" t="str">
        <f>SUBSTITUTE(death_rates[[#This Row],[male_death_rate]], "â€“", "-")</f>
        <v>25[ 18-32]</v>
      </c>
      <c r="K903" t="str">
        <f>IFERROR(LEFT(death_rates[[#This Row],[Male Death Rate]], FIND("[", death_rates[[#This Row],[Male Death Rate]]) - 1), 0)</f>
        <v>25</v>
      </c>
      <c r="L90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903" t="str">
        <f>IFERROR(MID(death_rates[[#This Row],[Male Death Rate]], FIND("-", death_rates[[#This Row],[Male Death Rate]]) + 1, FIND("]",death_rates[[#This Row],[Male Death Rate]]) - FIND("-", death_rates[[#This Row],[Male Death Rate]]) - 1), 0)</f>
        <v>32</v>
      </c>
      <c r="N903" t="s">
        <v>1030</v>
      </c>
      <c r="O903" t="s">
        <v>2928</v>
      </c>
      <c r="P903" t="str">
        <f>IFERROR(LEFT(death_rates[[#This Row],[Female Death Rate]], FIND("[", death_rates[[#This Row],[Female Death Rate]]) - 1), 0)</f>
        <v>19</v>
      </c>
      <c r="Q90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90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</v>
      </c>
    </row>
    <row r="904" spans="1:18" x14ac:dyDescent="0.35">
      <c r="A904" t="s">
        <v>771</v>
      </c>
      <c r="B904" t="s">
        <v>627</v>
      </c>
      <c r="C904">
        <v>2016</v>
      </c>
      <c r="D904" t="s">
        <v>817</v>
      </c>
      <c r="E904" t="str">
        <f>SUBSTITUTE(death_rates[[#This Row],[both_sexes_death_rate]], "â€“", "-")</f>
        <v>3[ 2-5]</v>
      </c>
      <c r="F904" t="str">
        <f>IFERROR(LEFT(death_rates[[#This Row],[Total Death Rate]], FIND("[", death_rates[[#This Row],[Total Death Rate]]) - 1), 0)</f>
        <v>3</v>
      </c>
      <c r="G90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04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904" t="s">
        <v>1182</v>
      </c>
      <c r="J904" t="str">
        <f>SUBSTITUTE(death_rates[[#This Row],[male_death_rate]], "â€“", "-")</f>
        <v>4[ 3-6]</v>
      </c>
      <c r="K904" t="str">
        <f>IFERROR(LEFT(death_rates[[#This Row],[Male Death Rate]], FIND("[", death_rates[[#This Row],[Male Death Rate]]) - 1), 0)</f>
        <v>4</v>
      </c>
      <c r="L90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04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904" t="s">
        <v>861</v>
      </c>
      <c r="O904" t="s">
        <v>2690</v>
      </c>
      <c r="P904" t="str">
        <f>IFERROR(LEFT(death_rates[[#This Row],[Female Death Rate]], FIND("[", death_rates[[#This Row],[Female Death Rate]]) - 1), 0)</f>
        <v>3</v>
      </c>
      <c r="Q90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904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905" spans="1:18" x14ac:dyDescent="0.35">
      <c r="A905" t="s">
        <v>775</v>
      </c>
      <c r="B905" t="s">
        <v>627</v>
      </c>
      <c r="C905">
        <v>2016</v>
      </c>
      <c r="D905" t="s">
        <v>1601</v>
      </c>
      <c r="E905" t="str">
        <f>SUBSTITUTE(death_rates[[#This Row],[both_sexes_death_rate]], "â€“", "-")</f>
        <v>16[ 13-20]</v>
      </c>
      <c r="F905" t="str">
        <f>IFERROR(LEFT(death_rates[[#This Row],[Total Death Rate]], FIND("[", death_rates[[#This Row],[Total Death Rate]]) - 1), 0)</f>
        <v>16</v>
      </c>
      <c r="G90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905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905" t="s">
        <v>1734</v>
      </c>
      <c r="J905" t="str">
        <f>SUBSTITUTE(death_rates[[#This Row],[male_death_rate]], "â€“", "-")</f>
        <v>18[ 15-22]</v>
      </c>
      <c r="K905" t="str">
        <f>IFERROR(LEFT(death_rates[[#This Row],[Male Death Rate]], FIND("[", death_rates[[#This Row],[Male Death Rate]]) - 1), 0)</f>
        <v>18</v>
      </c>
      <c r="L90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905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905" t="s">
        <v>1331</v>
      </c>
      <c r="O905" t="s">
        <v>3063</v>
      </c>
      <c r="P905" t="str">
        <f>IFERROR(LEFT(death_rates[[#This Row],[Female Death Rate]], FIND("[", death_rates[[#This Row],[Female Death Rate]]) - 1), 0)</f>
        <v>15</v>
      </c>
      <c r="Q90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90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906" spans="1:18" x14ac:dyDescent="0.35">
      <c r="A906" t="s">
        <v>779</v>
      </c>
      <c r="B906" t="s">
        <v>627</v>
      </c>
      <c r="C906">
        <v>2016</v>
      </c>
      <c r="D906" t="s">
        <v>1657</v>
      </c>
      <c r="E906" t="str">
        <f>SUBSTITUTE(death_rates[[#This Row],[both_sexes_death_rate]], "â€“", "-")</f>
        <v>10[ 8-12]</v>
      </c>
      <c r="F906" t="str">
        <f>IFERROR(LEFT(death_rates[[#This Row],[Total Death Rate]], FIND("[", death_rates[[#This Row],[Total Death Rate]]) - 1), 0)</f>
        <v>10</v>
      </c>
      <c r="G90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906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906" t="s">
        <v>1657</v>
      </c>
      <c r="J906" t="str">
        <f>SUBSTITUTE(death_rates[[#This Row],[male_death_rate]], "â€“", "-")</f>
        <v>10[ 8-12]</v>
      </c>
      <c r="K906" t="str">
        <f>IFERROR(LEFT(death_rates[[#This Row],[Male Death Rate]], FIND("[", death_rates[[#This Row],[Male Death Rate]]) - 1), 0)</f>
        <v>10</v>
      </c>
      <c r="L90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906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906" t="s">
        <v>1735</v>
      </c>
      <c r="O906" t="s">
        <v>3160</v>
      </c>
      <c r="P906" t="str">
        <f>IFERROR(LEFT(death_rates[[#This Row],[Female Death Rate]], FIND("[", death_rates[[#This Row],[Female Death Rate]]) - 1), 0)</f>
        <v>10</v>
      </c>
      <c r="Q90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90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907" spans="1:18" x14ac:dyDescent="0.35">
      <c r="A907" t="s">
        <v>783</v>
      </c>
      <c r="B907" t="s">
        <v>627</v>
      </c>
      <c r="C907">
        <v>2016</v>
      </c>
      <c r="D907" t="s">
        <v>877</v>
      </c>
      <c r="E907" t="str">
        <f>SUBSTITUTE(death_rates[[#This Row],[both_sexes_death_rate]], "â€“", "-")</f>
        <v>9[ 6-13]</v>
      </c>
      <c r="F907" t="str">
        <f>IFERROR(LEFT(death_rates[[#This Row],[Total Death Rate]], FIND("[", death_rates[[#This Row],[Total Death Rate]]) - 1), 0)</f>
        <v>9</v>
      </c>
      <c r="G90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907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907" t="s">
        <v>1476</v>
      </c>
      <c r="J907" t="str">
        <f>SUBSTITUTE(death_rates[[#This Row],[male_death_rate]], "â€“", "-")</f>
        <v>11[ 7-16]</v>
      </c>
      <c r="K907" t="str">
        <f>IFERROR(LEFT(death_rates[[#This Row],[Male Death Rate]], FIND("[", death_rates[[#This Row],[Male Death Rate]]) - 1), 0)</f>
        <v>11</v>
      </c>
      <c r="L90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907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907" t="s">
        <v>843</v>
      </c>
      <c r="O907" t="s">
        <v>2681</v>
      </c>
      <c r="P907" t="str">
        <f>IFERROR(LEFT(death_rates[[#This Row],[Female Death Rate]], FIND("[", death_rates[[#This Row],[Female Death Rate]]) - 1), 0)</f>
        <v>7</v>
      </c>
      <c r="Q90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90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908" spans="1:18" x14ac:dyDescent="0.35">
      <c r="A908" t="s">
        <v>764</v>
      </c>
      <c r="B908" t="s">
        <v>631</v>
      </c>
      <c r="C908">
        <v>2016</v>
      </c>
      <c r="D908" t="s">
        <v>1443</v>
      </c>
      <c r="E908" t="str">
        <f>SUBSTITUTE(death_rates[[#This Row],[both_sexes_death_rate]], "â€“", "-")</f>
        <v>109[ 98-119]</v>
      </c>
      <c r="F908" t="str">
        <f>IFERROR(LEFT(death_rates[[#This Row],[Total Death Rate]], FIND("[", death_rates[[#This Row],[Total Death Rate]]) - 1), 0)</f>
        <v>109</v>
      </c>
      <c r="G90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98</v>
      </c>
      <c r="H908" t="str">
        <f>IFERROR(MID(death_rates[[#This Row],[Total Death Rate]], FIND("-", death_rates[[#This Row],[Total Death Rate]]) + 1, FIND("]",death_rates[[#This Row],[Total Death Rate]]) - FIND("-", death_rates[[#This Row],[Total Death Rate]]) - 1), 0)</f>
        <v>119</v>
      </c>
      <c r="I908" t="s">
        <v>1976</v>
      </c>
      <c r="J908" t="str">
        <f>SUBSTITUTE(death_rates[[#This Row],[male_death_rate]], "â€“", "-")</f>
        <v>109[ 98-120]</v>
      </c>
      <c r="K908" t="str">
        <f>IFERROR(LEFT(death_rates[[#This Row],[Male Death Rate]], FIND("[", death_rates[[#This Row],[Male Death Rate]]) - 1), 0)</f>
        <v>109</v>
      </c>
      <c r="L90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98</v>
      </c>
      <c r="M908" t="str">
        <f>IFERROR(MID(death_rates[[#This Row],[Male Death Rate]], FIND("-", death_rates[[#This Row],[Male Death Rate]]) + 1, FIND("]",death_rates[[#This Row],[Male Death Rate]]) - FIND("-", death_rates[[#This Row],[Male Death Rate]]) - 1), 0)</f>
        <v>120</v>
      </c>
      <c r="N908" t="s">
        <v>1977</v>
      </c>
      <c r="O908" t="s">
        <v>3161</v>
      </c>
      <c r="P908" t="str">
        <f>IFERROR(LEFT(death_rates[[#This Row],[Female Death Rate]], FIND("[", death_rates[[#This Row],[Female Death Rate]]) - 1), 0)</f>
        <v>109</v>
      </c>
      <c r="Q90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98</v>
      </c>
      <c r="R90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118</v>
      </c>
    </row>
    <row r="909" spans="1:18" x14ac:dyDescent="0.35">
      <c r="A909" t="s">
        <v>767</v>
      </c>
      <c r="B909" t="s">
        <v>631</v>
      </c>
      <c r="C909">
        <v>2016</v>
      </c>
      <c r="D909" t="s">
        <v>1978</v>
      </c>
      <c r="E909" t="str">
        <f>SUBSTITUTE(death_rates[[#This Row],[both_sexes_death_rate]], "â€“", "-")</f>
        <v>70[ 60-79]</v>
      </c>
      <c r="F909" t="str">
        <f>IFERROR(LEFT(death_rates[[#This Row],[Total Death Rate]], FIND("[", death_rates[[#This Row],[Total Death Rate]]) - 1), 0)</f>
        <v>70</v>
      </c>
      <c r="G90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60</v>
      </c>
      <c r="H909" t="str">
        <f>IFERROR(MID(death_rates[[#This Row],[Total Death Rate]], FIND("-", death_rates[[#This Row],[Total Death Rate]]) + 1, FIND("]",death_rates[[#This Row],[Total Death Rate]]) - FIND("-", death_rates[[#This Row],[Total Death Rate]]) - 1), 0)</f>
        <v>79</v>
      </c>
      <c r="I909" t="s">
        <v>1979</v>
      </c>
      <c r="J909" t="str">
        <f>SUBSTITUTE(death_rates[[#This Row],[male_death_rate]], "â€“", "-")</f>
        <v>72[ 61-81]</v>
      </c>
      <c r="K909" t="str">
        <f>IFERROR(LEFT(death_rates[[#This Row],[Male Death Rate]], FIND("[", death_rates[[#This Row],[Male Death Rate]]) - 1), 0)</f>
        <v>72</v>
      </c>
      <c r="L90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61</v>
      </c>
      <c r="M909" t="str">
        <f>IFERROR(MID(death_rates[[#This Row],[Male Death Rate]], FIND("-", death_rates[[#This Row],[Male Death Rate]]) + 1, FIND("]",death_rates[[#This Row],[Male Death Rate]]) - FIND("-", death_rates[[#This Row],[Male Death Rate]]) - 1), 0)</f>
        <v>81</v>
      </c>
      <c r="N909" t="s">
        <v>1980</v>
      </c>
      <c r="O909" t="s">
        <v>3162</v>
      </c>
      <c r="P909" t="str">
        <f>IFERROR(LEFT(death_rates[[#This Row],[Female Death Rate]], FIND("[", death_rates[[#This Row],[Female Death Rate]]) - 1), 0)</f>
        <v>69</v>
      </c>
      <c r="Q90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58</v>
      </c>
      <c r="R909" t="str">
        <f>IFERROR(MID(death_rates[[#This Row],[Female Death Rate]], FIND("-", death_rates[[#This Row],[Female Death Rate]]) + 1, FIND("]",death_rates[[#This Row],[Female Death Rate]]) - FIND("-", death_rates[[#This Row],[Female Death Rate]]) - 1), 0)</f>
        <v>76</v>
      </c>
    </row>
    <row r="910" spans="1:18" x14ac:dyDescent="0.35">
      <c r="A910" t="s">
        <v>771</v>
      </c>
      <c r="B910" t="s">
        <v>631</v>
      </c>
      <c r="C910">
        <v>2016</v>
      </c>
      <c r="D910" t="s">
        <v>774</v>
      </c>
      <c r="E910" t="str">
        <f>SUBSTITUTE(death_rates[[#This Row],[both_sexes_death_rate]], "â€“", "-")</f>
        <v>1[ 1-1]</v>
      </c>
      <c r="F910" t="str">
        <f>IFERROR(LEFT(death_rates[[#This Row],[Total Death Rate]], FIND("[", death_rates[[#This Row],[Total Death Rate]]) - 1), 0)</f>
        <v>1</v>
      </c>
      <c r="G91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1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910" t="s">
        <v>774</v>
      </c>
      <c r="J910" t="str">
        <f>SUBSTITUTE(death_rates[[#This Row],[male_death_rate]], "â€“", "-")</f>
        <v>1[ 1-1]</v>
      </c>
      <c r="K910" t="str">
        <f>IFERROR(LEFT(death_rates[[#This Row],[Male Death Rate]], FIND("[", death_rates[[#This Row],[Male Death Rate]]) - 1), 0)</f>
        <v>1</v>
      </c>
      <c r="L91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910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910" t="s">
        <v>774</v>
      </c>
      <c r="O910" t="s">
        <v>2656</v>
      </c>
      <c r="P910" t="str">
        <f>IFERROR(LEFT(death_rates[[#This Row],[Female Death Rate]], FIND("[", death_rates[[#This Row],[Female Death Rate]]) - 1), 0)</f>
        <v>1</v>
      </c>
      <c r="Q91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1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911" spans="1:18" x14ac:dyDescent="0.35">
      <c r="A911" t="s">
        <v>775</v>
      </c>
      <c r="B911" t="s">
        <v>631</v>
      </c>
      <c r="C911">
        <v>2016</v>
      </c>
      <c r="D911" t="s">
        <v>1073</v>
      </c>
      <c r="E911" t="str">
        <f>SUBSTITUTE(death_rates[[#This Row],[both_sexes_death_rate]], "â€“", "-")</f>
        <v>18[ 16-20]</v>
      </c>
      <c r="F911" t="str">
        <f>IFERROR(LEFT(death_rates[[#This Row],[Total Death Rate]], FIND("[", death_rates[[#This Row],[Total Death Rate]]) - 1), 0)</f>
        <v>18</v>
      </c>
      <c r="G91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911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911" t="s">
        <v>1073</v>
      </c>
      <c r="J911" t="str">
        <f>SUBSTITUTE(death_rates[[#This Row],[male_death_rate]], "â€“", "-")</f>
        <v>18[ 16-20]</v>
      </c>
      <c r="K911" t="str">
        <f>IFERROR(LEFT(death_rates[[#This Row],[Male Death Rate]], FIND("[", death_rates[[#This Row],[Male Death Rate]]) - 1), 0)</f>
        <v>18</v>
      </c>
      <c r="L91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911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911" t="s">
        <v>1073</v>
      </c>
      <c r="O911" t="s">
        <v>2939</v>
      </c>
      <c r="P911" t="str">
        <f>IFERROR(LEFT(death_rates[[#This Row],[Female Death Rate]], FIND("[", death_rates[[#This Row],[Female Death Rate]]) - 1), 0)</f>
        <v>18</v>
      </c>
      <c r="Q91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911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912" spans="1:18" x14ac:dyDescent="0.35">
      <c r="A912" t="s">
        <v>779</v>
      </c>
      <c r="B912" t="s">
        <v>631</v>
      </c>
      <c r="C912">
        <v>2016</v>
      </c>
      <c r="D912" t="s">
        <v>1170</v>
      </c>
      <c r="E912" t="str">
        <f>SUBSTITUTE(death_rates[[#This Row],[both_sexes_death_rate]], "â€“", "-")</f>
        <v>13[ 12-15]</v>
      </c>
      <c r="F912" t="str">
        <f>IFERROR(LEFT(death_rates[[#This Row],[Total Death Rate]], FIND("[", death_rates[[#This Row],[Total Death Rate]]) - 1), 0)</f>
        <v>13</v>
      </c>
      <c r="G91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912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912" t="s">
        <v>1064</v>
      </c>
      <c r="J912" t="str">
        <f>SUBSTITUTE(death_rates[[#This Row],[male_death_rate]], "â€“", "-")</f>
        <v>11[ 10-13]</v>
      </c>
      <c r="K912" t="str">
        <f>IFERROR(LEFT(death_rates[[#This Row],[Male Death Rate]], FIND("[", death_rates[[#This Row],[Male Death Rate]]) - 1), 0)</f>
        <v>11</v>
      </c>
      <c r="L91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912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912" t="s">
        <v>1074</v>
      </c>
      <c r="O912" t="s">
        <v>2780</v>
      </c>
      <c r="P912" t="str">
        <f>IFERROR(LEFT(death_rates[[#This Row],[Female Death Rate]], FIND("[", death_rates[[#This Row],[Female Death Rate]]) - 1), 0)</f>
        <v>16</v>
      </c>
      <c r="Q91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91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913" spans="1:18" x14ac:dyDescent="0.35">
      <c r="A913" t="s">
        <v>783</v>
      </c>
      <c r="B913" t="s">
        <v>631</v>
      </c>
      <c r="C913">
        <v>2016</v>
      </c>
      <c r="D913" t="s">
        <v>1093</v>
      </c>
      <c r="E913" t="str">
        <f>SUBSTITUTE(death_rates[[#This Row],[both_sexes_death_rate]], "â€“", "-")</f>
        <v>6[ 4-7]</v>
      </c>
      <c r="F913" t="str">
        <f>IFERROR(LEFT(death_rates[[#This Row],[Total Death Rate]], FIND("[", death_rates[[#This Row],[Total Death Rate]]) - 1), 0)</f>
        <v>6</v>
      </c>
      <c r="G91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91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913" t="s">
        <v>1770</v>
      </c>
      <c r="J913" t="str">
        <f>SUBSTITUTE(death_rates[[#This Row],[male_death_rate]], "â€“", "-")</f>
        <v>6[ 3-7]</v>
      </c>
      <c r="K913" t="str">
        <f>IFERROR(LEFT(death_rates[[#This Row],[Male Death Rate]], FIND("[", death_rates[[#This Row],[Male Death Rate]]) - 1), 0)</f>
        <v>6</v>
      </c>
      <c r="L91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13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913" t="s">
        <v>926</v>
      </c>
      <c r="O913" t="s">
        <v>2777</v>
      </c>
      <c r="P913" t="str">
        <f>IFERROR(LEFT(death_rates[[#This Row],[Female Death Rate]], FIND("[", death_rates[[#This Row],[Female Death Rate]]) - 1), 0)</f>
        <v>5</v>
      </c>
      <c r="Q91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91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914" spans="1:18" x14ac:dyDescent="0.35">
      <c r="A914" t="s">
        <v>764</v>
      </c>
      <c r="B914" t="s">
        <v>635</v>
      </c>
      <c r="C914">
        <v>2016</v>
      </c>
      <c r="D914" t="s">
        <v>1981</v>
      </c>
      <c r="E914" t="str">
        <f>SUBSTITUTE(death_rates[[#This Row],[both_sexes_death_rate]], "â€“", "-")</f>
        <v>27[ 19-37]</v>
      </c>
      <c r="F914" t="str">
        <f>IFERROR(LEFT(death_rates[[#This Row],[Total Death Rate]], FIND("[", death_rates[[#This Row],[Total Death Rate]]) - 1), 0)</f>
        <v>27</v>
      </c>
      <c r="G91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19</v>
      </c>
      <c r="H914" t="str">
        <f>IFERROR(MID(death_rates[[#This Row],[Total Death Rate]], FIND("-", death_rates[[#This Row],[Total Death Rate]]) + 1, FIND("]",death_rates[[#This Row],[Total Death Rate]]) - FIND("-", death_rates[[#This Row],[Total Death Rate]]) - 1), 0)</f>
        <v>37</v>
      </c>
      <c r="I914" t="s">
        <v>1259</v>
      </c>
      <c r="J914" t="str">
        <f>SUBSTITUTE(death_rates[[#This Row],[male_death_rate]], "â€“", "-")</f>
        <v>31[ 23-41]</v>
      </c>
      <c r="K914" t="str">
        <f>IFERROR(LEFT(death_rates[[#This Row],[Male Death Rate]], FIND("[", death_rates[[#This Row],[Male Death Rate]]) - 1), 0)</f>
        <v>31</v>
      </c>
      <c r="L91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23</v>
      </c>
      <c r="M914" t="str">
        <f>IFERROR(MID(death_rates[[#This Row],[Male Death Rate]], FIND("-", death_rates[[#This Row],[Male Death Rate]]) + 1, FIND("]",death_rates[[#This Row],[Male Death Rate]]) - FIND("-", death_rates[[#This Row],[Male Death Rate]]) - 1), 0)</f>
        <v>41</v>
      </c>
      <c r="N914" t="s">
        <v>1982</v>
      </c>
      <c r="O914" t="s">
        <v>3163</v>
      </c>
      <c r="P914" t="str">
        <f>IFERROR(LEFT(death_rates[[#This Row],[Female Death Rate]], FIND("[", death_rates[[#This Row],[Female Death Rate]]) - 1), 0)</f>
        <v>23</v>
      </c>
      <c r="Q91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91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34</v>
      </c>
    </row>
    <row r="915" spans="1:18" x14ac:dyDescent="0.35">
      <c r="A915" t="s">
        <v>767</v>
      </c>
      <c r="B915" t="s">
        <v>635</v>
      </c>
      <c r="C915">
        <v>2016</v>
      </c>
      <c r="D915" t="s">
        <v>1114</v>
      </c>
      <c r="E915" t="str">
        <f>SUBSTITUTE(death_rates[[#This Row],[both_sexes_death_rate]], "â€“", "-")</f>
        <v>2[ 1-5]</v>
      </c>
      <c r="F915" t="str">
        <f>IFERROR(LEFT(death_rates[[#This Row],[Total Death Rate]], FIND("[", death_rates[[#This Row],[Total Death Rate]]) - 1), 0)</f>
        <v>2</v>
      </c>
      <c r="G91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15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915" t="s">
        <v>1114</v>
      </c>
      <c r="J915" t="str">
        <f>SUBSTITUTE(death_rates[[#This Row],[male_death_rate]], "â€“", "-")</f>
        <v>2[ 1-5]</v>
      </c>
      <c r="K915" t="str">
        <f>IFERROR(LEFT(death_rates[[#This Row],[Male Death Rate]], FIND("[", death_rates[[#This Row],[Male Death Rate]]) - 1), 0)</f>
        <v>2</v>
      </c>
      <c r="L91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915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915" t="s">
        <v>1114</v>
      </c>
      <c r="O915" t="s">
        <v>3164</v>
      </c>
      <c r="P915" t="str">
        <f>IFERROR(LEFT(death_rates[[#This Row],[Female Death Rate]], FIND("[", death_rates[[#This Row],[Female Death Rate]]) - 1), 0)</f>
        <v>2</v>
      </c>
      <c r="Q91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15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916" spans="1:18" x14ac:dyDescent="0.35">
      <c r="A916" t="s">
        <v>771</v>
      </c>
      <c r="B916" t="s">
        <v>635</v>
      </c>
      <c r="C916">
        <v>2016</v>
      </c>
      <c r="D916" t="s">
        <v>810</v>
      </c>
      <c r="E916" t="str">
        <f>SUBSTITUTE(death_rates[[#This Row],[both_sexes_death_rate]], "â€“", "-")</f>
        <v>3[ 1-5]</v>
      </c>
      <c r="F916" t="str">
        <f>IFERROR(LEFT(death_rates[[#This Row],[Total Death Rate]], FIND("[", death_rates[[#This Row],[Total Death Rate]]) - 1), 0)</f>
        <v>3</v>
      </c>
      <c r="G91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16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916" t="s">
        <v>893</v>
      </c>
      <c r="J916" t="str">
        <f>SUBSTITUTE(death_rates[[#This Row],[male_death_rate]], "â€“", "-")</f>
        <v>4[ 2-8]</v>
      </c>
      <c r="K916" t="str">
        <f>IFERROR(LEFT(death_rates[[#This Row],[Male Death Rate]], FIND("[", death_rates[[#This Row],[Male Death Rate]]) - 1), 0)</f>
        <v>4</v>
      </c>
      <c r="L91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916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916" t="s">
        <v>811</v>
      </c>
      <c r="O916" t="s">
        <v>2668</v>
      </c>
      <c r="P916" t="str">
        <f>IFERROR(LEFT(death_rates[[#This Row],[Female Death Rate]], FIND("[", death_rates[[#This Row],[Female Death Rate]]) - 1), 0)</f>
        <v>1</v>
      </c>
      <c r="Q91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91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917" spans="1:18" x14ac:dyDescent="0.35">
      <c r="A917" t="s">
        <v>775</v>
      </c>
      <c r="B917" t="s">
        <v>635</v>
      </c>
      <c r="C917">
        <v>2016</v>
      </c>
      <c r="D917" t="s">
        <v>1476</v>
      </c>
      <c r="E917" t="str">
        <f>SUBSTITUTE(death_rates[[#This Row],[both_sexes_death_rate]], "â€“", "-")</f>
        <v>11[ 7-16]</v>
      </c>
      <c r="F917" t="str">
        <f>IFERROR(LEFT(death_rates[[#This Row],[Total Death Rate]], FIND("[", death_rates[[#This Row],[Total Death Rate]]) - 1), 0)</f>
        <v>11</v>
      </c>
      <c r="G91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917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917" t="s">
        <v>1513</v>
      </c>
      <c r="J917" t="str">
        <f>SUBSTITUTE(death_rates[[#This Row],[male_death_rate]], "â€“", "-")</f>
        <v>12[ 8-16]</v>
      </c>
      <c r="K917" t="str">
        <f>IFERROR(LEFT(death_rates[[#This Row],[Male Death Rate]], FIND("[", death_rates[[#This Row],[Male Death Rate]]) - 1), 0)</f>
        <v>12</v>
      </c>
      <c r="L91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917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917" t="s">
        <v>1203</v>
      </c>
      <c r="O917" t="s">
        <v>3165</v>
      </c>
      <c r="P917" t="str">
        <f>IFERROR(LEFT(death_rates[[#This Row],[Female Death Rate]], FIND("[", death_rates[[#This Row],[Female Death Rate]]) - 1), 0)</f>
        <v>10</v>
      </c>
      <c r="Q91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91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918" spans="1:18" x14ac:dyDescent="0.35">
      <c r="A918" t="s">
        <v>779</v>
      </c>
      <c r="B918" t="s">
        <v>635</v>
      </c>
      <c r="C918">
        <v>2016</v>
      </c>
      <c r="D918" t="s">
        <v>1226</v>
      </c>
      <c r="E918" t="str">
        <f>SUBSTITUTE(death_rates[[#This Row],[both_sexes_death_rate]], "â€“", "-")</f>
        <v>5[ 2-11]</v>
      </c>
      <c r="F918" t="str">
        <f>IFERROR(LEFT(death_rates[[#This Row],[Total Death Rate]], FIND("[", death_rates[[#This Row],[Total Death Rate]]) - 1), 0)</f>
        <v>5</v>
      </c>
      <c r="G91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18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918" t="s">
        <v>1265</v>
      </c>
      <c r="J918" t="str">
        <f>SUBSTITUTE(death_rates[[#This Row],[male_death_rate]], "â€“", "-")</f>
        <v>4[ 2-9]</v>
      </c>
      <c r="K918" t="str">
        <f>IFERROR(LEFT(death_rates[[#This Row],[Male Death Rate]], FIND("[", death_rates[[#This Row],[Male Death Rate]]) - 1), 0)</f>
        <v>4</v>
      </c>
      <c r="L91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918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918" t="s">
        <v>1983</v>
      </c>
      <c r="O918" t="s">
        <v>3166</v>
      </c>
      <c r="P918" t="str">
        <f>IFERROR(LEFT(death_rates[[#This Row],[Female Death Rate]], FIND("[", death_rates[[#This Row],[Female Death Rate]]) - 1), 0)</f>
        <v>5</v>
      </c>
      <c r="Q91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91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919" spans="1:18" x14ac:dyDescent="0.35">
      <c r="A919" t="s">
        <v>783</v>
      </c>
      <c r="B919" t="s">
        <v>635</v>
      </c>
      <c r="C919">
        <v>2016</v>
      </c>
      <c r="D919" t="s">
        <v>958</v>
      </c>
      <c r="E919" t="str">
        <f>SUBSTITUTE(death_rates[[#This Row],[both_sexes_death_rate]], "â€“", "-")</f>
        <v>6[ 2-12]</v>
      </c>
      <c r="F919" t="str">
        <f>IFERROR(LEFT(death_rates[[#This Row],[Total Death Rate]], FIND("[", death_rates[[#This Row],[Total Death Rate]]) - 1), 0)</f>
        <v>6</v>
      </c>
      <c r="G91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19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919" t="s">
        <v>1267</v>
      </c>
      <c r="J919" t="str">
        <f>SUBSTITUTE(death_rates[[#This Row],[male_death_rate]], "â€“", "-")</f>
        <v>8[ 3-15]</v>
      </c>
      <c r="K919" t="str">
        <f>IFERROR(LEFT(death_rates[[#This Row],[Male Death Rate]], FIND("[", death_rates[[#This Row],[Male Death Rate]]) - 1), 0)</f>
        <v>8</v>
      </c>
      <c r="L91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19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919" t="s">
        <v>1262</v>
      </c>
      <c r="O919" t="s">
        <v>2861</v>
      </c>
      <c r="P919" t="str">
        <f>IFERROR(LEFT(death_rates[[#This Row],[Female Death Rate]], FIND("[", death_rates[[#This Row],[Female Death Rate]]) - 1), 0)</f>
        <v>4</v>
      </c>
      <c r="Q91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19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920" spans="1:18" x14ac:dyDescent="0.35">
      <c r="A920" t="s">
        <v>764</v>
      </c>
      <c r="B920" t="s">
        <v>639</v>
      </c>
      <c r="C920">
        <v>2016</v>
      </c>
      <c r="D920" t="s">
        <v>1984</v>
      </c>
      <c r="E920" t="str">
        <f>SUBSTITUTE(death_rates[[#This Row],[both_sexes_death_rate]], "â€“", "-")</f>
        <v>89[ 75-102]</v>
      </c>
      <c r="F920" t="str">
        <f>IFERROR(LEFT(death_rates[[#This Row],[Total Death Rate]], FIND("[", death_rates[[#This Row],[Total Death Rate]]) - 1), 0)</f>
        <v>89</v>
      </c>
      <c r="G92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75</v>
      </c>
      <c r="H920" t="str">
        <f>IFERROR(MID(death_rates[[#This Row],[Total Death Rate]], FIND("-", death_rates[[#This Row],[Total Death Rate]]) + 1, FIND("]",death_rates[[#This Row],[Total Death Rate]]) - FIND("-", death_rates[[#This Row],[Total Death Rate]]) - 1), 0)</f>
        <v>102</v>
      </c>
      <c r="I920" t="s">
        <v>1985</v>
      </c>
      <c r="J920" t="str">
        <f>SUBSTITUTE(death_rates[[#This Row],[male_death_rate]], "â€“", "-")</f>
        <v>104[ 86-120]</v>
      </c>
      <c r="K920" t="str">
        <f>IFERROR(LEFT(death_rates[[#This Row],[Male Death Rate]], FIND("[", death_rates[[#This Row],[Male Death Rate]]) - 1), 0)</f>
        <v>104</v>
      </c>
      <c r="L92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86</v>
      </c>
      <c r="M920" t="str">
        <f>IFERROR(MID(death_rates[[#This Row],[Male Death Rate]], FIND("-", death_rates[[#This Row],[Male Death Rate]]) + 1, FIND("]",death_rates[[#This Row],[Male Death Rate]]) - FIND("-", death_rates[[#This Row],[Male Death Rate]]) - 1), 0)</f>
        <v>120</v>
      </c>
      <c r="N920" t="s">
        <v>1986</v>
      </c>
      <c r="O920" t="s">
        <v>3167</v>
      </c>
      <c r="P920" t="str">
        <f>IFERROR(LEFT(death_rates[[#This Row],[Female Death Rate]], FIND("[", death_rates[[#This Row],[Female Death Rate]]) - 1), 0)</f>
        <v>76</v>
      </c>
      <c r="Q92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64</v>
      </c>
      <c r="R920" t="str">
        <f>IFERROR(MID(death_rates[[#This Row],[Female Death Rate]], FIND("-", death_rates[[#This Row],[Female Death Rate]]) + 1, FIND("]",death_rates[[#This Row],[Female Death Rate]]) - FIND("-", death_rates[[#This Row],[Female Death Rate]]) - 1), 0)</f>
        <v>87</v>
      </c>
    </row>
    <row r="921" spans="1:18" x14ac:dyDescent="0.35">
      <c r="A921" t="s">
        <v>767</v>
      </c>
      <c r="B921" t="s">
        <v>639</v>
      </c>
      <c r="C921">
        <v>2016</v>
      </c>
      <c r="D921" t="s">
        <v>1332</v>
      </c>
      <c r="E921" t="str">
        <f>SUBSTITUTE(death_rates[[#This Row],[both_sexes_death_rate]], "â€“", "-")</f>
        <v>12[ 10-15]</v>
      </c>
      <c r="F921" t="str">
        <f>IFERROR(LEFT(death_rates[[#This Row],[Total Death Rate]], FIND("[", death_rates[[#This Row],[Total Death Rate]]) - 1), 0)</f>
        <v>12</v>
      </c>
      <c r="G92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921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921" t="s">
        <v>1432</v>
      </c>
      <c r="J921" t="str">
        <f>SUBSTITUTE(death_rates[[#This Row],[male_death_rate]], "â€“", "-")</f>
        <v>14[ 12-17]</v>
      </c>
      <c r="K921" t="str">
        <f>IFERROR(LEFT(death_rates[[#This Row],[Male Death Rate]], FIND("[", death_rates[[#This Row],[Male Death Rate]]) - 1), 0)</f>
        <v>14</v>
      </c>
      <c r="L92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921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921" t="s">
        <v>825</v>
      </c>
      <c r="O921" t="s">
        <v>2675</v>
      </c>
      <c r="P921" t="str">
        <f>IFERROR(LEFT(death_rates[[#This Row],[Female Death Rate]], FIND("[", death_rates[[#This Row],[Female Death Rate]]) - 1), 0)</f>
        <v>11</v>
      </c>
      <c r="Q92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92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922" spans="1:18" x14ac:dyDescent="0.35">
      <c r="A922" t="s">
        <v>771</v>
      </c>
      <c r="B922" t="s">
        <v>639</v>
      </c>
      <c r="C922">
        <v>2016</v>
      </c>
      <c r="D922" t="s">
        <v>861</v>
      </c>
      <c r="E922" t="str">
        <f>SUBSTITUTE(death_rates[[#This Row],[both_sexes_death_rate]], "â€“", "-")</f>
        <v>3[ 2-4]</v>
      </c>
      <c r="F922" t="str">
        <f>IFERROR(LEFT(death_rates[[#This Row],[Total Death Rate]], FIND("[", death_rates[[#This Row],[Total Death Rate]]) - 1), 0)</f>
        <v>3</v>
      </c>
      <c r="G92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22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922" t="s">
        <v>830</v>
      </c>
      <c r="J922" t="str">
        <f>SUBSTITUTE(death_rates[[#This Row],[male_death_rate]], "â€“", "-")</f>
        <v>4[ 3-5]</v>
      </c>
      <c r="K922" t="str">
        <f>IFERROR(LEFT(death_rates[[#This Row],[Male Death Rate]], FIND("[", death_rates[[#This Row],[Male Death Rate]]) - 1), 0)</f>
        <v>4</v>
      </c>
      <c r="L92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22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922" t="s">
        <v>772</v>
      </c>
      <c r="O922" t="s">
        <v>2717</v>
      </c>
      <c r="P922" t="str">
        <f>IFERROR(LEFT(death_rates[[#This Row],[Female Death Rate]], FIND("[", death_rates[[#This Row],[Female Death Rate]]) - 1), 0)</f>
        <v>2</v>
      </c>
      <c r="Q92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2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923" spans="1:18" x14ac:dyDescent="0.35">
      <c r="A923" t="s">
        <v>775</v>
      </c>
      <c r="B923" t="s">
        <v>639</v>
      </c>
      <c r="C923">
        <v>2016</v>
      </c>
      <c r="D923" t="s">
        <v>1987</v>
      </c>
      <c r="E923" t="str">
        <f>SUBSTITUTE(death_rates[[#This Row],[both_sexes_death_rate]], "â€“", "-")</f>
        <v>45[ 36-53]</v>
      </c>
      <c r="F923" t="str">
        <f>IFERROR(LEFT(death_rates[[#This Row],[Total Death Rate]], FIND("[", death_rates[[#This Row],[Total Death Rate]]) - 1), 0)</f>
        <v>45</v>
      </c>
      <c r="G92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36</v>
      </c>
      <c r="H923" t="str">
        <f>IFERROR(MID(death_rates[[#This Row],[Total Death Rate]], FIND("-", death_rates[[#This Row],[Total Death Rate]]) + 1, FIND("]",death_rates[[#This Row],[Total Death Rate]]) - FIND("-", death_rates[[#This Row],[Total Death Rate]]) - 1), 0)</f>
        <v>53</v>
      </c>
      <c r="I923" t="s">
        <v>1988</v>
      </c>
      <c r="J923" t="str">
        <f>SUBSTITUTE(death_rates[[#This Row],[male_death_rate]], "â€“", "-")</f>
        <v>53[ 43-63]</v>
      </c>
      <c r="K923" t="str">
        <f>IFERROR(LEFT(death_rates[[#This Row],[Male Death Rate]], FIND("[", death_rates[[#This Row],[Male Death Rate]]) - 1), 0)</f>
        <v>53</v>
      </c>
      <c r="L92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43</v>
      </c>
      <c r="M923" t="str">
        <f>IFERROR(MID(death_rates[[#This Row],[Male Death Rate]], FIND("-", death_rates[[#This Row],[Male Death Rate]]) + 1, FIND("]",death_rates[[#This Row],[Male Death Rate]]) - FIND("-", death_rates[[#This Row],[Male Death Rate]]) - 1), 0)</f>
        <v>63</v>
      </c>
      <c r="N923" t="s">
        <v>1989</v>
      </c>
      <c r="O923" t="s">
        <v>3168</v>
      </c>
      <c r="P923" t="str">
        <f>IFERROR(LEFT(death_rates[[#This Row],[Female Death Rate]], FIND("[", death_rates[[#This Row],[Female Death Rate]]) - 1), 0)</f>
        <v>37</v>
      </c>
      <c r="Q92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29</v>
      </c>
      <c r="R923" t="str">
        <f>IFERROR(MID(death_rates[[#This Row],[Female Death Rate]], FIND("-", death_rates[[#This Row],[Female Death Rate]]) + 1, FIND("]",death_rates[[#This Row],[Female Death Rate]]) - FIND("-", death_rates[[#This Row],[Female Death Rate]]) - 1), 0)</f>
        <v>44</v>
      </c>
    </row>
    <row r="924" spans="1:18" x14ac:dyDescent="0.35">
      <c r="A924" t="s">
        <v>779</v>
      </c>
      <c r="B924" t="s">
        <v>639</v>
      </c>
      <c r="C924">
        <v>2016</v>
      </c>
      <c r="D924" t="s">
        <v>1009</v>
      </c>
      <c r="E924" t="str">
        <f>SUBSTITUTE(death_rates[[#This Row],[both_sexes_death_rate]], "â€“", "-")</f>
        <v>17[ 13-21]</v>
      </c>
      <c r="F924" t="str">
        <f>IFERROR(LEFT(death_rates[[#This Row],[Total Death Rate]], FIND("[", death_rates[[#This Row],[Total Death Rate]]) - 1), 0)</f>
        <v>17</v>
      </c>
      <c r="G92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924" t="str">
        <f>IFERROR(MID(death_rates[[#This Row],[Total Death Rate]], FIND("-", death_rates[[#This Row],[Total Death Rate]]) + 1, FIND("]",death_rates[[#This Row],[Total Death Rate]]) - FIND("-", death_rates[[#This Row],[Total Death Rate]]) - 1), 0)</f>
        <v>21</v>
      </c>
      <c r="I924" t="s">
        <v>1033</v>
      </c>
      <c r="J924" t="str">
        <f>SUBSTITUTE(death_rates[[#This Row],[male_death_rate]], "â€“", "-")</f>
        <v>18[ 14-22]</v>
      </c>
      <c r="K924" t="str">
        <f>IFERROR(LEFT(death_rates[[#This Row],[Male Death Rate]], FIND("[", death_rates[[#This Row],[Male Death Rate]]) - 1), 0)</f>
        <v>18</v>
      </c>
      <c r="L92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924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924" t="s">
        <v>1990</v>
      </c>
      <c r="O924" t="s">
        <v>3169</v>
      </c>
      <c r="P924" t="str">
        <f>IFERROR(LEFT(death_rates[[#This Row],[Female Death Rate]], FIND("[", death_rates[[#This Row],[Female Death Rate]]) - 1), 0)</f>
        <v>15</v>
      </c>
      <c r="Q92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92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925" spans="1:18" x14ac:dyDescent="0.35">
      <c r="A925" t="s">
        <v>783</v>
      </c>
      <c r="B925" t="s">
        <v>639</v>
      </c>
      <c r="C925">
        <v>2016</v>
      </c>
      <c r="D925" t="s">
        <v>1513</v>
      </c>
      <c r="E925" t="str">
        <f>SUBSTITUTE(death_rates[[#This Row],[both_sexes_death_rate]], "â€“", "-")</f>
        <v>12[ 8-16]</v>
      </c>
      <c r="F925" t="str">
        <f>IFERROR(LEFT(death_rates[[#This Row],[Total Death Rate]], FIND("[", death_rates[[#This Row],[Total Death Rate]]) - 1), 0)</f>
        <v>12</v>
      </c>
      <c r="G92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925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925" t="s">
        <v>1691</v>
      </c>
      <c r="J925" t="str">
        <f>SUBSTITUTE(death_rates[[#This Row],[male_death_rate]], "â€“", "-")</f>
        <v>14[ 6-20]</v>
      </c>
      <c r="K925" t="str">
        <f>IFERROR(LEFT(death_rates[[#This Row],[Male Death Rate]], FIND("[", death_rates[[#This Row],[Male Death Rate]]) - 1), 0)</f>
        <v>14</v>
      </c>
      <c r="L92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925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925" t="s">
        <v>909</v>
      </c>
      <c r="O925" t="s">
        <v>3170</v>
      </c>
      <c r="P925" t="str">
        <f>IFERROR(LEFT(death_rates[[#This Row],[Female Death Rate]], FIND("[", death_rates[[#This Row],[Female Death Rate]]) - 1), 0)</f>
        <v>11</v>
      </c>
      <c r="Q92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92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926" spans="1:18" x14ac:dyDescent="0.35">
      <c r="A926" t="s">
        <v>764</v>
      </c>
      <c r="B926" t="s">
        <v>643</v>
      </c>
      <c r="C926">
        <v>2016</v>
      </c>
      <c r="D926" t="s">
        <v>1991</v>
      </c>
      <c r="E926" t="str">
        <f>SUBSTITUTE(death_rates[[#This Row],[both_sexes_death_rate]], "â€“", "-")</f>
        <v>105[ 92-116]</v>
      </c>
      <c r="F926" t="str">
        <f>IFERROR(LEFT(death_rates[[#This Row],[Total Death Rate]], FIND("[", death_rates[[#This Row],[Total Death Rate]]) - 1), 0)</f>
        <v>105</v>
      </c>
      <c r="G92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92</v>
      </c>
      <c r="H926" t="str">
        <f>IFERROR(MID(death_rates[[#This Row],[Total Death Rate]], FIND("-", death_rates[[#This Row],[Total Death Rate]]) + 1, FIND("]",death_rates[[#This Row],[Total Death Rate]]) - FIND("-", death_rates[[#This Row],[Total Death Rate]]) - 1), 0)</f>
        <v>116</v>
      </c>
      <c r="I926" t="s">
        <v>1992</v>
      </c>
      <c r="J926" t="str">
        <f>SUBSTITUTE(death_rates[[#This Row],[male_death_rate]], "â€“", "-")</f>
        <v>105[ 92-117]</v>
      </c>
      <c r="K926" t="str">
        <f>IFERROR(LEFT(death_rates[[#This Row],[Male Death Rate]], FIND("[", death_rates[[#This Row],[Male Death Rate]]) - 1), 0)</f>
        <v>105</v>
      </c>
      <c r="L92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92</v>
      </c>
      <c r="M926" t="str">
        <f>IFERROR(MID(death_rates[[#This Row],[Male Death Rate]], FIND("-", death_rates[[#This Row],[Male Death Rate]]) + 1, FIND("]",death_rates[[#This Row],[Male Death Rate]]) - FIND("-", death_rates[[#This Row],[Male Death Rate]]) - 1), 0)</f>
        <v>117</v>
      </c>
      <c r="N926" t="s">
        <v>1993</v>
      </c>
      <c r="O926" t="s">
        <v>3171</v>
      </c>
      <c r="P926" t="str">
        <f>IFERROR(LEFT(death_rates[[#This Row],[Female Death Rate]], FIND("[", death_rates[[#This Row],[Female Death Rate]]) - 1), 0)</f>
        <v>105</v>
      </c>
      <c r="Q92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93</v>
      </c>
      <c r="R92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117</v>
      </c>
    </row>
    <row r="927" spans="1:18" x14ac:dyDescent="0.35">
      <c r="A927" t="s">
        <v>767</v>
      </c>
      <c r="B927" t="s">
        <v>643</v>
      </c>
      <c r="C927">
        <v>2016</v>
      </c>
      <c r="D927" t="s">
        <v>1092</v>
      </c>
      <c r="E927" t="str">
        <f>SUBSTITUTE(death_rates[[#This Row],[both_sexes_death_rate]], "â€“", "-")</f>
        <v>29[ 24-33]</v>
      </c>
      <c r="F927" t="str">
        <f>IFERROR(LEFT(death_rates[[#This Row],[Total Death Rate]], FIND("[", death_rates[[#This Row],[Total Death Rate]]) - 1), 0)</f>
        <v>29</v>
      </c>
      <c r="G92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927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927" t="s">
        <v>1785</v>
      </c>
      <c r="J927" t="str">
        <f>SUBSTITUTE(death_rates[[#This Row],[male_death_rate]], "â€“", "-")</f>
        <v>26[ 21-30]</v>
      </c>
      <c r="K927" t="str">
        <f>IFERROR(LEFT(death_rates[[#This Row],[Male Death Rate]], FIND("[", death_rates[[#This Row],[Male Death Rate]]) - 1), 0)</f>
        <v>26</v>
      </c>
      <c r="L92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21</v>
      </c>
      <c r="M927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927" t="s">
        <v>1994</v>
      </c>
      <c r="O927" t="s">
        <v>3172</v>
      </c>
      <c r="P927" t="str">
        <f>IFERROR(LEFT(death_rates[[#This Row],[Female Death Rate]], FIND("[", death_rates[[#This Row],[Female Death Rate]]) - 1), 0)</f>
        <v>32</v>
      </c>
      <c r="Q92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92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36</v>
      </c>
    </row>
    <row r="928" spans="1:18" x14ac:dyDescent="0.35">
      <c r="A928" t="s">
        <v>771</v>
      </c>
      <c r="B928" t="s">
        <v>643</v>
      </c>
      <c r="C928">
        <v>2016</v>
      </c>
      <c r="D928" t="s">
        <v>836</v>
      </c>
      <c r="E928" t="str">
        <f>SUBSTITUTE(death_rates[[#This Row],[both_sexes_death_rate]], "â€“", "-")</f>
        <v>1[ 0-1]</v>
      </c>
      <c r="F928" t="str">
        <f>IFERROR(LEFT(death_rates[[#This Row],[Total Death Rate]], FIND("[", death_rates[[#This Row],[Total Death Rate]]) - 1), 0)</f>
        <v>1</v>
      </c>
      <c r="G92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928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928" t="s">
        <v>836</v>
      </c>
      <c r="J928" t="str">
        <f>SUBSTITUTE(death_rates[[#This Row],[male_death_rate]], "â€“", "-")</f>
        <v>1[ 0-1]</v>
      </c>
      <c r="K928" t="str">
        <f>IFERROR(LEFT(death_rates[[#This Row],[Male Death Rate]], FIND("[", death_rates[[#This Row],[Male Death Rate]]) - 1), 0)</f>
        <v>1</v>
      </c>
      <c r="L92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92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928" t="s">
        <v>824</v>
      </c>
      <c r="O928" t="s">
        <v>2674</v>
      </c>
      <c r="P928" t="str">
        <f>IFERROR(LEFT(death_rates[[#This Row],[Female Death Rate]], FIND("[", death_rates[[#This Row],[Female Death Rate]]) - 1), 0)</f>
        <v>0</v>
      </c>
      <c r="Q92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928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929" spans="1:18" x14ac:dyDescent="0.35">
      <c r="A929" t="s">
        <v>775</v>
      </c>
      <c r="B929" t="s">
        <v>643</v>
      </c>
      <c r="C929">
        <v>2016</v>
      </c>
      <c r="D929" t="s">
        <v>1428</v>
      </c>
      <c r="E929" t="str">
        <f>SUBSTITUTE(death_rates[[#This Row],[both_sexes_death_rate]], "â€“", "-")</f>
        <v>50[ 44-57]</v>
      </c>
      <c r="F929" t="str">
        <f>IFERROR(LEFT(death_rates[[#This Row],[Total Death Rate]], FIND("[", death_rates[[#This Row],[Total Death Rate]]) - 1), 0)</f>
        <v>50</v>
      </c>
      <c r="G92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44</v>
      </c>
      <c r="H929" t="str">
        <f>IFERROR(MID(death_rates[[#This Row],[Total Death Rate]], FIND("-", death_rates[[#This Row],[Total Death Rate]]) + 1, FIND("]",death_rates[[#This Row],[Total Death Rate]]) - FIND("-", death_rates[[#This Row],[Total Death Rate]]) - 1), 0)</f>
        <v>57</v>
      </c>
      <c r="I929" t="s">
        <v>1995</v>
      </c>
      <c r="J929" t="str">
        <f>SUBSTITUTE(death_rates[[#This Row],[male_death_rate]], "â€“", "-")</f>
        <v>55[ 48-62]</v>
      </c>
      <c r="K929" t="str">
        <f>IFERROR(LEFT(death_rates[[#This Row],[Male Death Rate]], FIND("[", death_rates[[#This Row],[Male Death Rate]]) - 1), 0)</f>
        <v>55</v>
      </c>
      <c r="L92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48</v>
      </c>
      <c r="M929" t="str">
        <f>IFERROR(MID(death_rates[[#This Row],[Male Death Rate]], FIND("-", death_rates[[#This Row],[Male Death Rate]]) + 1, FIND("]",death_rates[[#This Row],[Male Death Rate]]) - FIND("-", death_rates[[#This Row],[Male Death Rate]]) - 1), 0)</f>
        <v>62</v>
      </c>
      <c r="N929" t="s">
        <v>1610</v>
      </c>
      <c r="O929" t="s">
        <v>3007</v>
      </c>
      <c r="P929" t="str">
        <f>IFERROR(LEFT(death_rates[[#This Row],[Female Death Rate]], FIND("[", death_rates[[#This Row],[Female Death Rate]]) - 1), 0)</f>
        <v>46</v>
      </c>
      <c r="Q92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40</v>
      </c>
      <c r="R929" t="str">
        <f>IFERROR(MID(death_rates[[#This Row],[Female Death Rate]], FIND("-", death_rates[[#This Row],[Female Death Rate]]) + 1, FIND("]",death_rates[[#This Row],[Female Death Rate]]) - FIND("-", death_rates[[#This Row],[Female Death Rate]]) - 1), 0)</f>
        <v>52</v>
      </c>
    </row>
    <row r="930" spans="1:18" x14ac:dyDescent="0.35">
      <c r="A930" t="s">
        <v>779</v>
      </c>
      <c r="B930" t="s">
        <v>643</v>
      </c>
      <c r="C930">
        <v>2016</v>
      </c>
      <c r="D930" t="s">
        <v>1313</v>
      </c>
      <c r="E930" t="str">
        <f>SUBSTITUTE(death_rates[[#This Row],[both_sexes_death_rate]], "â€“", "-")</f>
        <v>17[ 14-20]</v>
      </c>
      <c r="F930" t="str">
        <f>IFERROR(LEFT(death_rates[[#This Row],[Total Death Rate]], FIND("[", death_rates[[#This Row],[Total Death Rate]]) - 1), 0)</f>
        <v>17</v>
      </c>
      <c r="G93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930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930" t="s">
        <v>1433</v>
      </c>
      <c r="J930" t="str">
        <f>SUBSTITUTE(death_rates[[#This Row],[male_death_rate]], "â€“", "-")</f>
        <v>15[ 12-17]</v>
      </c>
      <c r="K930" t="str">
        <f>IFERROR(LEFT(death_rates[[#This Row],[Male Death Rate]], FIND("[", death_rates[[#This Row],[Male Death Rate]]) - 1), 0)</f>
        <v>15</v>
      </c>
      <c r="L93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930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930" t="s">
        <v>1996</v>
      </c>
      <c r="O930" t="s">
        <v>3173</v>
      </c>
      <c r="P930" t="str">
        <f>IFERROR(LEFT(death_rates[[#This Row],[Female Death Rate]], FIND("[", death_rates[[#This Row],[Female Death Rate]]) - 1), 0)</f>
        <v>19</v>
      </c>
      <c r="Q93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93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931" spans="1:18" x14ac:dyDescent="0.35">
      <c r="A931" t="s">
        <v>783</v>
      </c>
      <c r="B931" t="s">
        <v>643</v>
      </c>
      <c r="C931">
        <v>2016</v>
      </c>
      <c r="D931" t="s">
        <v>977</v>
      </c>
      <c r="E931" t="str">
        <f>SUBSTITUTE(death_rates[[#This Row],[both_sexes_death_rate]], "â€“", "-")</f>
        <v>7[ 5-9]</v>
      </c>
      <c r="F931" t="str">
        <f>IFERROR(LEFT(death_rates[[#This Row],[Total Death Rate]], FIND("[", death_rates[[#This Row],[Total Death Rate]]) - 1), 0)</f>
        <v>7</v>
      </c>
      <c r="G93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931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931" t="s">
        <v>1012</v>
      </c>
      <c r="J931" t="str">
        <f>SUBSTITUTE(death_rates[[#This Row],[male_death_rate]], "â€“", "-")</f>
        <v>7[ 4-10]</v>
      </c>
      <c r="K931" t="str">
        <f>IFERROR(LEFT(death_rates[[#This Row],[Male Death Rate]], FIND("[", death_rates[[#This Row],[Male Death Rate]]) - 1), 0)</f>
        <v>7</v>
      </c>
      <c r="L93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931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931" t="s">
        <v>1510</v>
      </c>
      <c r="O931" t="s">
        <v>3174</v>
      </c>
      <c r="P931" t="str">
        <f>IFERROR(LEFT(death_rates[[#This Row],[Female Death Rate]], FIND("[", death_rates[[#This Row],[Female Death Rate]]) - 1), 0)</f>
        <v>7</v>
      </c>
      <c r="Q93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931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932" spans="1:18" x14ac:dyDescent="0.35">
      <c r="A932" t="s">
        <v>764</v>
      </c>
      <c r="B932" t="s">
        <v>647</v>
      </c>
      <c r="C932">
        <v>2016</v>
      </c>
      <c r="D932" t="s">
        <v>1997</v>
      </c>
      <c r="E932" t="str">
        <f>SUBSTITUTE(death_rates[[#This Row],[both_sexes_death_rate]], "â€“", "-")</f>
        <v>51[ 42-60]</v>
      </c>
      <c r="F932" t="str">
        <f>IFERROR(LEFT(death_rates[[#This Row],[Total Death Rate]], FIND("[", death_rates[[#This Row],[Total Death Rate]]) - 1), 0)</f>
        <v>51</v>
      </c>
      <c r="G93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42</v>
      </c>
      <c r="H932" t="str">
        <f>IFERROR(MID(death_rates[[#This Row],[Total Death Rate]], FIND("-", death_rates[[#This Row],[Total Death Rate]]) + 1, FIND("]",death_rates[[#This Row],[Total Death Rate]]) - FIND("-", death_rates[[#This Row],[Total Death Rate]]) - 1), 0)</f>
        <v>60</v>
      </c>
      <c r="I932" t="s">
        <v>1998</v>
      </c>
      <c r="J932" t="str">
        <f>SUBSTITUTE(death_rates[[#This Row],[male_death_rate]], "â€“", "-")</f>
        <v>59[ 49-70]</v>
      </c>
      <c r="K932" t="str">
        <f>IFERROR(LEFT(death_rates[[#This Row],[Male Death Rate]], FIND("[", death_rates[[#This Row],[Male Death Rate]]) - 1), 0)</f>
        <v>59</v>
      </c>
      <c r="L93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49</v>
      </c>
      <c r="M932" t="str">
        <f>IFERROR(MID(death_rates[[#This Row],[Male Death Rate]], FIND("-", death_rates[[#This Row],[Male Death Rate]]) + 1, FIND("]",death_rates[[#This Row],[Male Death Rate]]) - FIND("-", death_rates[[#This Row],[Male Death Rate]]) - 1), 0)</f>
        <v>70</v>
      </c>
      <c r="N932" t="s">
        <v>1999</v>
      </c>
      <c r="O932" t="s">
        <v>3175</v>
      </c>
      <c r="P932" t="str">
        <f>IFERROR(LEFT(death_rates[[#This Row],[Female Death Rate]], FIND("[", death_rates[[#This Row],[Female Death Rate]]) - 1), 0)</f>
        <v>42</v>
      </c>
      <c r="Q93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35</v>
      </c>
      <c r="R932" t="str">
        <f>IFERROR(MID(death_rates[[#This Row],[Female Death Rate]], FIND("-", death_rates[[#This Row],[Female Death Rate]]) + 1, FIND("]",death_rates[[#This Row],[Female Death Rate]]) - FIND("-", death_rates[[#This Row],[Female Death Rate]]) - 1), 0)</f>
        <v>51</v>
      </c>
    </row>
    <row r="933" spans="1:18" x14ac:dyDescent="0.35">
      <c r="A933" t="s">
        <v>767</v>
      </c>
      <c r="B933" t="s">
        <v>647</v>
      </c>
      <c r="C933">
        <v>2016</v>
      </c>
      <c r="D933" t="s">
        <v>903</v>
      </c>
      <c r="E933" t="str">
        <f>SUBSTITUTE(death_rates[[#This Row],[both_sexes_death_rate]], "â€“", "-")</f>
        <v>9[ 6-12]</v>
      </c>
      <c r="F933" t="str">
        <f>IFERROR(LEFT(death_rates[[#This Row],[Total Death Rate]], FIND("[", death_rates[[#This Row],[Total Death Rate]]) - 1), 0)</f>
        <v>9</v>
      </c>
      <c r="G93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933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933" t="s">
        <v>971</v>
      </c>
      <c r="J933" t="str">
        <f>SUBSTITUTE(death_rates[[#This Row],[male_death_rate]], "â€“", "-")</f>
        <v>10[ 7-13]</v>
      </c>
      <c r="K933" t="str">
        <f>IFERROR(LEFT(death_rates[[#This Row],[Male Death Rate]], FIND("[", death_rates[[#This Row],[Male Death Rate]]) - 1), 0)</f>
        <v>10</v>
      </c>
      <c r="L93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933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933" t="s">
        <v>2000</v>
      </c>
      <c r="O933" t="s">
        <v>3176</v>
      </c>
      <c r="P933" t="str">
        <f>IFERROR(LEFT(death_rates[[#This Row],[Female Death Rate]], FIND("[", death_rates[[#This Row],[Female Death Rate]]) - 1), 0)</f>
        <v>8</v>
      </c>
      <c r="Q93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93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934" spans="1:18" x14ac:dyDescent="0.35">
      <c r="A934" t="s">
        <v>771</v>
      </c>
      <c r="B934" t="s">
        <v>647</v>
      </c>
      <c r="C934">
        <v>2016</v>
      </c>
      <c r="D934" t="s">
        <v>861</v>
      </c>
      <c r="E934" t="str">
        <f>SUBSTITUTE(death_rates[[#This Row],[both_sexes_death_rate]], "â€“", "-")</f>
        <v>3[ 2-4]</v>
      </c>
      <c r="F934" t="str">
        <f>IFERROR(LEFT(death_rates[[#This Row],[Total Death Rate]], FIND("[", death_rates[[#This Row],[Total Death Rate]]) - 1), 0)</f>
        <v>3</v>
      </c>
      <c r="G93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34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934" t="s">
        <v>973</v>
      </c>
      <c r="J934" t="str">
        <f>SUBSTITUTE(death_rates[[#This Row],[male_death_rate]], "â€“", "-")</f>
        <v>4[ 2-5]</v>
      </c>
      <c r="K934" t="str">
        <f>IFERROR(LEFT(death_rates[[#This Row],[Male Death Rate]], FIND("[", death_rates[[#This Row],[Male Death Rate]]) - 1), 0)</f>
        <v>4</v>
      </c>
      <c r="L93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934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934" t="s">
        <v>844</v>
      </c>
      <c r="O934" t="s">
        <v>2682</v>
      </c>
      <c r="P934" t="str">
        <f>IFERROR(LEFT(death_rates[[#This Row],[Female Death Rate]], FIND("[", death_rates[[#This Row],[Female Death Rate]]) - 1), 0)</f>
        <v>2</v>
      </c>
      <c r="Q93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3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935" spans="1:18" x14ac:dyDescent="0.35">
      <c r="A935" t="s">
        <v>775</v>
      </c>
      <c r="B935" t="s">
        <v>647</v>
      </c>
      <c r="C935">
        <v>2016</v>
      </c>
      <c r="D935" t="s">
        <v>906</v>
      </c>
      <c r="E935" t="str">
        <f>SUBSTITUTE(death_rates[[#This Row],[both_sexes_death_rate]], "â€“", "-")</f>
        <v>22[ 18-26]</v>
      </c>
      <c r="F935" t="str">
        <f>IFERROR(LEFT(death_rates[[#This Row],[Total Death Rate]], FIND("[", death_rates[[#This Row],[Total Death Rate]]) - 1), 0)</f>
        <v>22</v>
      </c>
      <c r="G93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935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935" t="s">
        <v>2001</v>
      </c>
      <c r="J935" t="str">
        <f>SUBSTITUTE(death_rates[[#This Row],[male_death_rate]], "â€“", "-")</f>
        <v>27[ 22-33]</v>
      </c>
      <c r="K935" t="str">
        <f>IFERROR(LEFT(death_rates[[#This Row],[Male Death Rate]], FIND("[", death_rates[[#This Row],[Male Death Rate]]) - 1), 0)</f>
        <v>27</v>
      </c>
      <c r="L93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22</v>
      </c>
      <c r="M935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935" t="s">
        <v>1009</v>
      </c>
      <c r="O935" t="s">
        <v>2751</v>
      </c>
      <c r="P935" t="str">
        <f>IFERROR(LEFT(death_rates[[#This Row],[Female Death Rate]], FIND("[", death_rates[[#This Row],[Female Death Rate]]) - 1), 0)</f>
        <v>17</v>
      </c>
      <c r="Q93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93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936" spans="1:18" x14ac:dyDescent="0.35">
      <c r="A936" t="s">
        <v>779</v>
      </c>
      <c r="B936" t="s">
        <v>647</v>
      </c>
      <c r="C936">
        <v>2016</v>
      </c>
      <c r="D936" t="s">
        <v>1142</v>
      </c>
      <c r="E936" t="str">
        <f>SUBSTITUTE(death_rates[[#This Row],[both_sexes_death_rate]], "â€“", "-")</f>
        <v>14[ 11-18]</v>
      </c>
      <c r="F936" t="str">
        <f>IFERROR(LEFT(death_rates[[#This Row],[Total Death Rate]], FIND("[", death_rates[[#This Row],[Total Death Rate]]) - 1), 0)</f>
        <v>14</v>
      </c>
      <c r="G93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936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936" t="s">
        <v>839</v>
      </c>
      <c r="J936" t="str">
        <f>SUBSTITUTE(death_rates[[#This Row],[male_death_rate]], "â€“", "-")</f>
        <v>15[ 12-19]</v>
      </c>
      <c r="K936" t="str">
        <f>IFERROR(LEFT(death_rates[[#This Row],[Male Death Rate]], FIND("[", death_rates[[#This Row],[Male Death Rate]]) - 1), 0)</f>
        <v>15</v>
      </c>
      <c r="L93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936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936" t="s">
        <v>838</v>
      </c>
      <c r="O936" t="s">
        <v>3045</v>
      </c>
      <c r="P936" t="str">
        <f>IFERROR(LEFT(death_rates[[#This Row],[Female Death Rate]], FIND("[", death_rates[[#This Row],[Female Death Rate]]) - 1), 0)</f>
        <v>13</v>
      </c>
      <c r="Q93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93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937" spans="1:18" x14ac:dyDescent="0.35">
      <c r="A937" t="s">
        <v>783</v>
      </c>
      <c r="B937" t="s">
        <v>647</v>
      </c>
      <c r="C937">
        <v>2016</v>
      </c>
      <c r="D937" t="s">
        <v>817</v>
      </c>
      <c r="E937" t="str">
        <f>SUBSTITUTE(death_rates[[#This Row],[both_sexes_death_rate]], "â€“", "-")</f>
        <v>3[ 2-5]</v>
      </c>
      <c r="F937" t="str">
        <f>IFERROR(LEFT(death_rates[[#This Row],[Total Death Rate]], FIND("[", death_rates[[#This Row],[Total Death Rate]]) - 1), 0)</f>
        <v>3</v>
      </c>
      <c r="G93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37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937" t="s">
        <v>973</v>
      </c>
      <c r="J937" t="str">
        <f>SUBSTITUTE(death_rates[[#This Row],[male_death_rate]], "â€“", "-")</f>
        <v>4[ 2-5]</v>
      </c>
      <c r="K937" t="str">
        <f>IFERROR(LEFT(death_rates[[#This Row],[Male Death Rate]], FIND("[", death_rates[[#This Row],[Male Death Rate]]) - 1), 0)</f>
        <v>4</v>
      </c>
      <c r="L93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937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937" t="s">
        <v>861</v>
      </c>
      <c r="O937" t="s">
        <v>2690</v>
      </c>
      <c r="P937" t="str">
        <f>IFERROR(LEFT(death_rates[[#This Row],[Female Death Rate]], FIND("[", death_rates[[#This Row],[Female Death Rate]]) - 1), 0)</f>
        <v>3</v>
      </c>
      <c r="Q93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937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938" spans="1:18" x14ac:dyDescent="0.35">
      <c r="A938" t="s">
        <v>764</v>
      </c>
      <c r="B938" t="s">
        <v>651</v>
      </c>
      <c r="C938">
        <v>2016</v>
      </c>
      <c r="D938" t="s">
        <v>2002</v>
      </c>
      <c r="E938" t="str">
        <f>SUBSTITUTE(death_rates[[#This Row],[both_sexes_death_rate]], "â€“", "-")</f>
        <v>18[ 12-28]</v>
      </c>
      <c r="F938" t="str">
        <f>IFERROR(LEFT(death_rates[[#This Row],[Total Death Rate]], FIND("[", death_rates[[#This Row],[Total Death Rate]]) - 1), 0)</f>
        <v>18</v>
      </c>
      <c r="G93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938" t="str">
        <f>IFERROR(MID(death_rates[[#This Row],[Total Death Rate]], FIND("-", death_rates[[#This Row],[Total Death Rate]]) + 1, FIND("]",death_rates[[#This Row],[Total Death Rate]]) - FIND("-", death_rates[[#This Row],[Total Death Rate]]) - 1), 0)</f>
        <v>28</v>
      </c>
      <c r="I938" t="s">
        <v>1017</v>
      </c>
      <c r="J938" t="str">
        <f>SUBSTITUTE(death_rates[[#This Row],[male_death_rate]], "â€“", "-")</f>
        <v>19[ 12-27]</v>
      </c>
      <c r="K938" t="str">
        <f>IFERROR(LEFT(death_rates[[#This Row],[Male Death Rate]], FIND("[", death_rates[[#This Row],[Male Death Rate]]) - 1), 0)</f>
        <v>19</v>
      </c>
      <c r="L93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12</v>
      </c>
      <c r="M938" t="str">
        <f>IFERROR(MID(death_rates[[#This Row],[Male Death Rate]], FIND("-", death_rates[[#This Row],[Male Death Rate]]) + 1, FIND("]",death_rates[[#This Row],[Male Death Rate]]) - FIND("-", death_rates[[#This Row],[Male Death Rate]]) - 1), 0)</f>
        <v>27</v>
      </c>
      <c r="N938" t="s">
        <v>2003</v>
      </c>
      <c r="O938" t="s">
        <v>3177</v>
      </c>
      <c r="P938" t="str">
        <f>IFERROR(LEFT(death_rates[[#This Row],[Female Death Rate]], FIND("[", death_rates[[#This Row],[Female Death Rate]]) - 1), 0)</f>
        <v>18</v>
      </c>
      <c r="Q93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93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30</v>
      </c>
    </row>
    <row r="939" spans="1:18" x14ac:dyDescent="0.35">
      <c r="A939" t="s">
        <v>767</v>
      </c>
      <c r="B939" t="s">
        <v>651</v>
      </c>
      <c r="C939">
        <v>2016</v>
      </c>
      <c r="D939" t="s">
        <v>875</v>
      </c>
      <c r="E939" t="str">
        <f>SUBSTITUTE(death_rates[[#This Row],[both_sexes_death_rate]], "â€“", "-")</f>
        <v>1[ 0-3]</v>
      </c>
      <c r="F939" t="str">
        <f>IFERROR(LEFT(death_rates[[#This Row],[Total Death Rate]], FIND("[", death_rates[[#This Row],[Total Death Rate]]) - 1), 0)</f>
        <v>1</v>
      </c>
      <c r="G93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939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939" t="s">
        <v>875</v>
      </c>
      <c r="J939" t="str">
        <f>SUBSTITUTE(death_rates[[#This Row],[male_death_rate]], "â€“", "-")</f>
        <v>1[ 0-3]</v>
      </c>
      <c r="K939" t="str">
        <f>IFERROR(LEFT(death_rates[[#This Row],[Male Death Rate]], FIND("[", death_rates[[#This Row],[Male Death Rate]]) - 1), 0)</f>
        <v>1</v>
      </c>
      <c r="L93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939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939" t="s">
        <v>875</v>
      </c>
      <c r="O939" t="s">
        <v>2696</v>
      </c>
      <c r="P939" t="str">
        <f>IFERROR(LEFT(death_rates[[#This Row],[Female Death Rate]], FIND("[", death_rates[[#This Row],[Female Death Rate]]) - 1), 0)</f>
        <v>1</v>
      </c>
      <c r="Q93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93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940" spans="1:18" x14ac:dyDescent="0.35">
      <c r="A940" t="s">
        <v>771</v>
      </c>
      <c r="B940" t="s">
        <v>651</v>
      </c>
      <c r="C940">
        <v>2016</v>
      </c>
      <c r="D940" t="s">
        <v>811</v>
      </c>
      <c r="E940" t="str">
        <f>SUBSTITUTE(death_rates[[#This Row],[both_sexes_death_rate]], "â€“", "-")</f>
        <v>1[ 0-2]</v>
      </c>
      <c r="F940" t="str">
        <f>IFERROR(LEFT(death_rates[[#This Row],[Total Death Rate]], FIND("[", death_rates[[#This Row],[Total Death Rate]]) - 1), 0)</f>
        <v>1</v>
      </c>
      <c r="G94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940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940" t="s">
        <v>811</v>
      </c>
      <c r="J940" t="str">
        <f>SUBSTITUTE(death_rates[[#This Row],[male_death_rate]], "â€“", "-")</f>
        <v>1[ 0-2]</v>
      </c>
      <c r="K940" t="str">
        <f>IFERROR(LEFT(death_rates[[#This Row],[Male Death Rate]], FIND("[", death_rates[[#This Row],[Male Death Rate]]) - 1), 0)</f>
        <v>1</v>
      </c>
      <c r="L94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940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940" t="s">
        <v>811</v>
      </c>
      <c r="O940" t="s">
        <v>2668</v>
      </c>
      <c r="P940" t="str">
        <f>IFERROR(LEFT(death_rates[[#This Row],[Female Death Rate]], FIND("[", death_rates[[#This Row],[Female Death Rate]]) - 1), 0)</f>
        <v>1</v>
      </c>
      <c r="Q94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94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941" spans="1:18" x14ac:dyDescent="0.35">
      <c r="A941" t="s">
        <v>775</v>
      </c>
      <c r="B941" t="s">
        <v>651</v>
      </c>
      <c r="C941">
        <v>2016</v>
      </c>
      <c r="D941" t="s">
        <v>2004</v>
      </c>
      <c r="E941" t="str">
        <f>SUBSTITUTE(death_rates[[#This Row],[both_sexes_death_rate]], "â€“", "-")</f>
        <v>11[ 5-18]</v>
      </c>
      <c r="F941" t="str">
        <f>IFERROR(LEFT(death_rates[[#This Row],[Total Death Rate]], FIND("[", death_rates[[#This Row],[Total Death Rate]]) - 1), 0)</f>
        <v>11</v>
      </c>
      <c r="G94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941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941" t="s">
        <v>1424</v>
      </c>
      <c r="J941" t="str">
        <f>SUBSTITUTE(death_rates[[#This Row],[male_death_rate]], "â€“", "-")</f>
        <v>12[ 7-17]</v>
      </c>
      <c r="K941" t="str">
        <f>IFERROR(LEFT(death_rates[[#This Row],[Male Death Rate]], FIND("[", death_rates[[#This Row],[Male Death Rate]]) - 1), 0)</f>
        <v>12</v>
      </c>
      <c r="L94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941" t="str">
        <f>IFERROR(MID(death_rates[[#This Row],[Male Death Rate]], FIND("-", death_rates[[#This Row],[Male Death Rate]]) + 1, FIND("]",death_rates[[#This Row],[Male Death Rate]]) - FIND("-", death_rates[[#This Row],[Male Death Rate]]) - 1), 0)</f>
        <v>17</v>
      </c>
      <c r="N941" t="s">
        <v>848</v>
      </c>
      <c r="O941" t="s">
        <v>3178</v>
      </c>
      <c r="P941" t="str">
        <f>IFERROR(LEFT(death_rates[[#This Row],[Female Death Rate]], FIND("[", death_rates[[#This Row],[Female Death Rate]]) - 1), 0)</f>
        <v>10</v>
      </c>
      <c r="Q94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94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942" spans="1:18" x14ac:dyDescent="0.35">
      <c r="A942" t="s">
        <v>779</v>
      </c>
      <c r="B942" t="s">
        <v>651</v>
      </c>
      <c r="C942">
        <v>2016</v>
      </c>
      <c r="D942" t="s">
        <v>880</v>
      </c>
      <c r="E942" t="str">
        <f>SUBSTITUTE(death_rates[[#This Row],[both_sexes_death_rate]], "â€“", "-")</f>
        <v>3[ 1-10]</v>
      </c>
      <c r="F942" t="str">
        <f>IFERROR(LEFT(death_rates[[#This Row],[Total Death Rate]], FIND("[", death_rates[[#This Row],[Total Death Rate]]) - 1), 0)</f>
        <v>3</v>
      </c>
      <c r="G94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42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942" t="s">
        <v>878</v>
      </c>
      <c r="J942" t="str">
        <f>SUBSTITUTE(death_rates[[#This Row],[male_death_rate]], "â€“", "-")</f>
        <v>3[ 1-8]</v>
      </c>
      <c r="K942" t="str">
        <f>IFERROR(LEFT(death_rates[[#This Row],[Male Death Rate]], FIND("[", death_rates[[#This Row],[Male Death Rate]]) - 1), 0)</f>
        <v>3</v>
      </c>
      <c r="L94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942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942" t="s">
        <v>2005</v>
      </c>
      <c r="O942" t="s">
        <v>3179</v>
      </c>
      <c r="P942" t="str">
        <f>IFERROR(LEFT(death_rates[[#This Row],[Female Death Rate]], FIND("[", death_rates[[#This Row],[Female Death Rate]]) - 1), 0)</f>
        <v>4</v>
      </c>
      <c r="Q94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4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943" spans="1:18" x14ac:dyDescent="0.35">
      <c r="A943" t="s">
        <v>783</v>
      </c>
      <c r="B943" t="s">
        <v>651</v>
      </c>
      <c r="C943">
        <v>2016</v>
      </c>
      <c r="D943" t="s">
        <v>1773</v>
      </c>
      <c r="E943" t="str">
        <f>SUBSTITUTE(death_rates[[#This Row],[both_sexes_death_rate]], "â€“", "-")</f>
        <v>2[ 0-6]</v>
      </c>
      <c r="F943" t="str">
        <f>IFERROR(LEFT(death_rates[[#This Row],[Total Death Rate]], FIND("[", death_rates[[#This Row],[Total Death Rate]]) - 1), 0)</f>
        <v>2</v>
      </c>
      <c r="G94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943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943" t="s">
        <v>1116</v>
      </c>
      <c r="J943" t="str">
        <f>SUBSTITUTE(death_rates[[#This Row],[male_death_rate]], "â€“", "-")</f>
        <v>2[ 0-5]</v>
      </c>
      <c r="K943" t="str">
        <f>IFERROR(LEFT(death_rates[[#This Row],[Male Death Rate]], FIND("[", death_rates[[#This Row],[Male Death Rate]]) - 1), 0)</f>
        <v>2</v>
      </c>
      <c r="L94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943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943" t="s">
        <v>2006</v>
      </c>
      <c r="O943" t="s">
        <v>3180</v>
      </c>
      <c r="P943" t="str">
        <f>IFERROR(LEFT(death_rates[[#This Row],[Female Death Rate]], FIND("[", death_rates[[#This Row],[Female Death Rate]]) - 1), 0)</f>
        <v>3</v>
      </c>
      <c r="Q94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94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944" spans="1:18" x14ac:dyDescent="0.35">
      <c r="A944" t="s">
        <v>764</v>
      </c>
      <c r="B944" t="s">
        <v>655</v>
      </c>
      <c r="C944">
        <v>2016</v>
      </c>
      <c r="D944" t="s">
        <v>2007</v>
      </c>
      <c r="E944" t="str">
        <f>SUBSTITUTE(death_rates[[#This Row],[both_sexes_death_rate]], "â€“", "-")</f>
        <v>25[ 18-34]</v>
      </c>
      <c r="F944" t="str">
        <f>IFERROR(LEFT(death_rates[[#This Row],[Total Death Rate]], FIND("[", death_rates[[#This Row],[Total Death Rate]]) - 1), 0)</f>
        <v>25</v>
      </c>
      <c r="G94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944" t="str">
        <f>IFERROR(MID(death_rates[[#This Row],[Total Death Rate]], FIND("-", death_rates[[#This Row],[Total Death Rate]]) + 1, FIND("]",death_rates[[#This Row],[Total Death Rate]]) - FIND("-", death_rates[[#This Row],[Total Death Rate]]) - 1), 0)</f>
        <v>34</v>
      </c>
      <c r="I944" t="s">
        <v>2008</v>
      </c>
      <c r="J944" t="str">
        <f>SUBSTITUTE(death_rates[[#This Row],[male_death_rate]], "â€“", "-")</f>
        <v>26[ 19-33]</v>
      </c>
      <c r="K944" t="str">
        <f>IFERROR(LEFT(death_rates[[#This Row],[Male Death Rate]], FIND("[", death_rates[[#This Row],[Male Death Rate]]) - 1), 0)</f>
        <v>26</v>
      </c>
      <c r="L94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944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944" t="s">
        <v>2009</v>
      </c>
      <c r="O944" t="s">
        <v>3181</v>
      </c>
      <c r="P944" t="str">
        <f>IFERROR(LEFT(death_rates[[#This Row],[Female Death Rate]], FIND("[", death_rates[[#This Row],[Female Death Rate]]) - 1), 0)</f>
        <v>25</v>
      </c>
      <c r="Q94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94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35</v>
      </c>
    </row>
    <row r="945" spans="1:18" x14ac:dyDescent="0.35">
      <c r="A945" t="s">
        <v>767</v>
      </c>
      <c r="B945" t="s">
        <v>655</v>
      </c>
      <c r="C945">
        <v>2016</v>
      </c>
      <c r="D945" t="s">
        <v>809</v>
      </c>
      <c r="E945" t="str">
        <f>SUBSTITUTE(death_rates[[#This Row],[both_sexes_death_rate]], "â€“", "-")</f>
        <v>2[ 1-4]</v>
      </c>
      <c r="F945" t="str">
        <f>IFERROR(LEFT(death_rates[[#This Row],[Total Death Rate]], FIND("[", death_rates[[#This Row],[Total Death Rate]]) - 1), 0)</f>
        <v>2</v>
      </c>
      <c r="G94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45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945" t="s">
        <v>809</v>
      </c>
      <c r="J945" t="str">
        <f>SUBSTITUTE(death_rates[[#This Row],[male_death_rate]], "â€“", "-")</f>
        <v>2[ 1-4]</v>
      </c>
      <c r="K945" t="str">
        <f>IFERROR(LEFT(death_rates[[#This Row],[Male Death Rate]], FIND("[", death_rates[[#This Row],[Male Death Rate]]) - 1), 0)</f>
        <v>2</v>
      </c>
      <c r="L94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945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945" t="s">
        <v>1114</v>
      </c>
      <c r="O945" t="s">
        <v>3164</v>
      </c>
      <c r="P945" t="str">
        <f>IFERROR(LEFT(death_rates[[#This Row],[Female Death Rate]], FIND("[", death_rates[[#This Row],[Female Death Rate]]) - 1), 0)</f>
        <v>2</v>
      </c>
      <c r="Q94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45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946" spans="1:18" x14ac:dyDescent="0.35">
      <c r="A946" t="s">
        <v>771</v>
      </c>
      <c r="B946" t="s">
        <v>655</v>
      </c>
      <c r="C946">
        <v>2016</v>
      </c>
      <c r="D946" t="s">
        <v>809</v>
      </c>
      <c r="E946" t="str">
        <f>SUBSTITUTE(death_rates[[#This Row],[both_sexes_death_rate]], "â€“", "-")</f>
        <v>2[ 1-4]</v>
      </c>
      <c r="F946" t="str">
        <f>IFERROR(LEFT(death_rates[[#This Row],[Total Death Rate]], FIND("[", death_rates[[#This Row],[Total Death Rate]]) - 1), 0)</f>
        <v>2</v>
      </c>
      <c r="G94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46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946" t="s">
        <v>810</v>
      </c>
      <c r="J946" t="str">
        <f>SUBSTITUTE(death_rates[[#This Row],[male_death_rate]], "â€“", "-")</f>
        <v>3[ 1-5]</v>
      </c>
      <c r="K946" t="str">
        <f>IFERROR(LEFT(death_rates[[#This Row],[Male Death Rate]], FIND("[", death_rates[[#This Row],[Male Death Rate]]) - 1), 0)</f>
        <v>3</v>
      </c>
      <c r="L94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946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946" t="s">
        <v>844</v>
      </c>
      <c r="O946" t="s">
        <v>2682</v>
      </c>
      <c r="P946" t="str">
        <f>IFERROR(LEFT(death_rates[[#This Row],[Female Death Rate]], FIND("[", death_rates[[#This Row],[Female Death Rate]]) - 1), 0)</f>
        <v>2</v>
      </c>
      <c r="Q94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46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947" spans="1:18" x14ac:dyDescent="0.35">
      <c r="A947" t="s">
        <v>775</v>
      </c>
      <c r="B947" t="s">
        <v>655</v>
      </c>
      <c r="C947">
        <v>2016</v>
      </c>
      <c r="D947" t="s">
        <v>2010</v>
      </c>
      <c r="E947" t="str">
        <f>SUBSTITUTE(death_rates[[#This Row],[both_sexes_death_rate]], "â€“", "-")</f>
        <v>13[ 8-20]</v>
      </c>
      <c r="F947" t="str">
        <f>IFERROR(LEFT(death_rates[[#This Row],[Total Death Rate]], FIND("[", death_rates[[#This Row],[Total Death Rate]]) - 1), 0)</f>
        <v>13</v>
      </c>
      <c r="G94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947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947" t="s">
        <v>2011</v>
      </c>
      <c r="J947" t="str">
        <f>SUBSTITUTE(death_rates[[#This Row],[male_death_rate]], "â€“", "-")</f>
        <v>14[ 9-19]</v>
      </c>
      <c r="K947" t="str">
        <f>IFERROR(LEFT(death_rates[[#This Row],[Male Death Rate]], FIND("[", death_rates[[#This Row],[Male Death Rate]]) - 1), 0)</f>
        <v>14</v>
      </c>
      <c r="L94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947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947" t="s">
        <v>1712</v>
      </c>
      <c r="O947" t="s">
        <v>3182</v>
      </c>
      <c r="P947" t="str">
        <f>IFERROR(LEFT(death_rates[[#This Row],[Female Death Rate]], FIND("[", death_rates[[#This Row],[Female Death Rate]]) - 1), 0)</f>
        <v>13</v>
      </c>
      <c r="Q94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94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948" spans="1:18" x14ac:dyDescent="0.35">
      <c r="A948" t="s">
        <v>779</v>
      </c>
      <c r="B948" t="s">
        <v>655</v>
      </c>
      <c r="C948">
        <v>2016</v>
      </c>
      <c r="D948" t="s">
        <v>878</v>
      </c>
      <c r="E948" t="str">
        <f>SUBSTITUTE(death_rates[[#This Row],[both_sexes_death_rate]], "â€“", "-")</f>
        <v>3[ 1-8]</v>
      </c>
      <c r="F948" t="str">
        <f>IFERROR(LEFT(death_rates[[#This Row],[Total Death Rate]], FIND("[", death_rates[[#This Row],[Total Death Rate]]) - 1), 0)</f>
        <v>3</v>
      </c>
      <c r="G94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48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948" t="s">
        <v>881</v>
      </c>
      <c r="J948" t="str">
        <f>SUBSTITUTE(death_rates[[#This Row],[male_death_rate]], "â€“", "-")</f>
        <v>3[ 1-6]</v>
      </c>
      <c r="K948" t="str">
        <f>IFERROR(LEFT(death_rates[[#This Row],[Male Death Rate]], FIND("[", death_rates[[#This Row],[Male Death Rate]]) - 1), 0)</f>
        <v>3</v>
      </c>
      <c r="L94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948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948" t="s">
        <v>1626</v>
      </c>
      <c r="O948" t="s">
        <v>3015</v>
      </c>
      <c r="P948" t="str">
        <f>IFERROR(LEFT(death_rates[[#This Row],[Female Death Rate]], FIND("[", death_rates[[#This Row],[Female Death Rate]]) - 1), 0)</f>
        <v>4</v>
      </c>
      <c r="Q94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4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949" spans="1:18" x14ac:dyDescent="0.35">
      <c r="A949" t="s">
        <v>783</v>
      </c>
      <c r="B949" t="s">
        <v>655</v>
      </c>
      <c r="C949">
        <v>2016</v>
      </c>
      <c r="D949" t="s">
        <v>1261</v>
      </c>
      <c r="E949" t="str">
        <f>SUBSTITUTE(death_rates[[#This Row],[both_sexes_death_rate]], "â€“", "-")</f>
        <v>4[ 1-7]</v>
      </c>
      <c r="F949" t="str">
        <f>IFERROR(LEFT(death_rates[[#This Row],[Total Death Rate]], FIND("[", death_rates[[#This Row],[Total Death Rate]]) - 1), 0)</f>
        <v>4</v>
      </c>
      <c r="G94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49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949" t="s">
        <v>1262</v>
      </c>
      <c r="J949" t="str">
        <f>SUBSTITUTE(death_rates[[#This Row],[male_death_rate]], "â€“", "-")</f>
        <v>4[ 1-8]</v>
      </c>
      <c r="K949" t="str">
        <f>IFERROR(LEFT(death_rates[[#This Row],[Male Death Rate]], FIND("[", death_rates[[#This Row],[Male Death Rate]]) - 1), 0)</f>
        <v>4</v>
      </c>
      <c r="L94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949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949" t="s">
        <v>1261</v>
      </c>
      <c r="O949" t="s">
        <v>3183</v>
      </c>
      <c r="P949" t="str">
        <f>IFERROR(LEFT(death_rates[[#This Row],[Female Death Rate]], FIND("[", death_rates[[#This Row],[Female Death Rate]]) - 1), 0)</f>
        <v>4</v>
      </c>
      <c r="Q94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49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950" spans="1:18" x14ac:dyDescent="0.35">
      <c r="A950" t="s">
        <v>764</v>
      </c>
      <c r="B950" t="s">
        <v>659</v>
      </c>
      <c r="C950">
        <v>2016</v>
      </c>
      <c r="D950" t="s">
        <v>1609</v>
      </c>
      <c r="E950" t="str">
        <f>SUBSTITUTE(death_rates[[#This Row],[both_sexes_death_rate]], "â€“", "-")</f>
        <v>44[ 38-50]</v>
      </c>
      <c r="F950" t="str">
        <f>IFERROR(LEFT(death_rates[[#This Row],[Total Death Rate]], FIND("[", death_rates[[#This Row],[Total Death Rate]]) - 1), 0)</f>
        <v>44</v>
      </c>
      <c r="G95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38</v>
      </c>
      <c r="H950" t="str">
        <f>IFERROR(MID(death_rates[[#This Row],[Total Death Rate]], FIND("-", death_rates[[#This Row],[Total Death Rate]]) + 1, FIND("]",death_rates[[#This Row],[Total Death Rate]]) - FIND("-", death_rates[[#This Row],[Total Death Rate]]) - 1), 0)</f>
        <v>50</v>
      </c>
      <c r="I950" t="s">
        <v>2012</v>
      </c>
      <c r="J950" t="str">
        <f>SUBSTITUTE(death_rates[[#This Row],[male_death_rate]], "â€“", "-")</f>
        <v>48[ 42-56]</v>
      </c>
      <c r="K950" t="str">
        <f>IFERROR(LEFT(death_rates[[#This Row],[Male Death Rate]], FIND("[", death_rates[[#This Row],[Male Death Rate]]) - 1), 0)</f>
        <v>48</v>
      </c>
      <c r="L95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42</v>
      </c>
      <c r="M950" t="str">
        <f>IFERROR(MID(death_rates[[#This Row],[Male Death Rate]], FIND("-", death_rates[[#This Row],[Male Death Rate]]) + 1, FIND("]",death_rates[[#This Row],[Male Death Rate]]) - FIND("-", death_rates[[#This Row],[Male Death Rate]]) - 1), 0)</f>
        <v>56</v>
      </c>
      <c r="N950" t="s">
        <v>1463</v>
      </c>
      <c r="O950" t="s">
        <v>3184</v>
      </c>
      <c r="P950" t="str">
        <f>IFERROR(LEFT(death_rates[[#This Row],[Female Death Rate]], FIND("[", death_rates[[#This Row],[Female Death Rate]]) - 1), 0)</f>
        <v>39</v>
      </c>
      <c r="Q95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33</v>
      </c>
      <c r="R950" t="str">
        <f>IFERROR(MID(death_rates[[#This Row],[Female Death Rate]], FIND("-", death_rates[[#This Row],[Female Death Rate]]) + 1, FIND("]",death_rates[[#This Row],[Female Death Rate]]) - FIND("-", death_rates[[#This Row],[Female Death Rate]]) - 1), 0)</f>
        <v>46</v>
      </c>
    </row>
    <row r="951" spans="1:18" x14ac:dyDescent="0.35">
      <c r="A951" t="s">
        <v>767</v>
      </c>
      <c r="B951" t="s">
        <v>659</v>
      </c>
      <c r="C951">
        <v>2016</v>
      </c>
      <c r="D951" t="s">
        <v>861</v>
      </c>
      <c r="E951" t="str">
        <f>SUBSTITUTE(death_rates[[#This Row],[both_sexes_death_rate]], "â€“", "-")</f>
        <v>3[ 2-4]</v>
      </c>
      <c r="F951" t="str">
        <f>IFERROR(LEFT(death_rates[[#This Row],[Total Death Rate]], FIND("[", death_rates[[#This Row],[Total Death Rate]]) - 1), 0)</f>
        <v>3</v>
      </c>
      <c r="G95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51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951" t="s">
        <v>1465</v>
      </c>
      <c r="J951" t="str">
        <f>SUBSTITUTE(death_rates[[#This Row],[male_death_rate]], "â€“", "-")</f>
        <v>3[ 3-4]</v>
      </c>
      <c r="K951" t="str">
        <f>IFERROR(LEFT(death_rates[[#This Row],[Male Death Rate]], FIND("[", death_rates[[#This Row],[Male Death Rate]]) - 1), 0)</f>
        <v>3</v>
      </c>
      <c r="L95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51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951" t="s">
        <v>861</v>
      </c>
      <c r="O951" t="s">
        <v>2690</v>
      </c>
      <c r="P951" t="str">
        <f>IFERROR(LEFT(death_rates[[#This Row],[Female Death Rate]], FIND("[", death_rates[[#This Row],[Female Death Rate]]) - 1), 0)</f>
        <v>3</v>
      </c>
      <c r="Q95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951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952" spans="1:18" x14ac:dyDescent="0.35">
      <c r="A952" t="s">
        <v>771</v>
      </c>
      <c r="B952" t="s">
        <v>659</v>
      </c>
      <c r="C952">
        <v>2016</v>
      </c>
      <c r="D952" t="s">
        <v>844</v>
      </c>
      <c r="E952" t="str">
        <f>SUBSTITUTE(death_rates[[#This Row],[both_sexes_death_rate]], "â€“", "-")</f>
        <v>2[ 1-3]</v>
      </c>
      <c r="F952" t="str">
        <f>IFERROR(LEFT(death_rates[[#This Row],[Total Death Rate]], FIND("[", death_rates[[#This Row],[Total Death Rate]]) - 1), 0)</f>
        <v>2</v>
      </c>
      <c r="G95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52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952" t="s">
        <v>817</v>
      </c>
      <c r="J952" t="str">
        <f>SUBSTITUTE(death_rates[[#This Row],[male_death_rate]], "â€“", "-")</f>
        <v>3[ 2-5]</v>
      </c>
      <c r="K952" t="str">
        <f>IFERROR(LEFT(death_rates[[#This Row],[Male Death Rate]], FIND("[", death_rates[[#This Row],[Male Death Rate]]) - 1), 0)</f>
        <v>3</v>
      </c>
      <c r="L95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952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952" t="s">
        <v>774</v>
      </c>
      <c r="O952" t="s">
        <v>2656</v>
      </c>
      <c r="P952" t="str">
        <f>IFERROR(LEFT(death_rates[[#This Row],[Female Death Rate]], FIND("[", death_rates[[#This Row],[Female Death Rate]]) - 1), 0)</f>
        <v>1</v>
      </c>
      <c r="Q95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5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953" spans="1:18" x14ac:dyDescent="0.35">
      <c r="A953" t="s">
        <v>775</v>
      </c>
      <c r="B953" t="s">
        <v>659</v>
      </c>
      <c r="C953">
        <v>2016</v>
      </c>
      <c r="D953" t="s">
        <v>832</v>
      </c>
      <c r="E953" t="str">
        <f>SUBSTITUTE(death_rates[[#This Row],[both_sexes_death_rate]], "â€“", "-")</f>
        <v>31[ 26-37]</v>
      </c>
      <c r="F953" t="str">
        <f>IFERROR(LEFT(death_rates[[#This Row],[Total Death Rate]], FIND("[", death_rates[[#This Row],[Total Death Rate]]) - 1), 0)</f>
        <v>31</v>
      </c>
      <c r="G95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26</v>
      </c>
      <c r="H953" t="str">
        <f>IFERROR(MID(death_rates[[#This Row],[Total Death Rate]], FIND("-", death_rates[[#This Row],[Total Death Rate]]) + 1, FIND("]",death_rates[[#This Row],[Total Death Rate]]) - FIND("-", death_rates[[#This Row],[Total Death Rate]]) - 1), 0)</f>
        <v>37</v>
      </c>
      <c r="I953" t="s">
        <v>1699</v>
      </c>
      <c r="J953" t="str">
        <f>SUBSTITUTE(death_rates[[#This Row],[male_death_rate]], "â€“", "-")</f>
        <v>34[ 28-40]</v>
      </c>
      <c r="K953" t="str">
        <f>IFERROR(LEFT(death_rates[[#This Row],[Male Death Rate]], FIND("[", death_rates[[#This Row],[Male Death Rate]]) - 1), 0)</f>
        <v>34</v>
      </c>
      <c r="L95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28</v>
      </c>
      <c r="M953" t="str">
        <f>IFERROR(MID(death_rates[[#This Row],[Male Death Rate]], FIND("-", death_rates[[#This Row],[Male Death Rate]]) + 1, FIND("]",death_rates[[#This Row],[Male Death Rate]]) - FIND("-", death_rates[[#This Row],[Male Death Rate]]) - 1), 0)</f>
        <v>40</v>
      </c>
      <c r="N953" t="s">
        <v>1602</v>
      </c>
      <c r="O953" t="s">
        <v>3004</v>
      </c>
      <c r="P953" t="str">
        <f>IFERROR(LEFT(death_rates[[#This Row],[Female Death Rate]], FIND("[", death_rates[[#This Row],[Female Death Rate]]) - 1), 0)</f>
        <v>28</v>
      </c>
      <c r="Q95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23</v>
      </c>
      <c r="R95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34</v>
      </c>
    </row>
    <row r="954" spans="1:18" x14ac:dyDescent="0.35">
      <c r="A954" t="s">
        <v>779</v>
      </c>
      <c r="B954" t="s">
        <v>659</v>
      </c>
      <c r="C954">
        <v>2016</v>
      </c>
      <c r="D954" t="s">
        <v>926</v>
      </c>
      <c r="E954" t="str">
        <f>SUBSTITUTE(death_rates[[#This Row],[both_sexes_death_rate]], "â€“", "-")</f>
        <v>5[ 4-6]</v>
      </c>
      <c r="F954" t="str">
        <f>IFERROR(LEFT(death_rates[[#This Row],[Total Death Rate]], FIND("[", death_rates[[#This Row],[Total Death Rate]]) - 1), 0)</f>
        <v>5</v>
      </c>
      <c r="G95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954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954" t="s">
        <v>926</v>
      </c>
      <c r="J954" t="str">
        <f>SUBSTITUTE(death_rates[[#This Row],[male_death_rate]], "â€“", "-")</f>
        <v>5[ 4-6]</v>
      </c>
      <c r="K954" t="str">
        <f>IFERROR(LEFT(death_rates[[#This Row],[Male Death Rate]], FIND("[", death_rates[[#This Row],[Male Death Rate]]) - 1), 0)</f>
        <v>5</v>
      </c>
      <c r="L95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954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954" t="s">
        <v>926</v>
      </c>
      <c r="O954" t="s">
        <v>2777</v>
      </c>
      <c r="P954" t="str">
        <f>IFERROR(LEFT(death_rates[[#This Row],[Female Death Rate]], FIND("[", death_rates[[#This Row],[Female Death Rate]]) - 1), 0)</f>
        <v>5</v>
      </c>
      <c r="Q95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954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955" spans="1:18" x14ac:dyDescent="0.35">
      <c r="A955" t="s">
        <v>783</v>
      </c>
      <c r="B955" t="s">
        <v>659</v>
      </c>
      <c r="C955">
        <v>2016</v>
      </c>
      <c r="D955" t="s">
        <v>844</v>
      </c>
      <c r="E955" t="str">
        <f>SUBSTITUTE(death_rates[[#This Row],[both_sexes_death_rate]], "â€“", "-")</f>
        <v>2[ 1-3]</v>
      </c>
      <c r="F955" t="str">
        <f>IFERROR(LEFT(death_rates[[#This Row],[Total Death Rate]], FIND("[", death_rates[[#This Row],[Total Death Rate]]) - 1), 0)</f>
        <v>2</v>
      </c>
      <c r="G95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55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955" t="s">
        <v>844</v>
      </c>
      <c r="J955" t="str">
        <f>SUBSTITUTE(death_rates[[#This Row],[male_death_rate]], "â€“", "-")</f>
        <v>2[ 1-3]</v>
      </c>
      <c r="K955" t="str">
        <f>IFERROR(LEFT(death_rates[[#This Row],[Male Death Rate]], FIND("[", death_rates[[#This Row],[Male Death Rate]]) - 1), 0)</f>
        <v>2</v>
      </c>
      <c r="L95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955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955" t="s">
        <v>844</v>
      </c>
      <c r="O955" t="s">
        <v>2682</v>
      </c>
      <c r="P955" t="str">
        <f>IFERROR(LEFT(death_rates[[#This Row],[Female Death Rate]], FIND("[", death_rates[[#This Row],[Female Death Rate]]) - 1), 0)</f>
        <v>2</v>
      </c>
      <c r="Q95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55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956" spans="1:18" x14ac:dyDescent="0.35">
      <c r="A956" t="s">
        <v>764</v>
      </c>
      <c r="B956" t="s">
        <v>663</v>
      </c>
      <c r="C956">
        <v>2016</v>
      </c>
      <c r="D956" t="s">
        <v>2013</v>
      </c>
      <c r="E956" t="str">
        <f>SUBSTITUTE(death_rates[[#This Row],[both_sexes_death_rate]], "â€“", "-")</f>
        <v>70[ 55-89]</v>
      </c>
      <c r="F956" t="str">
        <f>IFERROR(LEFT(death_rates[[#This Row],[Total Death Rate]], FIND("[", death_rates[[#This Row],[Total Death Rate]]) - 1), 0)</f>
        <v>70</v>
      </c>
      <c r="G95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55</v>
      </c>
      <c r="H956" t="str">
        <f>IFERROR(MID(death_rates[[#This Row],[Total Death Rate]], FIND("-", death_rates[[#This Row],[Total Death Rate]]) + 1, FIND("]",death_rates[[#This Row],[Total Death Rate]]) - FIND("-", death_rates[[#This Row],[Total Death Rate]]) - 1), 0)</f>
        <v>89</v>
      </c>
      <c r="I956" t="s">
        <v>2014</v>
      </c>
      <c r="J956" t="str">
        <f>SUBSTITUTE(death_rates[[#This Row],[male_death_rate]], "â€“", "-")</f>
        <v>74[ 59-93]</v>
      </c>
      <c r="K956" t="str">
        <f>IFERROR(LEFT(death_rates[[#This Row],[Male Death Rate]], FIND("[", death_rates[[#This Row],[Male Death Rate]]) - 1), 0)</f>
        <v>74</v>
      </c>
      <c r="L95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59</v>
      </c>
      <c r="M956" t="str">
        <f>IFERROR(MID(death_rates[[#This Row],[Male Death Rate]], FIND("-", death_rates[[#This Row],[Male Death Rate]]) + 1, FIND("]",death_rates[[#This Row],[Male Death Rate]]) - FIND("-", death_rates[[#This Row],[Male Death Rate]]) - 1), 0)</f>
        <v>93</v>
      </c>
      <c r="N956" t="s">
        <v>2015</v>
      </c>
      <c r="O956" t="s">
        <v>3185</v>
      </c>
      <c r="P956" t="str">
        <f>IFERROR(LEFT(death_rates[[#This Row],[Female Death Rate]], FIND("[", death_rates[[#This Row],[Female Death Rate]]) - 1), 0)</f>
        <v>67</v>
      </c>
      <c r="Q95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52</v>
      </c>
      <c r="R956" t="str">
        <f>IFERROR(MID(death_rates[[#This Row],[Female Death Rate]], FIND("-", death_rates[[#This Row],[Female Death Rate]]) + 1, FIND("]",death_rates[[#This Row],[Female Death Rate]]) - FIND("-", death_rates[[#This Row],[Female Death Rate]]) - 1), 0)</f>
        <v>85</v>
      </c>
    </row>
    <row r="957" spans="1:18" x14ac:dyDescent="0.35">
      <c r="A957" t="s">
        <v>767</v>
      </c>
      <c r="B957" t="s">
        <v>663</v>
      </c>
      <c r="C957">
        <v>2016</v>
      </c>
      <c r="D957" t="s">
        <v>1990</v>
      </c>
      <c r="E957" t="str">
        <f>SUBSTITUTE(death_rates[[#This Row],[both_sexes_death_rate]], "â€“", "-")</f>
        <v>15[ 11-20]</v>
      </c>
      <c r="F957" t="str">
        <f>IFERROR(LEFT(death_rates[[#This Row],[Total Death Rate]], FIND("[", death_rates[[#This Row],[Total Death Rate]]) - 1), 0)</f>
        <v>15</v>
      </c>
      <c r="G95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957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957" t="s">
        <v>1110</v>
      </c>
      <c r="J957" t="str">
        <f>SUBSTITUTE(death_rates[[#This Row],[male_death_rate]], "â€“", "-")</f>
        <v>16[ 11-21]</v>
      </c>
      <c r="K957" t="str">
        <f>IFERROR(LEFT(death_rates[[#This Row],[Male Death Rate]], FIND("[", death_rates[[#This Row],[Male Death Rate]]) - 1), 0)</f>
        <v>16</v>
      </c>
      <c r="L95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957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957" t="s">
        <v>999</v>
      </c>
      <c r="O957" t="s">
        <v>2747</v>
      </c>
      <c r="P957" t="str">
        <f>IFERROR(LEFT(death_rates[[#This Row],[Female Death Rate]], FIND("[", death_rates[[#This Row],[Female Death Rate]]) - 1), 0)</f>
        <v>15</v>
      </c>
      <c r="Q95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95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958" spans="1:18" x14ac:dyDescent="0.35">
      <c r="A958" t="s">
        <v>771</v>
      </c>
      <c r="B958" t="s">
        <v>663</v>
      </c>
      <c r="C958">
        <v>2016</v>
      </c>
      <c r="D958" t="s">
        <v>851</v>
      </c>
      <c r="E958" t="str">
        <f>SUBSTITUTE(death_rates[[#This Row],[both_sexes_death_rate]], "â€“", "-")</f>
        <v>1[ 1-2]</v>
      </c>
      <c r="F958" t="str">
        <f>IFERROR(LEFT(death_rates[[#This Row],[Total Death Rate]], FIND("[", death_rates[[#This Row],[Total Death Rate]]) - 1), 0)</f>
        <v>1</v>
      </c>
      <c r="G95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58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958" t="s">
        <v>851</v>
      </c>
      <c r="J958" t="str">
        <f>SUBSTITUTE(death_rates[[#This Row],[male_death_rate]], "â€“", "-")</f>
        <v>1[ 1-2]</v>
      </c>
      <c r="K958" t="str">
        <f>IFERROR(LEFT(death_rates[[#This Row],[Male Death Rate]], FIND("[", death_rates[[#This Row],[Male Death Rate]]) - 1), 0)</f>
        <v>1</v>
      </c>
      <c r="L95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958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958" t="s">
        <v>774</v>
      </c>
      <c r="O958" t="s">
        <v>2656</v>
      </c>
      <c r="P958" t="str">
        <f>IFERROR(LEFT(death_rates[[#This Row],[Female Death Rate]], FIND("[", death_rates[[#This Row],[Female Death Rate]]) - 1), 0)</f>
        <v>1</v>
      </c>
      <c r="Q95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5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959" spans="1:18" x14ac:dyDescent="0.35">
      <c r="A959" t="s">
        <v>775</v>
      </c>
      <c r="B959" t="s">
        <v>663</v>
      </c>
      <c r="C959">
        <v>2016</v>
      </c>
      <c r="D959" t="s">
        <v>2016</v>
      </c>
      <c r="E959" t="str">
        <f>SUBSTITUTE(death_rates[[#This Row],[both_sexes_death_rate]], "â€“", "-")</f>
        <v>33[ 25-43]</v>
      </c>
      <c r="F959" t="str">
        <f>IFERROR(LEFT(death_rates[[#This Row],[Total Death Rate]], FIND("[", death_rates[[#This Row],[Total Death Rate]]) - 1), 0)</f>
        <v>33</v>
      </c>
      <c r="G95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25</v>
      </c>
      <c r="H959" t="str">
        <f>IFERROR(MID(death_rates[[#This Row],[Total Death Rate]], FIND("-", death_rates[[#This Row],[Total Death Rate]]) + 1, FIND("]",death_rates[[#This Row],[Total Death Rate]]) - FIND("-", death_rates[[#This Row],[Total Death Rate]]) - 1), 0)</f>
        <v>43</v>
      </c>
      <c r="I959" t="s">
        <v>2017</v>
      </c>
      <c r="J959" t="str">
        <f>SUBSTITUTE(death_rates[[#This Row],[male_death_rate]], "â€“", "-")</f>
        <v>36[ 28-46]</v>
      </c>
      <c r="K959" t="str">
        <f>IFERROR(LEFT(death_rates[[#This Row],[Male Death Rate]], FIND("[", death_rates[[#This Row],[Male Death Rate]]) - 1), 0)</f>
        <v>36</v>
      </c>
      <c r="L95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28</v>
      </c>
      <c r="M959" t="str">
        <f>IFERROR(MID(death_rates[[#This Row],[Male Death Rate]], FIND("-", death_rates[[#This Row],[Male Death Rate]]) + 1, FIND("]",death_rates[[#This Row],[Male Death Rate]]) - FIND("-", death_rates[[#This Row],[Male Death Rate]]) - 1), 0)</f>
        <v>46</v>
      </c>
      <c r="N959" t="s">
        <v>2018</v>
      </c>
      <c r="O959" t="s">
        <v>3186</v>
      </c>
      <c r="P959" t="str">
        <f>IFERROR(LEFT(death_rates[[#This Row],[Female Death Rate]], FIND("[", death_rates[[#This Row],[Female Death Rate]]) - 1), 0)</f>
        <v>30</v>
      </c>
      <c r="Q95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23</v>
      </c>
      <c r="R95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960" spans="1:18" x14ac:dyDescent="0.35">
      <c r="A960" t="s">
        <v>779</v>
      </c>
      <c r="B960" t="s">
        <v>663</v>
      </c>
      <c r="C960">
        <v>2016</v>
      </c>
      <c r="D960" t="s">
        <v>1368</v>
      </c>
      <c r="E960" t="str">
        <f>SUBSTITUTE(death_rates[[#This Row],[both_sexes_death_rate]], "â€“", "-")</f>
        <v>14[ 10-19]</v>
      </c>
      <c r="F960" t="str">
        <f>IFERROR(LEFT(death_rates[[#This Row],[Total Death Rate]], FIND("[", death_rates[[#This Row],[Total Death Rate]]) - 1), 0)</f>
        <v>14</v>
      </c>
      <c r="G96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960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960" t="s">
        <v>1161</v>
      </c>
      <c r="J960" t="str">
        <f>SUBSTITUTE(death_rates[[#This Row],[male_death_rate]], "â€“", "-")</f>
        <v>14[ 10-18]</v>
      </c>
      <c r="K960" t="str">
        <f>IFERROR(LEFT(death_rates[[#This Row],[Male Death Rate]], FIND("[", death_rates[[#This Row],[Male Death Rate]]) - 1), 0)</f>
        <v>14</v>
      </c>
      <c r="L96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960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960" t="s">
        <v>1368</v>
      </c>
      <c r="O960" t="s">
        <v>2908</v>
      </c>
      <c r="P960" t="str">
        <f>IFERROR(LEFT(death_rates[[#This Row],[Female Death Rate]], FIND("[", death_rates[[#This Row],[Female Death Rate]]) - 1), 0)</f>
        <v>14</v>
      </c>
      <c r="Q96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96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961" spans="1:18" x14ac:dyDescent="0.35">
      <c r="A961" t="s">
        <v>783</v>
      </c>
      <c r="B961" t="s">
        <v>663</v>
      </c>
      <c r="C961">
        <v>2016</v>
      </c>
      <c r="D961" t="s">
        <v>785</v>
      </c>
      <c r="E961" t="str">
        <f>SUBSTITUTE(death_rates[[#This Row],[both_sexes_death_rate]], "â€“", "-")</f>
        <v>7[ 4-9]</v>
      </c>
      <c r="F961" t="str">
        <f>IFERROR(LEFT(death_rates[[#This Row],[Total Death Rate]], FIND("[", death_rates[[#This Row],[Total Death Rate]]) - 1), 0)</f>
        <v>7</v>
      </c>
      <c r="G96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961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961" t="s">
        <v>1012</v>
      </c>
      <c r="J961" t="str">
        <f>SUBSTITUTE(death_rates[[#This Row],[male_death_rate]], "â€“", "-")</f>
        <v>7[ 4-10]</v>
      </c>
      <c r="K961" t="str">
        <f>IFERROR(LEFT(death_rates[[#This Row],[Male Death Rate]], FIND("[", death_rates[[#This Row],[Male Death Rate]]) - 1), 0)</f>
        <v>7</v>
      </c>
      <c r="L96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961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961" t="s">
        <v>841</v>
      </c>
      <c r="O961" t="s">
        <v>2764</v>
      </c>
      <c r="P961" t="str">
        <f>IFERROR(LEFT(death_rates[[#This Row],[Female Death Rate]], FIND("[", death_rates[[#This Row],[Female Death Rate]]) - 1), 0)</f>
        <v>6</v>
      </c>
      <c r="Q96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961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962" spans="1:18" x14ac:dyDescent="0.35">
      <c r="A962" t="s">
        <v>764</v>
      </c>
      <c r="B962" t="s">
        <v>667</v>
      </c>
      <c r="C962">
        <v>2016</v>
      </c>
      <c r="D962" t="s">
        <v>2019</v>
      </c>
      <c r="E962" t="str">
        <f>SUBSTITUTE(death_rates[[#This Row],[both_sexes_death_rate]], "â€“", "-")</f>
        <v>85[ 64-107]</v>
      </c>
      <c r="F962" t="str">
        <f>IFERROR(LEFT(death_rates[[#This Row],[Total Death Rate]], FIND("[", death_rates[[#This Row],[Total Death Rate]]) - 1), 0)</f>
        <v>85</v>
      </c>
      <c r="G96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64</v>
      </c>
      <c r="H962" t="str">
        <f>IFERROR(MID(death_rates[[#This Row],[Total Death Rate]], FIND("-", death_rates[[#This Row],[Total Death Rate]]) + 1, FIND("]",death_rates[[#This Row],[Total Death Rate]]) - FIND("-", death_rates[[#This Row],[Total Death Rate]]) - 1), 0)</f>
        <v>107</v>
      </c>
      <c r="I962" t="s">
        <v>2020</v>
      </c>
      <c r="J962" t="str">
        <f>SUBSTITUTE(death_rates[[#This Row],[male_death_rate]], "â€“", "-")</f>
        <v>98[ 75-125]</v>
      </c>
      <c r="K962" t="str">
        <f>IFERROR(LEFT(death_rates[[#This Row],[Male Death Rate]], FIND("[", death_rates[[#This Row],[Male Death Rate]]) - 1), 0)</f>
        <v>98</v>
      </c>
      <c r="L96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75</v>
      </c>
      <c r="M962" t="str">
        <f>IFERROR(MID(death_rates[[#This Row],[Male Death Rate]], FIND("-", death_rates[[#This Row],[Male Death Rate]]) + 1, FIND("]",death_rates[[#This Row],[Male Death Rate]]) - FIND("-", death_rates[[#This Row],[Male Death Rate]]) - 1), 0)</f>
        <v>125</v>
      </c>
      <c r="N962" t="s">
        <v>2021</v>
      </c>
      <c r="O962" t="s">
        <v>3187</v>
      </c>
      <c r="P962" t="str">
        <f>IFERROR(LEFT(death_rates[[#This Row],[Female Death Rate]], FIND("[", death_rates[[#This Row],[Female Death Rate]]) - 1), 0)</f>
        <v>71</v>
      </c>
      <c r="Q96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53</v>
      </c>
      <c r="R962" t="str">
        <f>IFERROR(MID(death_rates[[#This Row],[Female Death Rate]], FIND("-", death_rates[[#This Row],[Female Death Rate]]) + 1, FIND("]",death_rates[[#This Row],[Female Death Rate]]) - FIND("-", death_rates[[#This Row],[Female Death Rate]]) - 1), 0)</f>
        <v>91</v>
      </c>
    </row>
    <row r="963" spans="1:18" x14ac:dyDescent="0.35">
      <c r="A963" t="s">
        <v>767</v>
      </c>
      <c r="B963" t="s">
        <v>667</v>
      </c>
      <c r="C963">
        <v>2016</v>
      </c>
      <c r="D963" t="s">
        <v>2022</v>
      </c>
      <c r="E963" t="str">
        <f>SUBSTITUTE(death_rates[[#This Row],[both_sexes_death_rate]], "â€“", "-")</f>
        <v>26[ 18-34]</v>
      </c>
      <c r="F963" t="str">
        <f>IFERROR(LEFT(death_rates[[#This Row],[Total Death Rate]], FIND("[", death_rates[[#This Row],[Total Death Rate]]) - 1), 0)</f>
        <v>26</v>
      </c>
      <c r="G96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963" t="str">
        <f>IFERROR(MID(death_rates[[#This Row],[Total Death Rate]], FIND("-", death_rates[[#This Row],[Total Death Rate]]) + 1, FIND("]",death_rates[[#This Row],[Total Death Rate]]) - FIND("-", death_rates[[#This Row],[Total Death Rate]]) - 1), 0)</f>
        <v>34</v>
      </c>
      <c r="I963" t="s">
        <v>2023</v>
      </c>
      <c r="J963" t="str">
        <f>SUBSTITUTE(death_rates[[#This Row],[male_death_rate]], "â€“", "-")</f>
        <v>27[ 19-36]</v>
      </c>
      <c r="K963" t="str">
        <f>IFERROR(LEFT(death_rates[[#This Row],[Male Death Rate]], FIND("[", death_rates[[#This Row],[Male Death Rate]]) - 1), 0)</f>
        <v>27</v>
      </c>
      <c r="L96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963" t="str">
        <f>IFERROR(MID(death_rates[[#This Row],[Male Death Rate]], FIND("-", death_rates[[#This Row],[Male Death Rate]]) + 1, FIND("]",death_rates[[#This Row],[Male Death Rate]]) - FIND("-", death_rates[[#This Row],[Male Death Rate]]) - 1), 0)</f>
        <v>36</v>
      </c>
      <c r="N963" t="s">
        <v>1662</v>
      </c>
      <c r="O963" t="s">
        <v>3188</v>
      </c>
      <c r="P963" t="str">
        <f>IFERROR(LEFT(death_rates[[#This Row],[Female Death Rate]], FIND("[", death_rates[[#This Row],[Female Death Rate]]) - 1), 0)</f>
        <v>24</v>
      </c>
      <c r="Q96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96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32</v>
      </c>
    </row>
    <row r="964" spans="1:18" x14ac:dyDescent="0.35">
      <c r="A964" t="s">
        <v>771</v>
      </c>
      <c r="B964" t="s">
        <v>667</v>
      </c>
      <c r="C964">
        <v>2016</v>
      </c>
      <c r="D964" t="s">
        <v>862</v>
      </c>
      <c r="E964" t="str">
        <f>SUBSTITUTE(death_rates[[#This Row],[both_sexes_death_rate]], "â€“", "-")</f>
        <v>9[ 5-13]</v>
      </c>
      <c r="F964" t="str">
        <f>IFERROR(LEFT(death_rates[[#This Row],[Total Death Rate]], FIND("[", death_rates[[#This Row],[Total Death Rate]]) - 1), 0)</f>
        <v>9</v>
      </c>
      <c r="G96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964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964" t="s">
        <v>1537</v>
      </c>
      <c r="J964" t="str">
        <f>SUBSTITUTE(death_rates[[#This Row],[male_death_rate]], "â€“", "-")</f>
        <v>12[ 7-18]</v>
      </c>
      <c r="K964" t="str">
        <f>IFERROR(LEFT(death_rates[[#This Row],[Male Death Rate]], FIND("[", death_rates[[#This Row],[Male Death Rate]]) - 1), 0)</f>
        <v>12</v>
      </c>
      <c r="L96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964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964" t="s">
        <v>841</v>
      </c>
      <c r="O964" t="s">
        <v>2764</v>
      </c>
      <c r="P964" t="str">
        <f>IFERROR(LEFT(death_rates[[#This Row],[Female Death Rate]], FIND("[", death_rates[[#This Row],[Female Death Rate]]) - 1), 0)</f>
        <v>6</v>
      </c>
      <c r="Q96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964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965" spans="1:18" x14ac:dyDescent="0.35">
      <c r="A965" t="s">
        <v>775</v>
      </c>
      <c r="B965" t="s">
        <v>667</v>
      </c>
      <c r="C965">
        <v>2016</v>
      </c>
      <c r="D965" t="s">
        <v>2024</v>
      </c>
      <c r="E965" t="str">
        <f>SUBSTITUTE(death_rates[[#This Row],[both_sexes_death_rate]], "â€“", "-")</f>
        <v>21[ 16-27]</v>
      </c>
      <c r="F965" t="str">
        <f>IFERROR(LEFT(death_rates[[#This Row],[Total Death Rate]], FIND("[", death_rates[[#This Row],[Total Death Rate]]) - 1), 0)</f>
        <v>21</v>
      </c>
      <c r="G96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965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965" t="s">
        <v>1180</v>
      </c>
      <c r="J965" t="str">
        <f>SUBSTITUTE(death_rates[[#This Row],[male_death_rate]], "â€“", "-")</f>
        <v>24[ 18-30]</v>
      </c>
      <c r="K965" t="str">
        <f>IFERROR(LEFT(death_rates[[#This Row],[Male Death Rate]], FIND("[", death_rates[[#This Row],[Male Death Rate]]) - 1), 0)</f>
        <v>24</v>
      </c>
      <c r="L96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965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965" t="s">
        <v>873</v>
      </c>
      <c r="O965" t="s">
        <v>3189</v>
      </c>
      <c r="P965" t="str">
        <f>IFERROR(LEFT(death_rates[[#This Row],[Female Death Rate]], FIND("[", death_rates[[#This Row],[Female Death Rate]]) - 1), 0)</f>
        <v>18</v>
      </c>
      <c r="Q96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96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24</v>
      </c>
    </row>
    <row r="966" spans="1:18" x14ac:dyDescent="0.35">
      <c r="A966" t="s">
        <v>779</v>
      </c>
      <c r="B966" t="s">
        <v>667</v>
      </c>
      <c r="C966">
        <v>2016</v>
      </c>
      <c r="D966" t="s">
        <v>1368</v>
      </c>
      <c r="E966" t="str">
        <f>SUBSTITUTE(death_rates[[#This Row],[both_sexes_death_rate]], "â€“", "-")</f>
        <v>14[ 10-19]</v>
      </c>
      <c r="F966" t="str">
        <f>IFERROR(LEFT(death_rates[[#This Row],[Total Death Rate]], FIND("[", death_rates[[#This Row],[Total Death Rate]]) - 1), 0)</f>
        <v>14</v>
      </c>
      <c r="G96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966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966" t="s">
        <v>2025</v>
      </c>
      <c r="J966" t="str">
        <f>SUBSTITUTE(death_rates[[#This Row],[male_death_rate]], "â€“", "-")</f>
        <v>17[ 13-22]</v>
      </c>
      <c r="K966" t="str">
        <f>IFERROR(LEFT(death_rates[[#This Row],[Male Death Rate]], FIND("[", death_rates[[#This Row],[Male Death Rate]]) - 1), 0)</f>
        <v>17</v>
      </c>
      <c r="L96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13</v>
      </c>
      <c r="M966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966" t="s">
        <v>1513</v>
      </c>
      <c r="O966" t="s">
        <v>3190</v>
      </c>
      <c r="P966" t="str">
        <f>IFERROR(LEFT(death_rates[[#This Row],[Female Death Rate]], FIND("[", death_rates[[#This Row],[Female Death Rate]]) - 1), 0)</f>
        <v>12</v>
      </c>
      <c r="Q96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96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967" spans="1:18" x14ac:dyDescent="0.35">
      <c r="A967" t="s">
        <v>783</v>
      </c>
      <c r="B967" t="s">
        <v>667</v>
      </c>
      <c r="C967">
        <v>2016</v>
      </c>
      <c r="D967" t="s">
        <v>1111</v>
      </c>
      <c r="E967" t="str">
        <f>SUBSTITUTE(death_rates[[#This Row],[both_sexes_death_rate]], "â€“", "-")</f>
        <v>14[ 9-20]</v>
      </c>
      <c r="F967" t="str">
        <f>IFERROR(LEFT(death_rates[[#This Row],[Total Death Rate]], FIND("[", death_rates[[#This Row],[Total Death Rate]]) - 1), 0)</f>
        <v>14</v>
      </c>
      <c r="G96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967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967" t="s">
        <v>2026</v>
      </c>
      <c r="J967" t="str">
        <f>SUBSTITUTE(death_rates[[#This Row],[male_death_rate]], "â€“", "-")</f>
        <v>18[ 10-28]</v>
      </c>
      <c r="K967" t="str">
        <f>IFERROR(LEFT(death_rates[[#This Row],[Male Death Rate]], FIND("[", death_rates[[#This Row],[Male Death Rate]]) - 1), 0)</f>
        <v>18</v>
      </c>
      <c r="L96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967" t="str">
        <f>IFERROR(MID(death_rates[[#This Row],[Male Death Rate]], FIND("-", death_rates[[#This Row],[Male Death Rate]]) + 1, FIND("]",death_rates[[#This Row],[Male Death Rate]]) - FIND("-", death_rates[[#This Row],[Male Death Rate]]) - 1), 0)</f>
        <v>28</v>
      </c>
      <c r="N967" t="s">
        <v>1346</v>
      </c>
      <c r="O967" t="s">
        <v>2899</v>
      </c>
      <c r="P967" t="str">
        <f>IFERROR(LEFT(death_rates[[#This Row],[Female Death Rate]], FIND("[", death_rates[[#This Row],[Female Death Rate]]) - 1), 0)</f>
        <v>11</v>
      </c>
      <c r="Q96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96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968" spans="1:18" x14ac:dyDescent="0.35">
      <c r="A968" t="s">
        <v>764</v>
      </c>
      <c r="B968" t="s">
        <v>671</v>
      </c>
      <c r="C968">
        <v>2016</v>
      </c>
      <c r="D968" t="s">
        <v>2027</v>
      </c>
      <c r="E968" t="str">
        <f>SUBSTITUTE(death_rates[[#This Row],[both_sexes_death_rate]], "â€“", "-")</f>
        <v>125[ 99-151]</v>
      </c>
      <c r="F968" t="str">
        <f>IFERROR(LEFT(death_rates[[#This Row],[Total Death Rate]], FIND("[", death_rates[[#This Row],[Total Death Rate]]) - 1), 0)</f>
        <v>125</v>
      </c>
      <c r="G96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99</v>
      </c>
      <c r="H968" t="str">
        <f>IFERROR(MID(death_rates[[#This Row],[Total Death Rate]], FIND("-", death_rates[[#This Row],[Total Death Rate]]) + 1, FIND("]",death_rates[[#This Row],[Total Death Rate]]) - FIND("-", death_rates[[#This Row],[Total Death Rate]]) - 1), 0)</f>
        <v>151</v>
      </c>
      <c r="I968" t="s">
        <v>2028</v>
      </c>
      <c r="J968" t="str">
        <f>SUBSTITUTE(death_rates[[#This Row],[male_death_rate]], "â€“", "-")</f>
        <v>140[ 112-170]</v>
      </c>
      <c r="K968" t="str">
        <f>IFERROR(LEFT(death_rates[[#This Row],[Male Death Rate]], FIND("[", death_rates[[#This Row],[Male Death Rate]]) - 1), 0)</f>
        <v>140</v>
      </c>
      <c r="L96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112</v>
      </c>
      <c r="M968" t="str">
        <f>IFERROR(MID(death_rates[[#This Row],[Male Death Rate]], FIND("-", death_rates[[#This Row],[Male Death Rate]]) + 1, FIND("]",death_rates[[#This Row],[Male Death Rate]]) - FIND("-", death_rates[[#This Row],[Male Death Rate]]) - 1), 0)</f>
        <v>170</v>
      </c>
      <c r="N968" t="s">
        <v>2029</v>
      </c>
      <c r="O968" t="s">
        <v>3191</v>
      </c>
      <c r="P968" t="str">
        <f>IFERROR(LEFT(death_rates[[#This Row],[Female Death Rate]], FIND("[", death_rates[[#This Row],[Female Death Rate]]) - 1), 0)</f>
        <v>109</v>
      </c>
      <c r="Q96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86</v>
      </c>
      <c r="R96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134</v>
      </c>
    </row>
    <row r="969" spans="1:18" x14ac:dyDescent="0.35">
      <c r="A969" t="s">
        <v>767</v>
      </c>
      <c r="B969" t="s">
        <v>671</v>
      </c>
      <c r="C969">
        <v>2016</v>
      </c>
      <c r="D969" t="s">
        <v>861</v>
      </c>
      <c r="E969" t="str">
        <f>SUBSTITUTE(death_rates[[#This Row],[both_sexes_death_rate]], "â€“", "-")</f>
        <v>3[ 2-4]</v>
      </c>
      <c r="F969" t="str">
        <f>IFERROR(LEFT(death_rates[[#This Row],[Total Death Rate]], FIND("[", death_rates[[#This Row],[Total Death Rate]]) - 1), 0)</f>
        <v>3</v>
      </c>
      <c r="G96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69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969" t="s">
        <v>861</v>
      </c>
      <c r="J969" t="str">
        <f>SUBSTITUTE(death_rates[[#This Row],[male_death_rate]], "â€“", "-")</f>
        <v>3[ 2-4]</v>
      </c>
      <c r="K969" t="str">
        <f>IFERROR(LEFT(death_rates[[#This Row],[Male Death Rate]], FIND("[", death_rates[[#This Row],[Male Death Rate]]) - 1), 0)</f>
        <v>3</v>
      </c>
      <c r="L96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969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969" t="s">
        <v>994</v>
      </c>
      <c r="O969" t="s">
        <v>2745</v>
      </c>
      <c r="P969" t="str">
        <f>IFERROR(LEFT(death_rates[[#This Row],[Female Death Rate]], FIND("[", death_rates[[#This Row],[Female Death Rate]]) - 1), 0)</f>
        <v>3</v>
      </c>
      <c r="Q96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969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970" spans="1:18" x14ac:dyDescent="0.35">
      <c r="A970" t="s">
        <v>771</v>
      </c>
      <c r="B970" t="s">
        <v>671</v>
      </c>
      <c r="C970">
        <v>2016</v>
      </c>
      <c r="D970" t="s">
        <v>1025</v>
      </c>
      <c r="E970" t="str">
        <f>SUBSTITUTE(death_rates[[#This Row],[both_sexes_death_rate]], "â€“", "-")</f>
        <v>16[ 10-21]</v>
      </c>
      <c r="F970" t="str">
        <f>IFERROR(LEFT(death_rates[[#This Row],[Total Death Rate]], FIND("[", death_rates[[#This Row],[Total Death Rate]]) - 1), 0)</f>
        <v>16</v>
      </c>
      <c r="G97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970" t="str">
        <f>IFERROR(MID(death_rates[[#This Row],[Total Death Rate]], FIND("-", death_rates[[#This Row],[Total Death Rate]]) + 1, FIND("]",death_rates[[#This Row],[Total Death Rate]]) - FIND("-", death_rates[[#This Row],[Total Death Rate]]) - 1), 0)</f>
        <v>21</v>
      </c>
      <c r="I970" t="s">
        <v>1393</v>
      </c>
      <c r="J970" t="str">
        <f>SUBSTITUTE(death_rates[[#This Row],[male_death_rate]], "â€“", "-")</f>
        <v>25[ 16-34]</v>
      </c>
      <c r="K970" t="str">
        <f>IFERROR(LEFT(death_rates[[#This Row],[Male Death Rate]], FIND("[", death_rates[[#This Row],[Male Death Rate]]) - 1), 0)</f>
        <v>25</v>
      </c>
      <c r="L97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970" t="str">
        <f>IFERROR(MID(death_rates[[#This Row],[Male Death Rate]], FIND("-", death_rates[[#This Row],[Male Death Rate]]) + 1, FIND("]",death_rates[[#This Row],[Male Death Rate]]) - FIND("-", death_rates[[#This Row],[Male Death Rate]]) - 1), 0)</f>
        <v>34</v>
      </c>
      <c r="N970" t="s">
        <v>842</v>
      </c>
      <c r="O970" t="s">
        <v>2761</v>
      </c>
      <c r="P970" t="str">
        <f>IFERROR(LEFT(death_rates[[#This Row],[Female Death Rate]], FIND("[", death_rates[[#This Row],[Female Death Rate]]) - 1), 0)</f>
        <v>6</v>
      </c>
      <c r="Q97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970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971" spans="1:18" x14ac:dyDescent="0.35">
      <c r="A971" t="s">
        <v>775</v>
      </c>
      <c r="B971" t="s">
        <v>671</v>
      </c>
      <c r="C971">
        <v>2016</v>
      </c>
      <c r="D971" t="s">
        <v>2030</v>
      </c>
      <c r="E971" t="str">
        <f>SUBSTITUTE(death_rates[[#This Row],[both_sexes_death_rate]], "â€“", "-")</f>
        <v>48[ 37-59]</v>
      </c>
      <c r="F971" t="str">
        <f>IFERROR(LEFT(death_rates[[#This Row],[Total Death Rate]], FIND("[", death_rates[[#This Row],[Total Death Rate]]) - 1), 0)</f>
        <v>48</v>
      </c>
      <c r="G97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37</v>
      </c>
      <c r="H971" t="str">
        <f>IFERROR(MID(death_rates[[#This Row],[Total Death Rate]], FIND("-", death_rates[[#This Row],[Total Death Rate]]) + 1, FIND("]",death_rates[[#This Row],[Total Death Rate]]) - FIND("-", death_rates[[#This Row],[Total Death Rate]]) - 1), 0)</f>
        <v>59</v>
      </c>
      <c r="I971" t="s">
        <v>2031</v>
      </c>
      <c r="J971" t="str">
        <f>SUBSTITUTE(death_rates[[#This Row],[male_death_rate]], "â€“", "-")</f>
        <v>54[ 43-66]</v>
      </c>
      <c r="K971" t="str">
        <f>IFERROR(LEFT(death_rates[[#This Row],[Male Death Rate]], FIND("[", death_rates[[#This Row],[Male Death Rate]]) - 1), 0)</f>
        <v>54</v>
      </c>
      <c r="L97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43</v>
      </c>
      <c r="M971" t="str">
        <f>IFERROR(MID(death_rates[[#This Row],[Male Death Rate]], FIND("-", death_rates[[#This Row],[Male Death Rate]]) + 1, FIND("]",death_rates[[#This Row],[Male Death Rate]]) - FIND("-", death_rates[[#This Row],[Male Death Rate]]) - 1), 0)</f>
        <v>66</v>
      </c>
      <c r="N971" t="s">
        <v>2032</v>
      </c>
      <c r="O971" t="s">
        <v>3192</v>
      </c>
      <c r="P971" t="str">
        <f>IFERROR(LEFT(death_rates[[#This Row],[Female Death Rate]], FIND("[", death_rates[[#This Row],[Female Death Rate]]) - 1), 0)</f>
        <v>42</v>
      </c>
      <c r="Q97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32</v>
      </c>
      <c r="R971" t="str">
        <f>IFERROR(MID(death_rates[[#This Row],[Female Death Rate]], FIND("-", death_rates[[#This Row],[Female Death Rate]]) + 1, FIND("]",death_rates[[#This Row],[Female Death Rate]]) - FIND("-", death_rates[[#This Row],[Female Death Rate]]) - 1), 0)</f>
        <v>52</v>
      </c>
    </row>
    <row r="972" spans="1:18" x14ac:dyDescent="0.35">
      <c r="A972" t="s">
        <v>779</v>
      </c>
      <c r="B972" t="s">
        <v>671</v>
      </c>
      <c r="C972">
        <v>2016</v>
      </c>
      <c r="D972" t="s">
        <v>2033</v>
      </c>
      <c r="E972" t="str">
        <f>SUBSTITUTE(death_rates[[#This Row],[both_sexes_death_rate]], "â€“", "-")</f>
        <v>44[ 32-57]</v>
      </c>
      <c r="F972" t="str">
        <f>IFERROR(LEFT(death_rates[[#This Row],[Total Death Rate]], FIND("[", death_rates[[#This Row],[Total Death Rate]]) - 1), 0)</f>
        <v>44</v>
      </c>
      <c r="G97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32</v>
      </c>
      <c r="H972" t="str">
        <f>IFERROR(MID(death_rates[[#This Row],[Total Death Rate]], FIND("-", death_rates[[#This Row],[Total Death Rate]]) + 1, FIND("]",death_rates[[#This Row],[Total Death Rate]]) - FIND("-", death_rates[[#This Row],[Total Death Rate]]) - 1), 0)</f>
        <v>57</v>
      </c>
      <c r="I972" t="s">
        <v>2034</v>
      </c>
      <c r="J972" t="str">
        <f>SUBSTITUTE(death_rates[[#This Row],[male_death_rate]], "â€“", "-")</f>
        <v>41[ 30-53]</v>
      </c>
      <c r="K972" t="str">
        <f>IFERROR(LEFT(death_rates[[#This Row],[Male Death Rate]], FIND("[", death_rates[[#This Row],[Male Death Rate]]) - 1), 0)</f>
        <v>41</v>
      </c>
      <c r="L97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30</v>
      </c>
      <c r="M972" t="str">
        <f>IFERROR(MID(death_rates[[#This Row],[Male Death Rate]], FIND("-", death_rates[[#This Row],[Male Death Rate]]) + 1, FIND("]",death_rates[[#This Row],[Male Death Rate]]) - FIND("-", death_rates[[#This Row],[Male Death Rate]]) - 1), 0)</f>
        <v>53</v>
      </c>
      <c r="N972" t="s">
        <v>2035</v>
      </c>
      <c r="O972" t="s">
        <v>3193</v>
      </c>
      <c r="P972" t="str">
        <f>IFERROR(LEFT(death_rates[[#This Row],[Female Death Rate]], FIND("[", death_rates[[#This Row],[Female Death Rate]]) - 1), 0)</f>
        <v>46</v>
      </c>
      <c r="Q97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33</v>
      </c>
      <c r="R972" t="str">
        <f>IFERROR(MID(death_rates[[#This Row],[Female Death Rate]], FIND("-", death_rates[[#This Row],[Female Death Rate]]) + 1, FIND("]",death_rates[[#This Row],[Female Death Rate]]) - FIND("-", death_rates[[#This Row],[Female Death Rate]]) - 1), 0)</f>
        <v>61</v>
      </c>
    </row>
    <row r="973" spans="1:18" x14ac:dyDescent="0.35">
      <c r="A973" t="s">
        <v>783</v>
      </c>
      <c r="B973" t="s">
        <v>671</v>
      </c>
      <c r="C973">
        <v>2016</v>
      </c>
      <c r="D973" t="s">
        <v>2011</v>
      </c>
      <c r="E973" t="str">
        <f>SUBSTITUTE(death_rates[[#This Row],[both_sexes_death_rate]], "â€“", "-")</f>
        <v>14[ 9-19]</v>
      </c>
      <c r="F973" t="str">
        <f>IFERROR(LEFT(death_rates[[#This Row],[Total Death Rate]], FIND("[", death_rates[[#This Row],[Total Death Rate]]) - 1), 0)</f>
        <v>14</v>
      </c>
      <c r="G97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973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973" t="s">
        <v>2036</v>
      </c>
      <c r="J973" t="str">
        <f>SUBSTITUTE(death_rates[[#This Row],[male_death_rate]], "â€“", "-")</f>
        <v>17[ 9-24]</v>
      </c>
      <c r="K973" t="str">
        <f>IFERROR(LEFT(death_rates[[#This Row],[Male Death Rate]], FIND("[", death_rates[[#This Row],[Male Death Rate]]) - 1), 0)</f>
        <v>17</v>
      </c>
      <c r="L97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973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973" t="s">
        <v>1305</v>
      </c>
      <c r="O973" t="s">
        <v>3194</v>
      </c>
      <c r="P973" t="str">
        <f>IFERROR(LEFT(death_rates[[#This Row],[Female Death Rate]], FIND("[", death_rates[[#This Row],[Female Death Rate]]) - 1), 0)</f>
        <v>12</v>
      </c>
      <c r="Q97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97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974" spans="1:18" x14ac:dyDescent="0.35">
      <c r="A974" t="s">
        <v>764</v>
      </c>
      <c r="B974" t="s">
        <v>675</v>
      </c>
      <c r="C974">
        <v>2016</v>
      </c>
      <c r="D974" t="s">
        <v>2037</v>
      </c>
      <c r="E974" t="str">
        <f>SUBSTITUTE(death_rates[[#This Row],[both_sexes_death_rate]], "â€“", "-")</f>
        <v>77[ 69-83]</v>
      </c>
      <c r="F974" t="str">
        <f>IFERROR(LEFT(death_rates[[#This Row],[Total Death Rate]], FIND("[", death_rates[[#This Row],[Total Death Rate]]) - 1), 0)</f>
        <v>77</v>
      </c>
      <c r="G97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69</v>
      </c>
      <c r="H974" t="str">
        <f>IFERROR(MID(death_rates[[#This Row],[Total Death Rate]], FIND("-", death_rates[[#This Row],[Total Death Rate]]) + 1, FIND("]",death_rates[[#This Row],[Total Death Rate]]) - FIND("-", death_rates[[#This Row],[Total Death Rate]]) - 1), 0)</f>
        <v>83</v>
      </c>
      <c r="I974" t="s">
        <v>2038</v>
      </c>
      <c r="J974" t="str">
        <f>SUBSTITUTE(death_rates[[#This Row],[male_death_rate]], "â€“", "-")</f>
        <v>78[ 69-85]</v>
      </c>
      <c r="K974" t="str">
        <f>IFERROR(LEFT(death_rates[[#This Row],[Male Death Rate]], FIND("[", death_rates[[#This Row],[Male Death Rate]]) - 1), 0)</f>
        <v>78</v>
      </c>
      <c r="L97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69</v>
      </c>
      <c r="M974" t="str">
        <f>IFERROR(MID(death_rates[[#This Row],[Male Death Rate]], FIND("-", death_rates[[#This Row],[Male Death Rate]]) + 1, FIND("]",death_rates[[#This Row],[Male Death Rate]]) - FIND("-", death_rates[[#This Row],[Male Death Rate]]) - 1), 0)</f>
        <v>85</v>
      </c>
      <c r="N974" t="s">
        <v>2039</v>
      </c>
      <c r="O974" t="s">
        <v>3195</v>
      </c>
      <c r="P974" t="str">
        <f>IFERROR(LEFT(death_rates[[#This Row],[Female Death Rate]], FIND("[", death_rates[[#This Row],[Female Death Rate]]) - 1), 0)</f>
        <v>75</v>
      </c>
      <c r="Q97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68</v>
      </c>
      <c r="R974" t="str">
        <f>IFERROR(MID(death_rates[[#This Row],[Female Death Rate]], FIND("-", death_rates[[#This Row],[Female Death Rate]]) + 1, FIND("]",death_rates[[#This Row],[Female Death Rate]]) - FIND("-", death_rates[[#This Row],[Female Death Rate]]) - 1), 0)</f>
        <v>82</v>
      </c>
    </row>
    <row r="975" spans="1:18" x14ac:dyDescent="0.35">
      <c r="A975" t="s">
        <v>767</v>
      </c>
      <c r="B975" t="s">
        <v>675</v>
      </c>
      <c r="C975">
        <v>2016</v>
      </c>
      <c r="D975" t="s">
        <v>932</v>
      </c>
      <c r="E975" t="str">
        <f>SUBSTITUTE(death_rates[[#This Row],[both_sexes_death_rate]], "â€“", "-")</f>
        <v>30[ 26-34]</v>
      </c>
      <c r="F975" t="str">
        <f>IFERROR(LEFT(death_rates[[#This Row],[Total Death Rate]], FIND("[", death_rates[[#This Row],[Total Death Rate]]) - 1), 0)</f>
        <v>30</v>
      </c>
      <c r="G97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26</v>
      </c>
      <c r="H975" t="str">
        <f>IFERROR(MID(death_rates[[#This Row],[Total Death Rate]], FIND("-", death_rates[[#This Row],[Total Death Rate]]) + 1, FIND("]",death_rates[[#This Row],[Total Death Rate]]) - FIND("-", death_rates[[#This Row],[Total Death Rate]]) - 1), 0)</f>
        <v>34</v>
      </c>
      <c r="I975" t="s">
        <v>1461</v>
      </c>
      <c r="J975" t="str">
        <f>SUBSTITUTE(death_rates[[#This Row],[male_death_rate]], "â€“", "-")</f>
        <v>29[ 25-33]</v>
      </c>
      <c r="K975" t="str">
        <f>IFERROR(LEFT(death_rates[[#This Row],[Male Death Rate]], FIND("[", death_rates[[#This Row],[Male Death Rate]]) - 1), 0)</f>
        <v>29</v>
      </c>
      <c r="L97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25</v>
      </c>
      <c r="M975" t="str">
        <f>IFERROR(MID(death_rates[[#This Row],[Male Death Rate]], FIND("-", death_rates[[#This Row],[Male Death Rate]]) + 1, FIND("]",death_rates[[#This Row],[Male Death Rate]]) - FIND("-", death_rates[[#This Row],[Male Death Rate]]) - 1), 0)</f>
        <v>33</v>
      </c>
      <c r="N975" t="s">
        <v>768</v>
      </c>
      <c r="O975" t="s">
        <v>2789</v>
      </c>
      <c r="P975" t="str">
        <f>IFERROR(LEFT(death_rates[[#This Row],[Female Death Rate]], FIND("[", death_rates[[#This Row],[Female Death Rate]]) - 1), 0)</f>
        <v>31</v>
      </c>
      <c r="Q97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975" t="str">
        <f>IFERROR(MID(death_rates[[#This Row],[Female Death Rate]], FIND("-", death_rates[[#This Row],[Female Death Rate]]) + 1, FIND("]",death_rates[[#This Row],[Female Death Rate]]) - FIND("-", death_rates[[#This Row],[Female Death Rate]]) - 1), 0)</f>
        <v>36</v>
      </c>
    </row>
    <row r="976" spans="1:18" x14ac:dyDescent="0.35">
      <c r="A976" t="s">
        <v>771</v>
      </c>
      <c r="B976" t="s">
        <v>675</v>
      </c>
      <c r="C976">
        <v>2016</v>
      </c>
      <c r="D976" t="s">
        <v>828</v>
      </c>
      <c r="E976" t="str">
        <f>SUBSTITUTE(death_rates[[#This Row],[both_sexes_death_rate]], "â€“", "-")</f>
        <v>6[ 5-8]</v>
      </c>
      <c r="F976" t="str">
        <f>IFERROR(LEFT(death_rates[[#This Row],[Total Death Rate]], FIND("[", death_rates[[#This Row],[Total Death Rate]]) - 1), 0)</f>
        <v>6</v>
      </c>
      <c r="G97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976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976" t="s">
        <v>987</v>
      </c>
      <c r="J976" t="str">
        <f>SUBSTITUTE(death_rates[[#This Row],[male_death_rate]], "â€“", "-")</f>
        <v>8[ 6-10]</v>
      </c>
      <c r="K976" t="str">
        <f>IFERROR(LEFT(death_rates[[#This Row],[Male Death Rate]], FIND("[", death_rates[[#This Row],[Male Death Rate]]) - 1), 0)</f>
        <v>8</v>
      </c>
      <c r="L97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976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976" t="s">
        <v>926</v>
      </c>
      <c r="O976" t="s">
        <v>2777</v>
      </c>
      <c r="P976" t="str">
        <f>IFERROR(LEFT(death_rates[[#This Row],[Female Death Rate]], FIND("[", death_rates[[#This Row],[Female Death Rate]]) - 1), 0)</f>
        <v>5</v>
      </c>
      <c r="Q97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976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977" spans="1:18" x14ac:dyDescent="0.35">
      <c r="A977" t="s">
        <v>775</v>
      </c>
      <c r="B977" t="s">
        <v>675</v>
      </c>
      <c r="C977">
        <v>2016</v>
      </c>
      <c r="D977" t="s">
        <v>1168</v>
      </c>
      <c r="E977" t="str">
        <f>SUBSTITUTE(death_rates[[#This Row],[both_sexes_death_rate]], "â€“", "-")</f>
        <v>20[ 18-23]</v>
      </c>
      <c r="F977" t="str">
        <f>IFERROR(LEFT(death_rates[[#This Row],[Total Death Rate]], FIND("[", death_rates[[#This Row],[Total Death Rate]]) - 1), 0)</f>
        <v>20</v>
      </c>
      <c r="G97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977" t="str">
        <f>IFERROR(MID(death_rates[[#This Row],[Total Death Rate]], FIND("-", death_rates[[#This Row],[Total Death Rate]]) + 1, FIND("]",death_rates[[#This Row],[Total Death Rate]]) - FIND("-", death_rates[[#This Row],[Total Death Rate]]) - 1), 0)</f>
        <v>23</v>
      </c>
      <c r="I977" t="s">
        <v>1168</v>
      </c>
      <c r="J977" t="str">
        <f>SUBSTITUTE(death_rates[[#This Row],[male_death_rate]], "â€“", "-")</f>
        <v>20[ 18-23]</v>
      </c>
      <c r="K977" t="str">
        <f>IFERROR(LEFT(death_rates[[#This Row],[Male Death Rate]], FIND("[", death_rates[[#This Row],[Male Death Rate]]) - 1), 0)</f>
        <v>20</v>
      </c>
      <c r="L97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18</v>
      </c>
      <c r="M977" t="str">
        <f>IFERROR(MID(death_rates[[#This Row],[Male Death Rate]], FIND("-", death_rates[[#This Row],[Male Death Rate]]) + 1, FIND("]",death_rates[[#This Row],[Male Death Rate]]) - FIND("-", death_rates[[#This Row],[Male Death Rate]]) - 1), 0)</f>
        <v>23</v>
      </c>
      <c r="N977" t="s">
        <v>986</v>
      </c>
      <c r="O977" t="s">
        <v>2742</v>
      </c>
      <c r="P977" t="str">
        <f>IFERROR(LEFT(death_rates[[#This Row],[Female Death Rate]], FIND("[", death_rates[[#This Row],[Female Death Rate]]) - 1), 0)</f>
        <v>20</v>
      </c>
      <c r="Q97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97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23</v>
      </c>
    </row>
    <row r="978" spans="1:18" x14ac:dyDescent="0.35">
      <c r="A978" t="s">
        <v>779</v>
      </c>
      <c r="B978" t="s">
        <v>675</v>
      </c>
      <c r="C978">
        <v>2016</v>
      </c>
      <c r="D978" t="s">
        <v>923</v>
      </c>
      <c r="E978" t="str">
        <f>SUBSTITUTE(death_rates[[#This Row],[both_sexes_death_rate]], "â€“", "-")</f>
        <v>13[ 11-15]</v>
      </c>
      <c r="F978" t="str">
        <f>IFERROR(LEFT(death_rates[[#This Row],[Total Death Rate]], FIND("[", death_rates[[#This Row],[Total Death Rate]]) - 1), 0)</f>
        <v>13</v>
      </c>
      <c r="G97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978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978" t="s">
        <v>923</v>
      </c>
      <c r="J978" t="str">
        <f>SUBSTITUTE(death_rates[[#This Row],[male_death_rate]], "â€“", "-")</f>
        <v>13[ 11-15]</v>
      </c>
      <c r="K978" t="str">
        <f>IFERROR(LEFT(death_rates[[#This Row],[Male Death Rate]], FIND("[", death_rates[[#This Row],[Male Death Rate]]) - 1), 0)</f>
        <v>13</v>
      </c>
      <c r="L97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978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978" t="s">
        <v>1239</v>
      </c>
      <c r="O978" t="s">
        <v>3196</v>
      </c>
      <c r="P978" t="str">
        <f>IFERROR(LEFT(death_rates[[#This Row],[Female Death Rate]], FIND("[", death_rates[[#This Row],[Female Death Rate]]) - 1), 0)</f>
        <v>12</v>
      </c>
      <c r="Q97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97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979" spans="1:18" x14ac:dyDescent="0.35">
      <c r="A979" t="s">
        <v>783</v>
      </c>
      <c r="B979" t="s">
        <v>675</v>
      </c>
      <c r="C979">
        <v>2016</v>
      </c>
      <c r="D979" t="s">
        <v>784</v>
      </c>
      <c r="E979" t="str">
        <f>SUBSTITUTE(death_rates[[#This Row],[both_sexes_death_rate]], "â€“", "-")</f>
        <v>7[ 5-8]</v>
      </c>
      <c r="F979" t="str">
        <f>IFERROR(LEFT(death_rates[[#This Row],[Total Death Rate]], FIND("[", death_rates[[#This Row],[Total Death Rate]]) - 1), 0)</f>
        <v>7</v>
      </c>
      <c r="G97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979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979" t="s">
        <v>835</v>
      </c>
      <c r="J979" t="str">
        <f>SUBSTITUTE(death_rates[[#This Row],[male_death_rate]], "â€“", "-")</f>
        <v>7[ 3-10]</v>
      </c>
      <c r="K979" t="str">
        <f>IFERROR(LEFT(death_rates[[#This Row],[Male Death Rate]], FIND("[", death_rates[[#This Row],[Male Death Rate]]) - 1), 0)</f>
        <v>7</v>
      </c>
      <c r="L97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79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979" t="s">
        <v>1076</v>
      </c>
      <c r="O979" t="s">
        <v>2781</v>
      </c>
      <c r="P979" t="str">
        <f>IFERROR(LEFT(death_rates[[#This Row],[Female Death Rate]], FIND("[", death_rates[[#This Row],[Female Death Rate]]) - 1), 0)</f>
        <v>6</v>
      </c>
      <c r="Q97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979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980" spans="1:18" x14ac:dyDescent="0.35">
      <c r="A980" t="s">
        <v>764</v>
      </c>
      <c r="B980" t="s">
        <v>679</v>
      </c>
      <c r="C980">
        <v>2016</v>
      </c>
      <c r="D980" t="s">
        <v>2040</v>
      </c>
      <c r="E980" t="str">
        <f>SUBSTITUTE(death_rates[[#This Row],[both_sexes_death_rate]], "â€“", "-")</f>
        <v>115[ 104-125]</v>
      </c>
      <c r="F980" t="str">
        <f>IFERROR(LEFT(death_rates[[#This Row],[Total Death Rate]], FIND("[", death_rates[[#This Row],[Total Death Rate]]) - 1), 0)</f>
        <v>115</v>
      </c>
      <c r="G98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104</v>
      </c>
      <c r="H980" t="str">
        <f>IFERROR(MID(death_rates[[#This Row],[Total Death Rate]], FIND("-", death_rates[[#This Row],[Total Death Rate]]) + 1, FIND("]",death_rates[[#This Row],[Total Death Rate]]) - FIND("-", death_rates[[#This Row],[Total Death Rate]]) - 1), 0)</f>
        <v>125</v>
      </c>
      <c r="I980" t="s">
        <v>2041</v>
      </c>
      <c r="J980" t="str">
        <f>SUBSTITUTE(death_rates[[#This Row],[male_death_rate]], "â€“", "-")</f>
        <v>120[ 108-131]</v>
      </c>
      <c r="K980" t="str">
        <f>IFERROR(LEFT(death_rates[[#This Row],[Male Death Rate]], FIND("[", death_rates[[#This Row],[Male Death Rate]]) - 1), 0)</f>
        <v>120</v>
      </c>
      <c r="L98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108</v>
      </c>
      <c r="M980" t="str">
        <f>IFERROR(MID(death_rates[[#This Row],[Male Death Rate]], FIND("-", death_rates[[#This Row],[Male Death Rate]]) + 1, FIND("]",death_rates[[#This Row],[Male Death Rate]]) - FIND("-", death_rates[[#This Row],[Male Death Rate]]) - 1), 0)</f>
        <v>131</v>
      </c>
      <c r="N980" t="s">
        <v>2042</v>
      </c>
      <c r="O980" t="s">
        <v>3197</v>
      </c>
      <c r="P980" t="str">
        <f>IFERROR(LEFT(death_rates[[#This Row],[Female Death Rate]], FIND("[", death_rates[[#This Row],[Female Death Rate]]) - 1), 0)</f>
        <v>110</v>
      </c>
      <c r="Q98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100</v>
      </c>
      <c r="R98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119</v>
      </c>
    </row>
    <row r="981" spans="1:18" x14ac:dyDescent="0.35">
      <c r="A981" t="s">
        <v>767</v>
      </c>
      <c r="B981" t="s">
        <v>679</v>
      </c>
      <c r="C981">
        <v>2016</v>
      </c>
      <c r="D981" t="s">
        <v>1374</v>
      </c>
      <c r="E981" t="str">
        <f>SUBSTITUTE(death_rates[[#This Row],[both_sexes_death_rate]], "â€“", "-")</f>
        <v>58[ 49-65]</v>
      </c>
      <c r="F981" t="str">
        <f>IFERROR(LEFT(death_rates[[#This Row],[Total Death Rate]], FIND("[", death_rates[[#This Row],[Total Death Rate]]) - 1), 0)</f>
        <v>58</v>
      </c>
      <c r="G98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49</v>
      </c>
      <c r="H981" t="str">
        <f>IFERROR(MID(death_rates[[#This Row],[Total Death Rate]], FIND("-", death_rates[[#This Row],[Total Death Rate]]) + 1, FIND("]",death_rates[[#This Row],[Total Death Rate]]) - FIND("-", death_rates[[#This Row],[Total Death Rate]]) - 1), 0)</f>
        <v>65</v>
      </c>
      <c r="I981" t="s">
        <v>2043</v>
      </c>
      <c r="J981" t="str">
        <f>SUBSTITUTE(death_rates[[#This Row],[male_death_rate]], "â€“", "-")</f>
        <v>64[ 54-72]</v>
      </c>
      <c r="K981" t="str">
        <f>IFERROR(LEFT(death_rates[[#This Row],[Male Death Rate]], FIND("[", death_rates[[#This Row],[Male Death Rate]]) - 1), 0)</f>
        <v>64</v>
      </c>
      <c r="L98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54</v>
      </c>
      <c r="M981" t="str">
        <f>IFERROR(MID(death_rates[[#This Row],[Male Death Rate]], FIND("-", death_rates[[#This Row],[Male Death Rate]]) + 1, FIND("]",death_rates[[#This Row],[Male Death Rate]]) - FIND("-", death_rates[[#This Row],[Male Death Rate]]) - 1), 0)</f>
        <v>72</v>
      </c>
      <c r="N981" t="s">
        <v>2044</v>
      </c>
      <c r="O981" t="s">
        <v>3198</v>
      </c>
      <c r="P981" t="str">
        <f>IFERROR(LEFT(death_rates[[#This Row],[Female Death Rate]], FIND("[", death_rates[[#This Row],[Female Death Rate]]) - 1), 0)</f>
        <v>53</v>
      </c>
      <c r="Q98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45</v>
      </c>
      <c r="R981" t="str">
        <f>IFERROR(MID(death_rates[[#This Row],[Female Death Rate]], FIND("-", death_rates[[#This Row],[Female Death Rate]]) + 1, FIND("]",death_rates[[#This Row],[Female Death Rate]]) - FIND("-", death_rates[[#This Row],[Female Death Rate]]) - 1), 0)</f>
        <v>59</v>
      </c>
    </row>
    <row r="982" spans="1:18" x14ac:dyDescent="0.35">
      <c r="A982" t="s">
        <v>771</v>
      </c>
      <c r="B982" t="s">
        <v>679</v>
      </c>
      <c r="C982">
        <v>2016</v>
      </c>
      <c r="D982" t="s">
        <v>824</v>
      </c>
      <c r="E982" t="str">
        <f>SUBSTITUTE(death_rates[[#This Row],[both_sexes_death_rate]], "â€“", "-")</f>
        <v>0[ 0-0]</v>
      </c>
      <c r="F982" t="str">
        <f>IFERROR(LEFT(death_rates[[#This Row],[Total Death Rate]], FIND("[", death_rates[[#This Row],[Total Death Rate]]) - 1), 0)</f>
        <v>0</v>
      </c>
      <c r="G98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982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982" t="s">
        <v>836</v>
      </c>
      <c r="J982" t="str">
        <f>SUBSTITUTE(death_rates[[#This Row],[male_death_rate]], "â€“", "-")</f>
        <v>1[ 0-1]</v>
      </c>
      <c r="K982" t="str">
        <f>IFERROR(LEFT(death_rates[[#This Row],[Male Death Rate]], FIND("[", death_rates[[#This Row],[Male Death Rate]]) - 1), 0)</f>
        <v>1</v>
      </c>
      <c r="L98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982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982" t="s">
        <v>824</v>
      </c>
      <c r="O982" t="s">
        <v>2674</v>
      </c>
      <c r="P982" t="str">
        <f>IFERROR(LEFT(death_rates[[#This Row],[Female Death Rate]], FIND("[", death_rates[[#This Row],[Female Death Rate]]) - 1), 0)</f>
        <v>0</v>
      </c>
      <c r="Q98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982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983" spans="1:18" x14ac:dyDescent="0.35">
      <c r="A983" t="s">
        <v>775</v>
      </c>
      <c r="B983" t="s">
        <v>679</v>
      </c>
      <c r="C983">
        <v>2016</v>
      </c>
      <c r="D983" t="s">
        <v>2045</v>
      </c>
      <c r="E983" t="str">
        <f>SUBSTITUTE(death_rates[[#This Row],[both_sexes_death_rate]], "â€“", "-")</f>
        <v>29[ 26-33]</v>
      </c>
      <c r="F983" t="str">
        <f>IFERROR(LEFT(death_rates[[#This Row],[Total Death Rate]], FIND("[", death_rates[[#This Row],[Total Death Rate]]) - 1), 0)</f>
        <v>29</v>
      </c>
      <c r="G98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26</v>
      </c>
      <c r="H983" t="str">
        <f>IFERROR(MID(death_rates[[#This Row],[Total Death Rate]], FIND("-", death_rates[[#This Row],[Total Death Rate]]) + 1, FIND("]",death_rates[[#This Row],[Total Death Rate]]) - FIND("-", death_rates[[#This Row],[Total Death Rate]]) - 1), 0)</f>
        <v>33</v>
      </c>
      <c r="I983" t="s">
        <v>2046</v>
      </c>
      <c r="J983" t="str">
        <f>SUBSTITUTE(death_rates[[#This Row],[male_death_rate]], "â€“", "-")</f>
        <v>31[ 27-34]</v>
      </c>
      <c r="K983" t="str">
        <f>IFERROR(LEFT(death_rates[[#This Row],[Male Death Rate]], FIND("[", death_rates[[#This Row],[Male Death Rate]]) - 1), 0)</f>
        <v>31</v>
      </c>
      <c r="L98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27</v>
      </c>
      <c r="M983" t="str">
        <f>IFERROR(MID(death_rates[[#This Row],[Male Death Rate]], FIND("-", death_rates[[#This Row],[Male Death Rate]]) + 1, FIND("]",death_rates[[#This Row],[Male Death Rate]]) - FIND("-", death_rates[[#This Row],[Male Death Rate]]) - 1), 0)</f>
        <v>34</v>
      </c>
      <c r="N983" t="s">
        <v>1275</v>
      </c>
      <c r="O983" t="s">
        <v>2933</v>
      </c>
      <c r="P983" t="str">
        <f>IFERROR(LEFT(death_rates[[#This Row],[Female Death Rate]], FIND("[", death_rates[[#This Row],[Female Death Rate]]) - 1), 0)</f>
        <v>28</v>
      </c>
      <c r="Q98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24</v>
      </c>
      <c r="R98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984" spans="1:18" x14ac:dyDescent="0.35">
      <c r="A984" t="s">
        <v>779</v>
      </c>
      <c r="B984" t="s">
        <v>679</v>
      </c>
      <c r="C984">
        <v>2016</v>
      </c>
      <c r="D984" t="s">
        <v>1073</v>
      </c>
      <c r="E984" t="str">
        <f>SUBSTITUTE(death_rates[[#This Row],[both_sexes_death_rate]], "â€“", "-")</f>
        <v>18[ 16-20]</v>
      </c>
      <c r="F984" t="str">
        <f>IFERROR(LEFT(death_rates[[#This Row],[Total Death Rate]], FIND("[", death_rates[[#This Row],[Total Death Rate]]) - 1), 0)</f>
        <v>18</v>
      </c>
      <c r="G98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984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984" t="s">
        <v>1074</v>
      </c>
      <c r="J984" t="str">
        <f>SUBSTITUTE(death_rates[[#This Row],[male_death_rate]], "â€“", "-")</f>
        <v>16[ 14-18]</v>
      </c>
      <c r="K984" t="str">
        <f>IFERROR(LEFT(death_rates[[#This Row],[Male Death Rate]], FIND("[", death_rates[[#This Row],[Male Death Rate]]) - 1), 0)</f>
        <v>16</v>
      </c>
      <c r="L98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984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984" t="s">
        <v>1656</v>
      </c>
      <c r="O984" t="s">
        <v>3199</v>
      </c>
      <c r="P984" t="str">
        <f>IFERROR(LEFT(death_rates[[#This Row],[Female Death Rate]], FIND("[", death_rates[[#This Row],[Female Death Rate]]) - 1), 0)</f>
        <v>20</v>
      </c>
      <c r="Q98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17</v>
      </c>
      <c r="R984" t="str">
        <f>IFERROR(MID(death_rates[[#This Row],[Female Death Rate]], FIND("-", death_rates[[#This Row],[Female Death Rate]]) + 1, FIND("]",death_rates[[#This Row],[Female Death Rate]]) - FIND("-", death_rates[[#This Row],[Female Death Rate]]) - 1), 0)</f>
        <v>22</v>
      </c>
    </row>
    <row r="985" spans="1:18" x14ac:dyDescent="0.35">
      <c r="A985" t="s">
        <v>783</v>
      </c>
      <c r="B985" t="s">
        <v>679</v>
      </c>
      <c r="C985">
        <v>2016</v>
      </c>
      <c r="D985" t="s">
        <v>987</v>
      </c>
      <c r="E985" t="str">
        <f>SUBSTITUTE(death_rates[[#This Row],[both_sexes_death_rate]], "â€“", "-")</f>
        <v>8[ 6-10]</v>
      </c>
      <c r="F985" t="str">
        <f>IFERROR(LEFT(death_rates[[#This Row],[Total Death Rate]], FIND("[", death_rates[[#This Row],[Total Death Rate]]) - 1), 0)</f>
        <v>8</v>
      </c>
      <c r="G98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985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985" t="s">
        <v>1277</v>
      </c>
      <c r="J985" t="str">
        <f>SUBSTITUTE(death_rates[[#This Row],[male_death_rate]], "â€“", "-")</f>
        <v>8[ 4-10]</v>
      </c>
      <c r="K985" t="str">
        <f>IFERROR(LEFT(death_rates[[#This Row],[Male Death Rate]], FIND("[", death_rates[[#This Row],[Male Death Rate]]) - 1), 0)</f>
        <v>8</v>
      </c>
      <c r="L98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985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985" t="s">
        <v>829</v>
      </c>
      <c r="O985" t="s">
        <v>2676</v>
      </c>
      <c r="P985" t="str">
        <f>IFERROR(LEFT(death_rates[[#This Row],[Female Death Rate]], FIND("[", death_rates[[#This Row],[Female Death Rate]]) - 1), 0)</f>
        <v>9</v>
      </c>
      <c r="Q98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98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986" spans="1:18" x14ac:dyDescent="0.35">
      <c r="A986" t="s">
        <v>764</v>
      </c>
      <c r="B986" t="s">
        <v>683</v>
      </c>
      <c r="C986">
        <v>2016</v>
      </c>
      <c r="D986" t="s">
        <v>2047</v>
      </c>
      <c r="E986" t="str">
        <f>SUBSTITUTE(death_rates[[#This Row],[both_sexes_death_rate]], "â€“", "-")</f>
        <v>57[ 40-71]</v>
      </c>
      <c r="F986" t="str">
        <f>IFERROR(LEFT(death_rates[[#This Row],[Total Death Rate]], FIND("[", death_rates[[#This Row],[Total Death Rate]]) - 1), 0)</f>
        <v>57</v>
      </c>
      <c r="G98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40</v>
      </c>
      <c r="H986" t="str">
        <f>IFERROR(MID(death_rates[[#This Row],[Total Death Rate]], FIND("-", death_rates[[#This Row],[Total Death Rate]]) + 1, FIND("]",death_rates[[#This Row],[Total Death Rate]]) - FIND("-", death_rates[[#This Row],[Total Death Rate]]) - 1), 0)</f>
        <v>71</v>
      </c>
      <c r="I986" t="s">
        <v>2048</v>
      </c>
      <c r="J986" t="str">
        <f>SUBSTITUTE(death_rates[[#This Row],[male_death_rate]], "â€“", "-")</f>
        <v>68[ 48-85]</v>
      </c>
      <c r="K986" t="str">
        <f>IFERROR(LEFT(death_rates[[#This Row],[Male Death Rate]], FIND("[", death_rates[[#This Row],[Male Death Rate]]) - 1), 0)</f>
        <v>68</v>
      </c>
      <c r="L98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48</v>
      </c>
      <c r="M986" t="str">
        <f>IFERROR(MID(death_rates[[#This Row],[Male Death Rate]], FIND("-", death_rates[[#This Row],[Male Death Rate]]) + 1, FIND("]",death_rates[[#This Row],[Male Death Rate]]) - FIND("-", death_rates[[#This Row],[Male Death Rate]]) - 1), 0)</f>
        <v>85</v>
      </c>
      <c r="N986" t="s">
        <v>2049</v>
      </c>
      <c r="O986" t="s">
        <v>3200</v>
      </c>
      <c r="P986" t="str">
        <f>IFERROR(LEFT(death_rates[[#This Row],[Female Death Rate]], FIND("[", death_rates[[#This Row],[Female Death Rate]]) - 1), 0)</f>
        <v>45</v>
      </c>
      <c r="Q98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32</v>
      </c>
      <c r="R986" t="str">
        <f>IFERROR(MID(death_rates[[#This Row],[Female Death Rate]], FIND("-", death_rates[[#This Row],[Female Death Rate]]) + 1, FIND("]",death_rates[[#This Row],[Female Death Rate]]) - FIND("-", death_rates[[#This Row],[Female Death Rate]]) - 1), 0)</f>
        <v>57</v>
      </c>
    </row>
    <row r="987" spans="1:18" x14ac:dyDescent="0.35">
      <c r="A987" t="s">
        <v>767</v>
      </c>
      <c r="B987" t="s">
        <v>683</v>
      </c>
      <c r="C987">
        <v>2016</v>
      </c>
      <c r="D987" t="s">
        <v>1305</v>
      </c>
      <c r="E987" t="str">
        <f>SUBSTITUTE(death_rates[[#This Row],[both_sexes_death_rate]], "â€“", "-")</f>
        <v>12[ 8-15]</v>
      </c>
      <c r="F987" t="str">
        <f>IFERROR(LEFT(death_rates[[#This Row],[Total Death Rate]], FIND("[", death_rates[[#This Row],[Total Death Rate]]) - 1), 0)</f>
        <v>12</v>
      </c>
      <c r="G98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987" t="str">
        <f>IFERROR(MID(death_rates[[#This Row],[Total Death Rate]], FIND("-", death_rates[[#This Row],[Total Death Rate]]) + 1, FIND("]",death_rates[[#This Row],[Total Death Rate]]) - FIND("-", death_rates[[#This Row],[Total Death Rate]]) - 1), 0)</f>
        <v>15</v>
      </c>
      <c r="I987" t="s">
        <v>1305</v>
      </c>
      <c r="J987" t="str">
        <f>SUBSTITUTE(death_rates[[#This Row],[male_death_rate]], "â€“", "-")</f>
        <v>12[ 8-15]</v>
      </c>
      <c r="K987" t="str">
        <f>IFERROR(LEFT(death_rates[[#This Row],[Male Death Rate]], FIND("[", death_rates[[#This Row],[Male Death Rate]]) - 1), 0)</f>
        <v>12</v>
      </c>
      <c r="L98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987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987" t="s">
        <v>1305</v>
      </c>
      <c r="O987" t="s">
        <v>3194</v>
      </c>
      <c r="P987" t="str">
        <f>IFERROR(LEFT(death_rates[[#This Row],[Female Death Rate]], FIND("[", death_rates[[#This Row],[Female Death Rate]]) - 1), 0)</f>
        <v>12</v>
      </c>
      <c r="Q98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98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988" spans="1:18" x14ac:dyDescent="0.35">
      <c r="A988" t="s">
        <v>771</v>
      </c>
      <c r="B988" t="s">
        <v>683</v>
      </c>
      <c r="C988">
        <v>2016</v>
      </c>
      <c r="D988" t="s">
        <v>1012</v>
      </c>
      <c r="E988" t="str">
        <f>SUBSTITUTE(death_rates[[#This Row],[both_sexes_death_rate]], "â€“", "-")</f>
        <v>7[ 4-10]</v>
      </c>
      <c r="F988" t="str">
        <f>IFERROR(LEFT(death_rates[[#This Row],[Total Death Rate]], FIND("[", death_rates[[#This Row],[Total Death Rate]]) - 1), 0)</f>
        <v>7</v>
      </c>
      <c r="G98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988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988" t="s">
        <v>1361</v>
      </c>
      <c r="J988" t="str">
        <f>SUBSTITUTE(death_rates[[#This Row],[male_death_rate]], "â€“", "-")</f>
        <v>9[ 5-14]</v>
      </c>
      <c r="K988" t="str">
        <f>IFERROR(LEFT(death_rates[[#This Row],[Male Death Rate]], FIND("[", death_rates[[#This Row],[Male Death Rate]]) - 1), 0)</f>
        <v>9</v>
      </c>
      <c r="L98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988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988" t="s">
        <v>790</v>
      </c>
      <c r="O988" t="s">
        <v>2661</v>
      </c>
      <c r="P988" t="str">
        <f>IFERROR(LEFT(death_rates[[#This Row],[Female Death Rate]], FIND("[", death_rates[[#This Row],[Female Death Rate]]) - 1), 0)</f>
        <v>5</v>
      </c>
      <c r="Q98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988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989" spans="1:18" x14ac:dyDescent="0.35">
      <c r="A989" t="s">
        <v>775</v>
      </c>
      <c r="B989" t="s">
        <v>683</v>
      </c>
      <c r="C989">
        <v>2016</v>
      </c>
      <c r="D989" t="s">
        <v>1031</v>
      </c>
      <c r="E989" t="str">
        <f>SUBSTITUTE(death_rates[[#This Row],[both_sexes_death_rate]], "â€“", "-")</f>
        <v>20[ 15-26]</v>
      </c>
      <c r="F989" t="str">
        <f>IFERROR(LEFT(death_rates[[#This Row],[Total Death Rate]], FIND("[", death_rates[[#This Row],[Total Death Rate]]) - 1), 0)</f>
        <v>20</v>
      </c>
      <c r="G98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989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989" t="s">
        <v>2050</v>
      </c>
      <c r="J989" t="str">
        <f>SUBSTITUTE(death_rates[[#This Row],[male_death_rate]], "â€“", "-")</f>
        <v>27[ 20-34]</v>
      </c>
      <c r="K989" t="str">
        <f>IFERROR(LEFT(death_rates[[#This Row],[Male Death Rate]], FIND("[", death_rates[[#This Row],[Male Death Rate]]) - 1), 0)</f>
        <v>27</v>
      </c>
      <c r="L98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20</v>
      </c>
      <c r="M989" t="str">
        <f>IFERROR(MID(death_rates[[#This Row],[Male Death Rate]], FIND("-", death_rates[[#This Row],[Male Death Rate]]) + 1, FIND("]",death_rates[[#This Row],[Male Death Rate]]) - FIND("-", death_rates[[#This Row],[Male Death Rate]]) - 1), 0)</f>
        <v>34</v>
      </c>
      <c r="N989" t="s">
        <v>1161</v>
      </c>
      <c r="O989" t="s">
        <v>2819</v>
      </c>
      <c r="P989" t="str">
        <f>IFERROR(LEFT(death_rates[[#This Row],[Female Death Rate]], FIND("[", death_rates[[#This Row],[Female Death Rate]]) - 1), 0)</f>
        <v>14</v>
      </c>
      <c r="Q98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98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990" spans="1:18" x14ac:dyDescent="0.35">
      <c r="A990" t="s">
        <v>779</v>
      </c>
      <c r="B990" t="s">
        <v>683</v>
      </c>
      <c r="C990">
        <v>2016</v>
      </c>
      <c r="D990" t="s">
        <v>903</v>
      </c>
      <c r="E990" t="str">
        <f>SUBSTITUTE(death_rates[[#This Row],[both_sexes_death_rate]], "â€“", "-")</f>
        <v>9[ 6-12]</v>
      </c>
      <c r="F990" t="str">
        <f>IFERROR(LEFT(death_rates[[#This Row],[Total Death Rate]], FIND("[", death_rates[[#This Row],[Total Death Rate]]) - 1), 0)</f>
        <v>9</v>
      </c>
      <c r="G99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990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990" t="s">
        <v>1035</v>
      </c>
      <c r="J990" t="str">
        <f>SUBSTITUTE(death_rates[[#This Row],[male_death_rate]], "â€“", "-")</f>
        <v>8[ 5-11]</v>
      </c>
      <c r="K990" t="str">
        <f>IFERROR(LEFT(death_rates[[#This Row],[Male Death Rate]], FIND("[", death_rates[[#This Row],[Male Death Rate]]) - 1), 0)</f>
        <v>8</v>
      </c>
      <c r="L99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990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990" t="s">
        <v>877</v>
      </c>
      <c r="O990" t="s">
        <v>2755</v>
      </c>
      <c r="P990" t="str">
        <f>IFERROR(LEFT(death_rates[[#This Row],[Female Death Rate]], FIND("[", death_rates[[#This Row],[Female Death Rate]]) - 1), 0)</f>
        <v>9</v>
      </c>
      <c r="Q99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99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991" spans="1:18" x14ac:dyDescent="0.35">
      <c r="A991" t="s">
        <v>783</v>
      </c>
      <c r="B991" t="s">
        <v>683</v>
      </c>
      <c r="C991">
        <v>2016</v>
      </c>
      <c r="D991" t="s">
        <v>862</v>
      </c>
      <c r="E991" t="str">
        <f>SUBSTITUTE(death_rates[[#This Row],[both_sexes_death_rate]], "â€“", "-")</f>
        <v>9[ 5-13]</v>
      </c>
      <c r="F991" t="str">
        <f>IFERROR(LEFT(death_rates[[#This Row],[Total Death Rate]], FIND("[", death_rates[[#This Row],[Total Death Rate]]) - 1), 0)</f>
        <v>9</v>
      </c>
      <c r="G99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991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991" t="s">
        <v>2051</v>
      </c>
      <c r="J991" t="str">
        <f>SUBSTITUTE(death_rates[[#This Row],[male_death_rate]], "â€“", "-")</f>
        <v>12[ 5-19]</v>
      </c>
      <c r="K991" t="str">
        <f>IFERROR(LEFT(death_rates[[#This Row],[Male Death Rate]], FIND("[", death_rates[[#This Row],[Male Death Rate]]) - 1), 0)</f>
        <v>12</v>
      </c>
      <c r="L99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991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991" t="s">
        <v>842</v>
      </c>
      <c r="O991" t="s">
        <v>2761</v>
      </c>
      <c r="P991" t="str">
        <f>IFERROR(LEFT(death_rates[[#This Row],[Female Death Rate]], FIND("[", death_rates[[#This Row],[Female Death Rate]]) - 1), 0)</f>
        <v>6</v>
      </c>
      <c r="Q99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991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992" spans="1:18" x14ac:dyDescent="0.35">
      <c r="A992" t="s">
        <v>764</v>
      </c>
      <c r="B992" t="s">
        <v>687</v>
      </c>
      <c r="C992">
        <v>2016</v>
      </c>
      <c r="D992" t="s">
        <v>1464</v>
      </c>
      <c r="E992" t="str">
        <f>SUBSTITUTE(death_rates[[#This Row],[both_sexes_death_rate]], "â€“", "-")</f>
        <v>45[ 38-52]</v>
      </c>
      <c r="F992" t="str">
        <f>IFERROR(LEFT(death_rates[[#This Row],[Total Death Rate]], FIND("[", death_rates[[#This Row],[Total Death Rate]]) - 1), 0)</f>
        <v>45</v>
      </c>
      <c r="G99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38</v>
      </c>
      <c r="H992" t="str">
        <f>IFERROR(MID(death_rates[[#This Row],[Total Death Rate]], FIND("-", death_rates[[#This Row],[Total Death Rate]]) + 1, FIND("]",death_rates[[#This Row],[Total Death Rate]]) - FIND("-", death_rates[[#This Row],[Total Death Rate]]) - 1), 0)</f>
        <v>52</v>
      </c>
      <c r="I992" t="s">
        <v>2052</v>
      </c>
      <c r="J992" t="str">
        <f>SUBSTITUTE(death_rates[[#This Row],[male_death_rate]], "â€“", "-")</f>
        <v>50[ 43-57]</v>
      </c>
      <c r="K992" t="str">
        <f>IFERROR(LEFT(death_rates[[#This Row],[Male Death Rate]], FIND("[", death_rates[[#This Row],[Male Death Rate]]) - 1), 0)</f>
        <v>50</v>
      </c>
      <c r="L99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43</v>
      </c>
      <c r="M992" t="str">
        <f>IFERROR(MID(death_rates[[#This Row],[Male Death Rate]], FIND("-", death_rates[[#This Row],[Male Death Rate]]) + 1, FIND("]",death_rates[[#This Row],[Male Death Rate]]) - FIND("-", death_rates[[#This Row],[Male Death Rate]]) - 1), 0)</f>
        <v>57</v>
      </c>
      <c r="N992" t="s">
        <v>2053</v>
      </c>
      <c r="O992" t="s">
        <v>3201</v>
      </c>
      <c r="P992" t="str">
        <f>IFERROR(LEFT(death_rates[[#This Row],[Female Death Rate]], FIND("[", death_rates[[#This Row],[Female Death Rate]]) - 1), 0)</f>
        <v>40</v>
      </c>
      <c r="Q99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33</v>
      </c>
      <c r="R99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48</v>
      </c>
    </row>
    <row r="993" spans="1:18" x14ac:dyDescent="0.35">
      <c r="A993" t="s">
        <v>767</v>
      </c>
      <c r="B993" t="s">
        <v>687</v>
      </c>
      <c r="C993">
        <v>2016</v>
      </c>
      <c r="D993" t="s">
        <v>790</v>
      </c>
      <c r="E993" t="str">
        <f>SUBSTITUTE(death_rates[[#This Row],[both_sexes_death_rate]], "â€“", "-")</f>
        <v>5[ 3-7]</v>
      </c>
      <c r="F993" t="str">
        <f>IFERROR(LEFT(death_rates[[#This Row],[Total Death Rate]], FIND("[", death_rates[[#This Row],[Total Death Rate]]) - 1), 0)</f>
        <v>5</v>
      </c>
      <c r="G99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99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993" t="s">
        <v>790</v>
      </c>
      <c r="J993" t="str">
        <f>SUBSTITUTE(death_rates[[#This Row],[male_death_rate]], "â€“", "-")</f>
        <v>5[ 3-7]</v>
      </c>
      <c r="K993" t="str">
        <f>IFERROR(LEFT(death_rates[[#This Row],[Male Death Rate]], FIND("[", death_rates[[#This Row],[Male Death Rate]]) - 1), 0)</f>
        <v>5</v>
      </c>
      <c r="L99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993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993" t="s">
        <v>790</v>
      </c>
      <c r="O993" t="s">
        <v>2661</v>
      </c>
      <c r="P993" t="str">
        <f>IFERROR(LEFT(death_rates[[#This Row],[Female Death Rate]], FIND("[", death_rates[[#This Row],[Female Death Rate]]) - 1), 0)</f>
        <v>5</v>
      </c>
      <c r="Q99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993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  <row r="994" spans="1:18" x14ac:dyDescent="0.35">
      <c r="A994" t="s">
        <v>771</v>
      </c>
      <c r="B994" t="s">
        <v>687</v>
      </c>
      <c r="C994">
        <v>2016</v>
      </c>
      <c r="D994" t="s">
        <v>844</v>
      </c>
      <c r="E994" t="str">
        <f>SUBSTITUTE(death_rates[[#This Row],[both_sexes_death_rate]], "â€“", "-")</f>
        <v>2[ 1-3]</v>
      </c>
      <c r="F994" t="str">
        <f>IFERROR(LEFT(death_rates[[#This Row],[Total Death Rate]], FIND("[", death_rates[[#This Row],[Total Death Rate]]) - 1), 0)</f>
        <v>2</v>
      </c>
      <c r="G99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994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994" t="s">
        <v>809</v>
      </c>
      <c r="J994" t="str">
        <f>SUBSTITUTE(death_rates[[#This Row],[male_death_rate]], "â€“", "-")</f>
        <v>2[ 1-4]</v>
      </c>
      <c r="K994" t="str">
        <f>IFERROR(LEFT(death_rates[[#This Row],[Male Death Rate]], FIND("[", death_rates[[#This Row],[Male Death Rate]]) - 1), 0)</f>
        <v>2</v>
      </c>
      <c r="L99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994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994" t="s">
        <v>774</v>
      </c>
      <c r="O994" t="s">
        <v>2656</v>
      </c>
      <c r="P994" t="str">
        <f>IFERROR(LEFT(death_rates[[#This Row],[Female Death Rate]], FIND("[", death_rates[[#This Row],[Female Death Rate]]) - 1), 0)</f>
        <v>1</v>
      </c>
      <c r="Q99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9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995" spans="1:18" x14ac:dyDescent="0.35">
      <c r="A995" t="s">
        <v>775</v>
      </c>
      <c r="B995" t="s">
        <v>687</v>
      </c>
      <c r="C995">
        <v>2016</v>
      </c>
      <c r="D995" t="s">
        <v>1487</v>
      </c>
      <c r="E995" t="str">
        <f>SUBSTITUTE(death_rates[[#This Row],[both_sexes_death_rate]], "â€“", "-")</f>
        <v>25[ 20-30]</v>
      </c>
      <c r="F995" t="str">
        <f>IFERROR(LEFT(death_rates[[#This Row],[Total Death Rate]], FIND("[", death_rates[[#This Row],[Total Death Rate]]) - 1), 0)</f>
        <v>25</v>
      </c>
      <c r="G99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20</v>
      </c>
      <c r="H995" t="str">
        <f>IFERROR(MID(death_rates[[#This Row],[Total Death Rate]], FIND("-", death_rates[[#This Row],[Total Death Rate]]) + 1, FIND("]",death_rates[[#This Row],[Total Death Rate]]) - FIND("-", death_rates[[#This Row],[Total Death Rate]]) - 1), 0)</f>
        <v>30</v>
      </c>
      <c r="I995" t="s">
        <v>2054</v>
      </c>
      <c r="J995" t="str">
        <f>SUBSTITUTE(death_rates[[#This Row],[male_death_rate]], "â€“", "-")</f>
        <v>29[ 23-34]</v>
      </c>
      <c r="K995" t="str">
        <f>IFERROR(LEFT(death_rates[[#This Row],[Male Death Rate]], FIND("[", death_rates[[#This Row],[Male Death Rate]]) - 1), 0)</f>
        <v>29</v>
      </c>
      <c r="L99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23</v>
      </c>
      <c r="M995" t="str">
        <f>IFERROR(MID(death_rates[[#This Row],[Male Death Rate]], FIND("-", death_rates[[#This Row],[Male Death Rate]]) + 1, FIND("]",death_rates[[#This Row],[Male Death Rate]]) - FIND("-", death_rates[[#This Row],[Male Death Rate]]) - 1), 0)</f>
        <v>34</v>
      </c>
      <c r="N995" t="s">
        <v>2055</v>
      </c>
      <c r="O995" t="s">
        <v>3202</v>
      </c>
      <c r="P995" t="str">
        <f>IFERROR(LEFT(death_rates[[#This Row],[Female Death Rate]], FIND("[", death_rates[[#This Row],[Female Death Rate]]) - 1), 0)</f>
        <v>22</v>
      </c>
      <c r="Q99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16</v>
      </c>
      <c r="R99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27</v>
      </c>
    </row>
    <row r="996" spans="1:18" x14ac:dyDescent="0.35">
      <c r="A996" t="s">
        <v>779</v>
      </c>
      <c r="B996" t="s">
        <v>687</v>
      </c>
      <c r="C996">
        <v>2016</v>
      </c>
      <c r="D996" t="s">
        <v>868</v>
      </c>
      <c r="E996" t="str">
        <f>SUBSTITUTE(death_rates[[#This Row],[both_sexes_death_rate]], "â€“", "-")</f>
        <v>10[ 7-14]</v>
      </c>
      <c r="F996" t="str">
        <f>IFERROR(LEFT(death_rates[[#This Row],[Total Death Rate]], FIND("[", death_rates[[#This Row],[Total Death Rate]]) - 1), 0)</f>
        <v>10</v>
      </c>
      <c r="G99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996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996" t="s">
        <v>971</v>
      </c>
      <c r="J996" t="str">
        <f>SUBSTITUTE(death_rates[[#This Row],[male_death_rate]], "â€“", "-")</f>
        <v>10[ 7-13]</v>
      </c>
      <c r="K996" t="str">
        <f>IFERROR(LEFT(death_rates[[#This Row],[Male Death Rate]], FIND("[", death_rates[[#This Row],[Male Death Rate]]) - 1), 0)</f>
        <v>10</v>
      </c>
      <c r="L99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996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996" t="s">
        <v>869</v>
      </c>
      <c r="O996" t="s">
        <v>2693</v>
      </c>
      <c r="P996" t="str">
        <f>IFERROR(LEFT(death_rates[[#This Row],[Female Death Rate]], FIND("[", death_rates[[#This Row],[Female Death Rate]]) - 1), 0)</f>
        <v>10</v>
      </c>
      <c r="Q99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99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997" spans="1:18" x14ac:dyDescent="0.35">
      <c r="A997" t="s">
        <v>783</v>
      </c>
      <c r="B997" t="s">
        <v>687</v>
      </c>
      <c r="C997">
        <v>2016</v>
      </c>
      <c r="D997" t="s">
        <v>817</v>
      </c>
      <c r="E997" t="str">
        <f>SUBSTITUTE(death_rates[[#This Row],[both_sexes_death_rate]], "â€“", "-")</f>
        <v>3[ 2-5]</v>
      </c>
      <c r="F997" t="str">
        <f>IFERROR(LEFT(death_rates[[#This Row],[Total Death Rate]], FIND("[", death_rates[[#This Row],[Total Death Rate]]) - 1), 0)</f>
        <v>3</v>
      </c>
      <c r="G99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997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997" t="s">
        <v>818</v>
      </c>
      <c r="J997" t="str">
        <f>SUBSTITUTE(death_rates[[#This Row],[male_death_rate]], "â€“", "-")</f>
        <v>4[ 2-7]</v>
      </c>
      <c r="K997" t="str">
        <f>IFERROR(LEFT(death_rates[[#This Row],[Male Death Rate]], FIND("[", death_rates[[#This Row],[Male Death Rate]]) - 1), 0)</f>
        <v>4</v>
      </c>
      <c r="L99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997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997" t="s">
        <v>844</v>
      </c>
      <c r="O997" t="s">
        <v>2682</v>
      </c>
      <c r="P997" t="str">
        <f>IFERROR(LEFT(death_rates[[#This Row],[Female Death Rate]], FIND("[", death_rates[[#This Row],[Female Death Rate]]) - 1), 0)</f>
        <v>2</v>
      </c>
      <c r="Q99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99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998" spans="1:18" x14ac:dyDescent="0.35">
      <c r="A998" t="s">
        <v>764</v>
      </c>
      <c r="B998" t="s">
        <v>691</v>
      </c>
      <c r="C998">
        <v>2016</v>
      </c>
      <c r="D998" t="s">
        <v>2056</v>
      </c>
      <c r="E998" t="str">
        <f>SUBSTITUTE(death_rates[[#This Row],[both_sexes_death_rate]], "â€“", "-")</f>
        <v>57[ 50-66]</v>
      </c>
      <c r="F998" t="str">
        <f>IFERROR(LEFT(death_rates[[#This Row],[Total Death Rate]], FIND("[", death_rates[[#This Row],[Total Death Rate]]) - 1), 0)</f>
        <v>57</v>
      </c>
      <c r="G99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50</v>
      </c>
      <c r="H998" t="str">
        <f>IFERROR(MID(death_rates[[#This Row],[Total Death Rate]], FIND("-", death_rates[[#This Row],[Total Death Rate]]) + 1, FIND("]",death_rates[[#This Row],[Total Death Rate]]) - FIND("-", death_rates[[#This Row],[Total Death Rate]]) - 1), 0)</f>
        <v>66</v>
      </c>
      <c r="I998" t="s">
        <v>2057</v>
      </c>
      <c r="J998" t="str">
        <f>SUBSTITUTE(death_rates[[#This Row],[male_death_rate]], "â€“", "-")</f>
        <v>68[ 59-78]</v>
      </c>
      <c r="K998" t="str">
        <f>IFERROR(LEFT(death_rates[[#This Row],[Male Death Rate]], FIND("[", death_rates[[#This Row],[Male Death Rate]]) - 1), 0)</f>
        <v>68</v>
      </c>
      <c r="L99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59</v>
      </c>
      <c r="M998" t="str">
        <f>IFERROR(MID(death_rates[[#This Row],[Male Death Rate]], FIND("-", death_rates[[#This Row],[Male Death Rate]]) + 1, FIND("]",death_rates[[#This Row],[Male Death Rate]]) - FIND("-", death_rates[[#This Row],[Male Death Rate]]) - 1), 0)</f>
        <v>78</v>
      </c>
      <c r="N998" t="s">
        <v>2058</v>
      </c>
      <c r="O998" t="s">
        <v>3203</v>
      </c>
      <c r="P998" t="str">
        <f>IFERROR(LEFT(death_rates[[#This Row],[Female Death Rate]], FIND("[", death_rates[[#This Row],[Female Death Rate]]) - 1), 0)</f>
        <v>47</v>
      </c>
      <c r="Q99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40</v>
      </c>
      <c r="R998" t="str">
        <f>IFERROR(MID(death_rates[[#This Row],[Female Death Rate]], FIND("-", death_rates[[#This Row],[Female Death Rate]]) + 1, FIND("]",death_rates[[#This Row],[Female Death Rate]]) - FIND("-", death_rates[[#This Row],[Female Death Rate]]) - 1), 0)</f>
        <v>55</v>
      </c>
    </row>
    <row r="999" spans="1:18" x14ac:dyDescent="0.35">
      <c r="A999" t="s">
        <v>767</v>
      </c>
      <c r="B999" t="s">
        <v>691</v>
      </c>
      <c r="C999">
        <v>2016</v>
      </c>
      <c r="D999" t="s">
        <v>977</v>
      </c>
      <c r="E999" t="str">
        <f>SUBSTITUTE(death_rates[[#This Row],[both_sexes_death_rate]], "â€“", "-")</f>
        <v>7[ 5-9]</v>
      </c>
      <c r="F999" t="str">
        <f>IFERROR(LEFT(death_rates[[#This Row],[Total Death Rate]], FIND("[", death_rates[[#This Row],[Total Death Rate]]) - 1), 0)</f>
        <v>7</v>
      </c>
      <c r="G99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999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999" t="s">
        <v>977</v>
      </c>
      <c r="J999" t="str">
        <f>SUBSTITUTE(death_rates[[#This Row],[male_death_rate]], "â€“", "-")</f>
        <v>7[ 5-9]</v>
      </c>
      <c r="K999" t="str">
        <f>IFERROR(LEFT(death_rates[[#This Row],[Male Death Rate]], FIND("[", death_rates[[#This Row],[Male Death Rate]]) - 1), 0)</f>
        <v>7</v>
      </c>
      <c r="L99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999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999" t="s">
        <v>977</v>
      </c>
      <c r="O999" t="s">
        <v>2874</v>
      </c>
      <c r="P999" t="str">
        <f>IFERROR(LEFT(death_rates[[#This Row],[Female Death Rate]], FIND("[", death_rates[[#This Row],[Female Death Rate]]) - 1), 0)</f>
        <v>7</v>
      </c>
      <c r="Q99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999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1000" spans="1:18" x14ac:dyDescent="0.35">
      <c r="A1000" t="s">
        <v>771</v>
      </c>
      <c r="B1000" t="s">
        <v>691</v>
      </c>
      <c r="C1000">
        <v>2016</v>
      </c>
      <c r="D1000" t="s">
        <v>861</v>
      </c>
      <c r="E1000" t="str">
        <f>SUBSTITUTE(death_rates[[#This Row],[both_sexes_death_rate]], "â€“", "-")</f>
        <v>3[ 2-4]</v>
      </c>
      <c r="F1000" t="str">
        <f>IFERROR(LEFT(death_rates[[#This Row],[Total Death Rate]], FIND("[", death_rates[[#This Row],[Total Death Rate]]) - 1), 0)</f>
        <v>3</v>
      </c>
      <c r="G100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000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1000" t="s">
        <v>841</v>
      </c>
      <c r="J1000" t="str">
        <f>SUBSTITUTE(death_rates[[#This Row],[male_death_rate]], "â€“", "-")</f>
        <v>6[ 4-9]</v>
      </c>
      <c r="K1000" t="str">
        <f>IFERROR(LEFT(death_rates[[#This Row],[Male Death Rate]], FIND("[", death_rates[[#This Row],[Male Death Rate]]) - 1), 0)</f>
        <v>6</v>
      </c>
      <c r="L100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000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000" t="s">
        <v>837</v>
      </c>
      <c r="O1000" t="s">
        <v>2679</v>
      </c>
      <c r="P1000" t="str">
        <f>IFERROR(LEFT(death_rates[[#This Row],[Female Death Rate]], FIND("[", death_rates[[#This Row],[Female Death Rate]]) - 1), 0)</f>
        <v>0</v>
      </c>
      <c r="Q100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00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001" spans="1:18" x14ac:dyDescent="0.35">
      <c r="A1001" t="s">
        <v>775</v>
      </c>
      <c r="B1001" t="s">
        <v>691</v>
      </c>
      <c r="C1001">
        <v>2016</v>
      </c>
      <c r="D1001" t="s">
        <v>1221</v>
      </c>
      <c r="E1001" t="str">
        <f>SUBSTITUTE(death_rates[[#This Row],[both_sexes_death_rate]], "â€“", "-")</f>
        <v>33[ 26-40]</v>
      </c>
      <c r="F1001" t="str">
        <f>IFERROR(LEFT(death_rates[[#This Row],[Total Death Rate]], FIND("[", death_rates[[#This Row],[Total Death Rate]]) - 1), 0)</f>
        <v>33</v>
      </c>
      <c r="G100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26</v>
      </c>
      <c r="H1001" t="str">
        <f>IFERROR(MID(death_rates[[#This Row],[Total Death Rate]], FIND("-", death_rates[[#This Row],[Total Death Rate]]) + 1, FIND("]",death_rates[[#This Row],[Total Death Rate]]) - FIND("-", death_rates[[#This Row],[Total Death Rate]]) - 1), 0)</f>
        <v>40</v>
      </c>
      <c r="I1001" t="s">
        <v>2059</v>
      </c>
      <c r="J1001" t="str">
        <f>SUBSTITUTE(death_rates[[#This Row],[male_death_rate]], "â€“", "-")</f>
        <v>38[ 31-46]</v>
      </c>
      <c r="K1001" t="str">
        <f>IFERROR(LEFT(death_rates[[#This Row],[Male Death Rate]], FIND("[", death_rates[[#This Row],[Male Death Rate]]) - 1), 0)</f>
        <v>38</v>
      </c>
      <c r="L100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31</v>
      </c>
      <c r="M1001" t="str">
        <f>IFERROR(MID(death_rates[[#This Row],[Male Death Rate]], FIND("-", death_rates[[#This Row],[Male Death Rate]]) + 1, FIND("]",death_rates[[#This Row],[Male Death Rate]]) - FIND("-", death_rates[[#This Row],[Male Death Rate]]) - 1), 0)</f>
        <v>46</v>
      </c>
      <c r="N1001" t="s">
        <v>2060</v>
      </c>
      <c r="O1001" t="s">
        <v>3204</v>
      </c>
      <c r="P1001" t="str">
        <f>IFERROR(LEFT(death_rates[[#This Row],[Female Death Rate]], FIND("[", death_rates[[#This Row],[Female Death Rate]]) - 1), 0)</f>
        <v>28</v>
      </c>
      <c r="Q100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1001" t="str">
        <f>IFERROR(MID(death_rates[[#This Row],[Female Death Rate]], FIND("-", death_rates[[#This Row],[Female Death Rate]]) + 1, FIND("]",death_rates[[#This Row],[Female Death Rate]]) - FIND("-", death_rates[[#This Row],[Female Death Rate]]) - 1), 0)</f>
        <v>34</v>
      </c>
    </row>
    <row r="1002" spans="1:18" x14ac:dyDescent="0.35">
      <c r="A1002" t="s">
        <v>779</v>
      </c>
      <c r="B1002" t="s">
        <v>691</v>
      </c>
      <c r="C1002">
        <v>2016</v>
      </c>
      <c r="D1002" t="s">
        <v>1143</v>
      </c>
      <c r="E1002" t="str">
        <f>SUBSTITUTE(death_rates[[#This Row],[both_sexes_death_rate]], "â€“", "-")</f>
        <v>9[ 7-13]</v>
      </c>
      <c r="F1002" t="str">
        <f>IFERROR(LEFT(death_rates[[#This Row],[Total Death Rate]], FIND("[", death_rates[[#This Row],[Total Death Rate]]) - 1), 0)</f>
        <v>9</v>
      </c>
      <c r="G100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1002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1002" t="s">
        <v>840</v>
      </c>
      <c r="J1002" t="str">
        <f>SUBSTITUTE(death_rates[[#This Row],[male_death_rate]], "â€“", "-")</f>
        <v>11[ 8-14]</v>
      </c>
      <c r="K1002" t="str">
        <f>IFERROR(LEFT(death_rates[[#This Row],[Male Death Rate]], FIND("[", death_rates[[#This Row],[Male Death Rate]]) - 1), 0)</f>
        <v>11</v>
      </c>
      <c r="L100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1002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1002" t="s">
        <v>972</v>
      </c>
      <c r="O1002" t="s">
        <v>2736</v>
      </c>
      <c r="P1002" t="str">
        <f>IFERROR(LEFT(death_rates[[#This Row],[Female Death Rate]], FIND("[", death_rates[[#This Row],[Female Death Rate]]) - 1), 0)</f>
        <v>8</v>
      </c>
      <c r="Q100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100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1003" spans="1:18" x14ac:dyDescent="0.35">
      <c r="A1003" t="s">
        <v>783</v>
      </c>
      <c r="B1003" t="s">
        <v>691</v>
      </c>
      <c r="C1003">
        <v>2016</v>
      </c>
      <c r="D1003" t="s">
        <v>790</v>
      </c>
      <c r="E1003" t="str">
        <f>SUBSTITUTE(death_rates[[#This Row],[both_sexes_death_rate]], "â€“", "-")</f>
        <v>5[ 3-7]</v>
      </c>
      <c r="F1003" t="str">
        <f>IFERROR(LEFT(death_rates[[#This Row],[Total Death Rate]], FIND("[", death_rates[[#This Row],[Total Death Rate]]) - 1), 0)</f>
        <v>5</v>
      </c>
      <c r="G100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003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1003" t="s">
        <v>834</v>
      </c>
      <c r="J1003" t="str">
        <f>SUBSTITUTE(death_rates[[#This Row],[male_death_rate]], "â€“", "-")</f>
        <v>6[ 3-9]</v>
      </c>
      <c r="K1003" t="str">
        <f>IFERROR(LEFT(death_rates[[#This Row],[Male Death Rate]], FIND("[", death_rates[[#This Row],[Male Death Rate]]) - 1), 0)</f>
        <v>6</v>
      </c>
      <c r="L100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03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003" t="s">
        <v>887</v>
      </c>
      <c r="O1003" t="s">
        <v>2712</v>
      </c>
      <c r="P1003" t="str">
        <f>IFERROR(LEFT(death_rates[[#This Row],[Female Death Rate]], FIND("[", death_rates[[#This Row],[Female Death Rate]]) - 1), 0)</f>
        <v>4</v>
      </c>
      <c r="Q100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03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1004" spans="1:18" x14ac:dyDescent="0.35">
      <c r="A1004" t="s">
        <v>764</v>
      </c>
      <c r="B1004" t="s">
        <v>695</v>
      </c>
      <c r="C1004">
        <v>2016</v>
      </c>
      <c r="D1004" t="s">
        <v>2061</v>
      </c>
      <c r="E1004" t="str">
        <f>SUBSTITUTE(death_rates[[#This Row],[both_sexes_death_rate]], "â€“", "-")</f>
        <v>46[ 40-53]</v>
      </c>
      <c r="F1004" t="str">
        <f>IFERROR(LEFT(death_rates[[#This Row],[Total Death Rate]], FIND("[", death_rates[[#This Row],[Total Death Rate]]) - 1), 0)</f>
        <v>46</v>
      </c>
      <c r="G100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40</v>
      </c>
      <c r="H1004" t="str">
        <f>IFERROR(MID(death_rates[[#This Row],[Total Death Rate]], FIND("-", death_rates[[#This Row],[Total Death Rate]]) + 1, FIND("]",death_rates[[#This Row],[Total Death Rate]]) - FIND("-", death_rates[[#This Row],[Total Death Rate]]) - 1), 0)</f>
        <v>53</v>
      </c>
      <c r="I1004" t="s">
        <v>2062</v>
      </c>
      <c r="J1004" t="str">
        <f>SUBSTITUTE(death_rates[[#This Row],[male_death_rate]], "â€“", "-")</f>
        <v>59[ 51-67]</v>
      </c>
      <c r="K1004" t="str">
        <f>IFERROR(LEFT(death_rates[[#This Row],[Male Death Rate]], FIND("[", death_rates[[#This Row],[Male Death Rate]]) - 1), 0)</f>
        <v>59</v>
      </c>
      <c r="L100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51</v>
      </c>
      <c r="M1004" t="str">
        <f>IFERROR(MID(death_rates[[#This Row],[Male Death Rate]], FIND("-", death_rates[[#This Row],[Male Death Rate]]) + 1, FIND("]",death_rates[[#This Row],[Male Death Rate]]) - FIND("-", death_rates[[#This Row],[Male Death Rate]]) - 1), 0)</f>
        <v>67</v>
      </c>
      <c r="N1004" t="s">
        <v>1174</v>
      </c>
      <c r="O1004" t="s">
        <v>2947</v>
      </c>
      <c r="P1004" t="str">
        <f>IFERROR(LEFT(death_rates[[#This Row],[Female Death Rate]], FIND("[", death_rates[[#This Row],[Female Death Rate]]) - 1), 0)</f>
        <v>34</v>
      </c>
      <c r="Q100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28</v>
      </c>
      <c r="R100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39</v>
      </c>
    </row>
    <row r="1005" spans="1:18" x14ac:dyDescent="0.35">
      <c r="A1005" t="s">
        <v>767</v>
      </c>
      <c r="B1005" t="s">
        <v>695</v>
      </c>
      <c r="C1005">
        <v>2016</v>
      </c>
      <c r="D1005" t="s">
        <v>861</v>
      </c>
      <c r="E1005" t="str">
        <f>SUBSTITUTE(death_rates[[#This Row],[both_sexes_death_rate]], "â€“", "-")</f>
        <v>3[ 2-4]</v>
      </c>
      <c r="F1005" t="str">
        <f>IFERROR(LEFT(death_rates[[#This Row],[Total Death Rate]], FIND("[", death_rates[[#This Row],[Total Death Rate]]) - 1), 0)</f>
        <v>3</v>
      </c>
      <c r="G100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005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1005" t="s">
        <v>1639</v>
      </c>
      <c r="J1005" t="str">
        <f>SUBSTITUTE(death_rates[[#This Row],[male_death_rate]], "â€“", "-")</f>
        <v>4[ 3-4]</v>
      </c>
      <c r="K1005" t="str">
        <f>IFERROR(LEFT(death_rates[[#This Row],[Male Death Rate]], FIND("[", death_rates[[#This Row],[Male Death Rate]]) - 1), 0)</f>
        <v>4</v>
      </c>
      <c r="L100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05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1005" t="s">
        <v>773</v>
      </c>
      <c r="O1005" t="s">
        <v>2720</v>
      </c>
      <c r="P1005" t="str">
        <f>IFERROR(LEFT(death_rates[[#This Row],[Female Death Rate]], FIND("[", death_rates[[#This Row],[Female Death Rate]]) - 1), 0)</f>
        <v>2</v>
      </c>
      <c r="Q100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05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1006" spans="1:18" x14ac:dyDescent="0.35">
      <c r="A1006" t="s">
        <v>771</v>
      </c>
      <c r="B1006" t="s">
        <v>695</v>
      </c>
      <c r="C1006">
        <v>2016</v>
      </c>
      <c r="D1006" t="s">
        <v>841</v>
      </c>
      <c r="E1006" t="str">
        <f>SUBSTITUTE(death_rates[[#This Row],[both_sexes_death_rate]], "â€“", "-")</f>
        <v>6[ 4-9]</v>
      </c>
      <c r="F1006" t="str">
        <f>IFERROR(LEFT(death_rates[[#This Row],[Total Death Rate]], FIND("[", death_rates[[#This Row],[Total Death Rate]]) - 1), 0)</f>
        <v>6</v>
      </c>
      <c r="G100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1006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1006" t="s">
        <v>1295</v>
      </c>
      <c r="J1006" t="str">
        <f>SUBSTITUTE(death_rates[[#This Row],[male_death_rate]], "â€“", "-")</f>
        <v>11[ 7-15]</v>
      </c>
      <c r="K1006" t="str">
        <f>IFERROR(LEFT(death_rates[[#This Row],[Male Death Rate]], FIND("[", death_rates[[#This Row],[Male Death Rate]]) - 1), 0)</f>
        <v>11</v>
      </c>
      <c r="L100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1006" t="str">
        <f>IFERROR(MID(death_rates[[#This Row],[Male Death Rate]], FIND("-", death_rates[[#This Row],[Male Death Rate]]) + 1, FIND("]",death_rates[[#This Row],[Male Death Rate]]) - FIND("-", death_rates[[#This Row],[Male Death Rate]]) - 1), 0)</f>
        <v>15</v>
      </c>
      <c r="N1006" t="s">
        <v>772</v>
      </c>
      <c r="O1006" t="s">
        <v>2717</v>
      </c>
      <c r="P1006" t="str">
        <f>IFERROR(LEFT(death_rates[[#This Row],[Female Death Rate]], FIND("[", death_rates[[#This Row],[Female Death Rate]]) - 1), 0)</f>
        <v>2</v>
      </c>
      <c r="Q100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0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1007" spans="1:18" x14ac:dyDescent="0.35">
      <c r="A1007" t="s">
        <v>775</v>
      </c>
      <c r="B1007" t="s">
        <v>695</v>
      </c>
      <c r="C1007">
        <v>2016</v>
      </c>
      <c r="D1007" t="s">
        <v>2063</v>
      </c>
      <c r="E1007" t="str">
        <f>SUBSTITUTE(death_rates[[#This Row],[both_sexes_death_rate]], "â€“", "-")</f>
        <v>22[ 17-26]</v>
      </c>
      <c r="F1007" t="str">
        <f>IFERROR(LEFT(death_rates[[#This Row],[Total Death Rate]], FIND("[", death_rates[[#This Row],[Total Death Rate]]) - 1), 0)</f>
        <v>22</v>
      </c>
      <c r="G100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1007" t="str">
        <f>IFERROR(MID(death_rates[[#This Row],[Total Death Rate]], FIND("-", death_rates[[#This Row],[Total Death Rate]]) + 1, FIND("]",death_rates[[#This Row],[Total Death Rate]]) - FIND("-", death_rates[[#This Row],[Total Death Rate]]) - 1), 0)</f>
        <v>26</v>
      </c>
      <c r="I1007" t="s">
        <v>1552</v>
      </c>
      <c r="J1007" t="str">
        <f>SUBSTITUTE(death_rates[[#This Row],[male_death_rate]], "â€“", "-")</f>
        <v>26[ 22-30]</v>
      </c>
      <c r="K1007" t="str">
        <f>IFERROR(LEFT(death_rates[[#This Row],[Male Death Rate]], FIND("[", death_rates[[#This Row],[Male Death Rate]]) - 1), 0)</f>
        <v>26</v>
      </c>
      <c r="L100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22</v>
      </c>
      <c r="M1007" t="str">
        <f>IFERROR(MID(death_rates[[#This Row],[Male Death Rate]], FIND("-", death_rates[[#This Row],[Male Death Rate]]) + 1, FIND("]",death_rates[[#This Row],[Male Death Rate]]) - FIND("-", death_rates[[#This Row],[Male Death Rate]]) - 1), 0)</f>
        <v>30</v>
      </c>
      <c r="N1007" t="s">
        <v>1889</v>
      </c>
      <c r="O1007" t="s">
        <v>3126</v>
      </c>
      <c r="P1007" t="str">
        <f>IFERROR(LEFT(death_rates[[#This Row],[Female Death Rate]], FIND("[", death_rates[[#This Row],[Female Death Rate]]) - 1), 0)</f>
        <v>18</v>
      </c>
      <c r="Q100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100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22</v>
      </c>
    </row>
    <row r="1008" spans="1:18" x14ac:dyDescent="0.35">
      <c r="A1008" t="s">
        <v>779</v>
      </c>
      <c r="B1008" t="s">
        <v>695</v>
      </c>
      <c r="C1008">
        <v>2016</v>
      </c>
      <c r="D1008" t="s">
        <v>828</v>
      </c>
      <c r="E1008" t="str">
        <f>SUBSTITUTE(death_rates[[#This Row],[both_sexes_death_rate]], "â€“", "-")</f>
        <v>6[ 5-8]</v>
      </c>
      <c r="F1008" t="str">
        <f>IFERROR(LEFT(death_rates[[#This Row],[Total Death Rate]], FIND("[", death_rates[[#This Row],[Total Death Rate]]) - 1), 0)</f>
        <v>6</v>
      </c>
      <c r="G100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008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1008" t="s">
        <v>977</v>
      </c>
      <c r="J1008" t="str">
        <f>SUBSTITUTE(death_rates[[#This Row],[male_death_rate]], "â€“", "-")</f>
        <v>7[ 5-9]</v>
      </c>
      <c r="K1008" t="str">
        <f>IFERROR(LEFT(death_rates[[#This Row],[Male Death Rate]], FIND("[", death_rates[[#This Row],[Male Death Rate]]) - 1), 0)</f>
        <v>7</v>
      </c>
      <c r="L100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1008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008" t="s">
        <v>842</v>
      </c>
      <c r="O1008" t="s">
        <v>2761</v>
      </c>
      <c r="P1008" t="str">
        <f>IFERROR(LEFT(death_rates[[#This Row],[Female Death Rate]], FIND("[", death_rates[[#This Row],[Female Death Rate]]) - 1), 0)</f>
        <v>6</v>
      </c>
      <c r="Q100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008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1009" spans="1:18" x14ac:dyDescent="0.35">
      <c r="A1009" t="s">
        <v>783</v>
      </c>
      <c r="B1009" t="s">
        <v>695</v>
      </c>
      <c r="C1009">
        <v>2016</v>
      </c>
      <c r="D1009" t="s">
        <v>862</v>
      </c>
      <c r="E1009" t="str">
        <f>SUBSTITUTE(death_rates[[#This Row],[both_sexes_death_rate]], "â€“", "-")</f>
        <v>9[ 5-13]</v>
      </c>
      <c r="F1009" t="str">
        <f>IFERROR(LEFT(death_rates[[#This Row],[Total Death Rate]], FIND("[", death_rates[[#This Row],[Total Death Rate]]) - 1), 0)</f>
        <v>9</v>
      </c>
      <c r="G100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009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1009" t="s">
        <v>1537</v>
      </c>
      <c r="J1009" t="str">
        <f>SUBSTITUTE(death_rates[[#This Row],[male_death_rate]], "â€“", "-")</f>
        <v>12[ 7-18]</v>
      </c>
      <c r="K1009" t="str">
        <f>IFERROR(LEFT(death_rates[[#This Row],[Male Death Rate]], FIND("[", death_rates[[#This Row],[Male Death Rate]]) - 1), 0)</f>
        <v>12</v>
      </c>
      <c r="L100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1009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1009" t="s">
        <v>834</v>
      </c>
      <c r="O1009" t="s">
        <v>2811</v>
      </c>
      <c r="P1009" t="str">
        <f>IFERROR(LEFT(death_rates[[#This Row],[Female Death Rate]], FIND("[", death_rates[[#This Row],[Female Death Rate]]) - 1), 0)</f>
        <v>6</v>
      </c>
      <c r="Q100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1009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1010" spans="1:18" x14ac:dyDescent="0.35">
      <c r="A1010" t="s">
        <v>764</v>
      </c>
      <c r="B1010" t="s">
        <v>699</v>
      </c>
      <c r="C1010">
        <v>2016</v>
      </c>
      <c r="D1010" t="s">
        <v>2064</v>
      </c>
      <c r="E1010" t="str">
        <f>SUBSTITUTE(death_rates[[#This Row],[both_sexes_death_rate]], "â€“", "-")</f>
        <v>51[ 43-60]</v>
      </c>
      <c r="F1010" t="str">
        <f>IFERROR(LEFT(death_rates[[#This Row],[Total Death Rate]], FIND("[", death_rates[[#This Row],[Total Death Rate]]) - 1), 0)</f>
        <v>51</v>
      </c>
      <c r="G101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43</v>
      </c>
      <c r="H1010" t="str">
        <f>IFERROR(MID(death_rates[[#This Row],[Total Death Rate]], FIND("-", death_rates[[#This Row],[Total Death Rate]]) + 1, FIND("]",death_rates[[#This Row],[Total Death Rate]]) - FIND("-", death_rates[[#This Row],[Total Death Rate]]) - 1), 0)</f>
        <v>60</v>
      </c>
      <c r="I1010" t="s">
        <v>2065</v>
      </c>
      <c r="J1010" t="str">
        <f>SUBSTITUTE(death_rates[[#This Row],[male_death_rate]], "â€“", "-")</f>
        <v>59[ 50-68]</v>
      </c>
      <c r="K1010" t="str">
        <f>IFERROR(LEFT(death_rates[[#This Row],[Male Death Rate]], FIND("[", death_rates[[#This Row],[Male Death Rate]]) - 1), 0)</f>
        <v>59</v>
      </c>
      <c r="L101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50</v>
      </c>
      <c r="M1010" t="str">
        <f>IFERROR(MID(death_rates[[#This Row],[Male Death Rate]], FIND("-", death_rates[[#This Row],[Male Death Rate]]) + 1, FIND("]",death_rates[[#This Row],[Male Death Rate]]) - FIND("-", death_rates[[#This Row],[Male Death Rate]]) - 1), 0)</f>
        <v>68</v>
      </c>
      <c r="N1010" t="s">
        <v>2066</v>
      </c>
      <c r="O1010" t="s">
        <v>3205</v>
      </c>
      <c r="P1010" t="str">
        <f>IFERROR(LEFT(death_rates[[#This Row],[Female Death Rate]], FIND("[", death_rates[[#This Row],[Female Death Rate]]) - 1), 0)</f>
        <v>44</v>
      </c>
      <c r="Q101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37</v>
      </c>
      <c r="R1010" t="str">
        <f>IFERROR(MID(death_rates[[#This Row],[Female Death Rate]], FIND("-", death_rates[[#This Row],[Female Death Rate]]) + 1, FIND("]",death_rates[[#This Row],[Female Death Rate]]) - FIND("-", death_rates[[#This Row],[Female Death Rate]]) - 1), 0)</f>
        <v>52</v>
      </c>
    </row>
    <row r="1011" spans="1:18" x14ac:dyDescent="0.35">
      <c r="A1011" t="s">
        <v>767</v>
      </c>
      <c r="B1011" t="s">
        <v>699</v>
      </c>
      <c r="C1011">
        <v>2016</v>
      </c>
      <c r="D1011" t="s">
        <v>802</v>
      </c>
      <c r="E1011" t="str">
        <f>SUBSTITUTE(death_rates[[#This Row],[both_sexes_death_rate]], "â€“", "-")</f>
        <v>5[ 3-8]</v>
      </c>
      <c r="F1011" t="str">
        <f>IFERROR(LEFT(death_rates[[#This Row],[Total Death Rate]], FIND("[", death_rates[[#This Row],[Total Death Rate]]) - 1), 0)</f>
        <v>5</v>
      </c>
      <c r="G101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011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1011" t="s">
        <v>834</v>
      </c>
      <c r="J1011" t="str">
        <f>SUBSTITUTE(death_rates[[#This Row],[male_death_rate]], "â€“", "-")</f>
        <v>6[ 3-9]</v>
      </c>
      <c r="K1011" t="str">
        <f>IFERROR(LEFT(death_rates[[#This Row],[Male Death Rate]], FIND("[", death_rates[[#This Row],[Male Death Rate]]) - 1), 0)</f>
        <v>6</v>
      </c>
      <c r="L101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11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011" t="s">
        <v>887</v>
      </c>
      <c r="O1011" t="s">
        <v>2712</v>
      </c>
      <c r="P1011" t="str">
        <f>IFERROR(LEFT(death_rates[[#This Row],[Female Death Rate]], FIND("[", death_rates[[#This Row],[Female Death Rate]]) - 1), 0)</f>
        <v>4</v>
      </c>
      <c r="Q101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1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1012" spans="1:18" x14ac:dyDescent="0.35">
      <c r="A1012" t="s">
        <v>771</v>
      </c>
      <c r="B1012" t="s">
        <v>699</v>
      </c>
      <c r="C1012">
        <v>2016</v>
      </c>
      <c r="D1012" t="s">
        <v>851</v>
      </c>
      <c r="E1012" t="str">
        <f>SUBSTITUTE(death_rates[[#This Row],[both_sexes_death_rate]], "â€“", "-")</f>
        <v>1[ 1-2]</v>
      </c>
      <c r="F1012" t="str">
        <f>IFERROR(LEFT(death_rates[[#This Row],[Total Death Rate]], FIND("[", death_rates[[#This Row],[Total Death Rate]]) - 1), 0)</f>
        <v>1</v>
      </c>
      <c r="G101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12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1012" t="s">
        <v>844</v>
      </c>
      <c r="J1012" t="str">
        <f>SUBSTITUTE(death_rates[[#This Row],[male_death_rate]], "â€“", "-")</f>
        <v>2[ 1-3]</v>
      </c>
      <c r="K1012" t="str">
        <f>IFERROR(LEFT(death_rates[[#This Row],[Male Death Rate]], FIND("[", death_rates[[#This Row],[Male Death Rate]]) - 1), 0)</f>
        <v>2</v>
      </c>
      <c r="L101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12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1012" t="s">
        <v>837</v>
      </c>
      <c r="O1012" t="s">
        <v>2679</v>
      </c>
      <c r="P1012" t="str">
        <f>IFERROR(LEFT(death_rates[[#This Row],[Female Death Rate]], FIND("[", death_rates[[#This Row],[Female Death Rate]]) - 1), 0)</f>
        <v>0</v>
      </c>
      <c r="Q101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01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013" spans="1:18" x14ac:dyDescent="0.35">
      <c r="A1013" t="s">
        <v>775</v>
      </c>
      <c r="B1013" t="s">
        <v>699</v>
      </c>
      <c r="C1013">
        <v>2016</v>
      </c>
      <c r="D1013" t="s">
        <v>2067</v>
      </c>
      <c r="E1013" t="str">
        <f>SUBSTITUTE(death_rates[[#This Row],[both_sexes_death_rate]], "â€“", "-")</f>
        <v>34[ 27-41]</v>
      </c>
      <c r="F1013" t="str">
        <f>IFERROR(LEFT(death_rates[[#This Row],[Total Death Rate]], FIND("[", death_rates[[#This Row],[Total Death Rate]]) - 1), 0)</f>
        <v>34</v>
      </c>
      <c r="G101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27</v>
      </c>
      <c r="H1013" t="str">
        <f>IFERROR(MID(death_rates[[#This Row],[Total Death Rate]], FIND("-", death_rates[[#This Row],[Total Death Rate]]) + 1, FIND("]",death_rates[[#This Row],[Total Death Rate]]) - FIND("-", death_rates[[#This Row],[Total Death Rate]]) - 1), 0)</f>
        <v>41</v>
      </c>
      <c r="I1013" t="s">
        <v>1494</v>
      </c>
      <c r="J1013" t="str">
        <f>SUBSTITUTE(death_rates[[#This Row],[male_death_rate]], "â€“", "-")</f>
        <v>38[ 31-45]</v>
      </c>
      <c r="K1013" t="str">
        <f>IFERROR(LEFT(death_rates[[#This Row],[Male Death Rate]], FIND("[", death_rates[[#This Row],[Male Death Rate]]) - 1), 0)</f>
        <v>38</v>
      </c>
      <c r="L101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31</v>
      </c>
      <c r="M1013" t="str">
        <f>IFERROR(MID(death_rates[[#This Row],[Male Death Rate]], FIND("-", death_rates[[#This Row],[Male Death Rate]]) + 1, FIND("]",death_rates[[#This Row],[Male Death Rate]]) - FIND("-", death_rates[[#This Row],[Male Death Rate]]) - 1), 0)</f>
        <v>45</v>
      </c>
      <c r="N1013" t="s">
        <v>2068</v>
      </c>
      <c r="O1013" t="s">
        <v>3206</v>
      </c>
      <c r="P1013" t="str">
        <f>IFERROR(LEFT(death_rates[[#This Row],[Female Death Rate]], FIND("[", death_rates[[#This Row],[Female Death Rate]]) - 1), 0)</f>
        <v>29</v>
      </c>
      <c r="Q101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22</v>
      </c>
      <c r="R101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36</v>
      </c>
    </row>
    <row r="1014" spans="1:18" x14ac:dyDescent="0.35">
      <c r="A1014" t="s">
        <v>779</v>
      </c>
      <c r="B1014" t="s">
        <v>699</v>
      </c>
      <c r="C1014">
        <v>2016</v>
      </c>
      <c r="D1014" t="s">
        <v>1735</v>
      </c>
      <c r="E1014" t="str">
        <f>SUBSTITUTE(death_rates[[#This Row],[both_sexes_death_rate]], "â€“", "-")</f>
        <v>10[ 8-13]</v>
      </c>
      <c r="F1014" t="str">
        <f>IFERROR(LEFT(death_rates[[#This Row],[Total Death Rate]], FIND("[", death_rates[[#This Row],[Total Death Rate]]) - 1), 0)</f>
        <v>10</v>
      </c>
      <c r="G101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1014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1014" t="s">
        <v>976</v>
      </c>
      <c r="J1014" t="str">
        <f>SUBSTITUTE(death_rates[[#This Row],[male_death_rate]], "â€“", "-")</f>
        <v>11[ 9-14]</v>
      </c>
      <c r="K1014" t="str">
        <f>IFERROR(LEFT(death_rates[[#This Row],[Male Death Rate]], FIND("[", death_rates[[#This Row],[Male Death Rate]]) - 1), 0)</f>
        <v>11</v>
      </c>
      <c r="L101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9</v>
      </c>
      <c r="M1014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1014" t="s">
        <v>911</v>
      </c>
      <c r="O1014" t="s">
        <v>2713</v>
      </c>
      <c r="P1014" t="str">
        <f>IFERROR(LEFT(death_rates[[#This Row],[Female Death Rate]], FIND("[", death_rates[[#This Row],[Female Death Rate]]) - 1), 0)</f>
        <v>9</v>
      </c>
      <c r="Q101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101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1015" spans="1:18" x14ac:dyDescent="0.35">
      <c r="A1015" t="s">
        <v>783</v>
      </c>
      <c r="B1015" t="s">
        <v>699</v>
      </c>
      <c r="C1015">
        <v>2016</v>
      </c>
      <c r="D1015" t="s">
        <v>851</v>
      </c>
      <c r="E1015" t="str">
        <f>SUBSTITUTE(death_rates[[#This Row],[both_sexes_death_rate]], "â€“", "-")</f>
        <v>1[ 1-2]</v>
      </c>
      <c r="F1015" t="str">
        <f>IFERROR(LEFT(death_rates[[#This Row],[Total Death Rate]], FIND("[", death_rates[[#This Row],[Total Death Rate]]) - 1), 0)</f>
        <v>1</v>
      </c>
      <c r="G101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15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1015" t="s">
        <v>851</v>
      </c>
      <c r="J1015" t="str">
        <f>SUBSTITUTE(death_rates[[#This Row],[male_death_rate]], "â€“", "-")</f>
        <v>1[ 1-2]</v>
      </c>
      <c r="K1015" t="str">
        <f>IFERROR(LEFT(death_rates[[#This Row],[Male Death Rate]], FIND("[", death_rates[[#This Row],[Male Death Rate]]) - 1), 0)</f>
        <v>1</v>
      </c>
      <c r="L101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15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1015" t="s">
        <v>851</v>
      </c>
      <c r="O1015" t="s">
        <v>2685</v>
      </c>
      <c r="P1015" t="str">
        <f>IFERROR(LEFT(death_rates[[#This Row],[Female Death Rate]], FIND("[", death_rates[[#This Row],[Female Death Rate]]) - 1), 0)</f>
        <v>1</v>
      </c>
      <c r="Q101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15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1016" spans="1:18" x14ac:dyDescent="0.35">
      <c r="A1016" t="s">
        <v>764</v>
      </c>
      <c r="B1016" t="s">
        <v>705</v>
      </c>
      <c r="C1016">
        <v>2016</v>
      </c>
      <c r="D1016" t="s">
        <v>2069</v>
      </c>
      <c r="E1016" t="str">
        <f>SUBSTITUTE(death_rates[[#This Row],[both_sexes_death_rate]], "â€“", "-")</f>
        <v>74[ 66-80]</v>
      </c>
      <c r="F1016" t="str">
        <f>IFERROR(LEFT(death_rates[[#This Row],[Total Death Rate]], FIND("[", death_rates[[#This Row],[Total Death Rate]]) - 1), 0)</f>
        <v>74</v>
      </c>
      <c r="G101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66</v>
      </c>
      <c r="H1016" t="str">
        <f>IFERROR(MID(death_rates[[#This Row],[Total Death Rate]], FIND("-", death_rates[[#This Row],[Total Death Rate]]) + 1, FIND("]",death_rates[[#This Row],[Total Death Rate]]) - FIND("-", death_rates[[#This Row],[Total Death Rate]]) - 1), 0)</f>
        <v>80</v>
      </c>
      <c r="I1016" t="s">
        <v>2070</v>
      </c>
      <c r="J1016" t="str">
        <f>SUBSTITUTE(death_rates[[#This Row],[male_death_rate]], "â€“", "-")</f>
        <v>72[ 64-78]</v>
      </c>
      <c r="K1016" t="str">
        <f>IFERROR(LEFT(death_rates[[#This Row],[Male Death Rate]], FIND("[", death_rates[[#This Row],[Male Death Rate]]) - 1), 0)</f>
        <v>72</v>
      </c>
      <c r="L101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64</v>
      </c>
      <c r="M1016" t="str">
        <f>IFERROR(MID(death_rates[[#This Row],[Male Death Rate]], FIND("-", death_rates[[#This Row],[Male Death Rate]]) + 1, FIND("]",death_rates[[#This Row],[Male Death Rate]]) - FIND("-", death_rates[[#This Row],[Male Death Rate]]) - 1), 0)</f>
        <v>78</v>
      </c>
      <c r="N1016" t="s">
        <v>2071</v>
      </c>
      <c r="O1016" t="s">
        <v>3207</v>
      </c>
      <c r="P1016" t="str">
        <f>IFERROR(LEFT(death_rates[[#This Row],[Female Death Rate]], FIND("[", death_rates[[#This Row],[Female Death Rate]]) - 1), 0)</f>
        <v>76</v>
      </c>
      <c r="Q101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68</v>
      </c>
      <c r="R1016" t="str">
        <f>IFERROR(MID(death_rates[[#This Row],[Female Death Rate]], FIND("-", death_rates[[#This Row],[Female Death Rate]]) + 1, FIND("]",death_rates[[#This Row],[Female Death Rate]]) - FIND("-", death_rates[[#This Row],[Female Death Rate]]) - 1), 0)</f>
        <v>82</v>
      </c>
    </row>
    <row r="1017" spans="1:18" x14ac:dyDescent="0.35">
      <c r="A1017" t="s">
        <v>767</v>
      </c>
      <c r="B1017" t="s">
        <v>705</v>
      </c>
      <c r="C1017">
        <v>2016</v>
      </c>
      <c r="D1017" t="s">
        <v>2072</v>
      </c>
      <c r="E1017" t="str">
        <f>SUBSTITUTE(death_rates[[#This Row],[both_sexes_death_rate]], "â€“", "-")</f>
        <v>47[ 40-52]</v>
      </c>
      <c r="F1017" t="str">
        <f>IFERROR(LEFT(death_rates[[#This Row],[Total Death Rate]], FIND("[", death_rates[[#This Row],[Total Death Rate]]) - 1), 0)</f>
        <v>47</v>
      </c>
      <c r="G101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40</v>
      </c>
      <c r="H1017" t="str">
        <f>IFERROR(MID(death_rates[[#This Row],[Total Death Rate]], FIND("-", death_rates[[#This Row],[Total Death Rate]]) + 1, FIND("]",death_rates[[#This Row],[Total Death Rate]]) - FIND("-", death_rates[[#This Row],[Total Death Rate]]) - 1), 0)</f>
        <v>52</v>
      </c>
      <c r="I1017" t="s">
        <v>2073</v>
      </c>
      <c r="J1017" t="str">
        <f>SUBSTITUTE(death_rates[[#This Row],[male_death_rate]], "â€“", "-")</f>
        <v>48[ 40-53]</v>
      </c>
      <c r="K1017" t="str">
        <f>IFERROR(LEFT(death_rates[[#This Row],[Male Death Rate]], FIND("[", death_rates[[#This Row],[Male Death Rate]]) - 1), 0)</f>
        <v>48</v>
      </c>
      <c r="L101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40</v>
      </c>
      <c r="M1017" t="str">
        <f>IFERROR(MID(death_rates[[#This Row],[Male Death Rate]], FIND("-", death_rates[[#This Row],[Male Death Rate]]) + 1, FIND("]",death_rates[[#This Row],[Male Death Rate]]) - FIND("-", death_rates[[#This Row],[Male Death Rate]]) - 1), 0)</f>
        <v>53</v>
      </c>
      <c r="N1017" t="s">
        <v>2074</v>
      </c>
      <c r="O1017" t="s">
        <v>3208</v>
      </c>
      <c r="P1017" t="str">
        <f>IFERROR(LEFT(death_rates[[#This Row],[Female Death Rate]], FIND("[", death_rates[[#This Row],[Female Death Rate]]) - 1), 0)</f>
        <v>46</v>
      </c>
      <c r="Q101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39</v>
      </c>
      <c r="R1017" t="str">
        <f>IFERROR(MID(death_rates[[#This Row],[Female Death Rate]], FIND("-", death_rates[[#This Row],[Female Death Rate]]) + 1, FIND("]",death_rates[[#This Row],[Female Death Rate]]) - FIND("-", death_rates[[#This Row],[Female Death Rate]]) - 1), 0)</f>
        <v>51</v>
      </c>
    </row>
    <row r="1018" spans="1:18" x14ac:dyDescent="0.35">
      <c r="A1018" t="s">
        <v>771</v>
      </c>
      <c r="B1018" t="s">
        <v>705</v>
      </c>
      <c r="C1018">
        <v>2016</v>
      </c>
      <c r="D1018" t="s">
        <v>836</v>
      </c>
      <c r="E1018" t="str">
        <f>SUBSTITUTE(death_rates[[#This Row],[both_sexes_death_rate]], "â€“", "-")</f>
        <v>1[ 0-1]</v>
      </c>
      <c r="F1018" t="str">
        <f>IFERROR(LEFT(death_rates[[#This Row],[Total Death Rate]], FIND("[", death_rates[[#This Row],[Total Death Rate]]) - 1), 0)</f>
        <v>1</v>
      </c>
      <c r="G101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018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018" t="s">
        <v>836</v>
      </c>
      <c r="J1018" t="str">
        <f>SUBSTITUTE(death_rates[[#This Row],[male_death_rate]], "â€“", "-")</f>
        <v>1[ 0-1]</v>
      </c>
      <c r="K1018" t="str">
        <f>IFERROR(LEFT(death_rates[[#This Row],[Male Death Rate]], FIND("[", death_rates[[#This Row],[Male Death Rate]]) - 1), 0)</f>
        <v>1</v>
      </c>
      <c r="L101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018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1018" t="s">
        <v>774</v>
      </c>
      <c r="O1018" t="s">
        <v>2656</v>
      </c>
      <c r="P1018" t="str">
        <f>IFERROR(LEFT(death_rates[[#This Row],[Female Death Rate]], FIND("[", death_rates[[#This Row],[Female Death Rate]]) - 1), 0)</f>
        <v>1</v>
      </c>
      <c r="Q101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1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019" spans="1:18" x14ac:dyDescent="0.35">
      <c r="A1019" t="s">
        <v>775</v>
      </c>
      <c r="B1019" t="s">
        <v>705</v>
      </c>
      <c r="C1019">
        <v>2016</v>
      </c>
      <c r="D1019" t="s">
        <v>1871</v>
      </c>
      <c r="E1019" t="str">
        <f>SUBSTITUTE(death_rates[[#This Row],[both_sexes_death_rate]], "â€“", "-")</f>
        <v>11[ 10-12]</v>
      </c>
      <c r="F1019" t="str">
        <f>IFERROR(LEFT(death_rates[[#This Row],[Total Death Rate]], FIND("[", death_rates[[#This Row],[Total Death Rate]]) - 1), 0)</f>
        <v>11</v>
      </c>
      <c r="G101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</v>
      </c>
      <c r="H1019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1019" t="s">
        <v>1871</v>
      </c>
      <c r="J1019" t="str">
        <f>SUBSTITUTE(death_rates[[#This Row],[male_death_rate]], "â€“", "-")</f>
        <v>11[ 10-12]</v>
      </c>
      <c r="K1019" t="str">
        <f>IFERROR(LEFT(death_rates[[#This Row],[Male Death Rate]], FIND("[", death_rates[[#This Row],[Male Death Rate]]) - 1), 0)</f>
        <v>11</v>
      </c>
      <c r="L101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1019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1019" t="s">
        <v>1064</v>
      </c>
      <c r="O1019" t="s">
        <v>3209</v>
      </c>
      <c r="P1019" t="str">
        <f>IFERROR(LEFT(death_rates[[#This Row],[Female Death Rate]], FIND("[", death_rates[[#This Row],[Female Death Rate]]) - 1), 0)</f>
        <v>11</v>
      </c>
      <c r="Q101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101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1020" spans="1:18" x14ac:dyDescent="0.35">
      <c r="A1020" t="s">
        <v>779</v>
      </c>
      <c r="B1020" t="s">
        <v>705</v>
      </c>
      <c r="C1020">
        <v>2016</v>
      </c>
      <c r="D1020" t="s">
        <v>918</v>
      </c>
      <c r="E1020" t="str">
        <f>SUBSTITUTE(death_rates[[#This Row],[both_sexes_death_rate]], "â€“", "-")</f>
        <v>10[ 8-11]</v>
      </c>
      <c r="F1020" t="str">
        <f>IFERROR(LEFT(death_rates[[#This Row],[Total Death Rate]], FIND("[", death_rates[[#This Row],[Total Death Rate]]) - 1), 0)</f>
        <v>10</v>
      </c>
      <c r="G102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1020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020" t="s">
        <v>1638</v>
      </c>
      <c r="J1020" t="str">
        <f>SUBSTITUTE(death_rates[[#This Row],[male_death_rate]], "â€“", "-")</f>
        <v>8[ 7-9]</v>
      </c>
      <c r="K1020" t="str">
        <f>IFERROR(LEFT(death_rates[[#This Row],[Male Death Rate]], FIND("[", death_rates[[#This Row],[Male Death Rate]]) - 1), 0)</f>
        <v>8</v>
      </c>
      <c r="L102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1020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020" t="s">
        <v>1064</v>
      </c>
      <c r="O1020" t="s">
        <v>3209</v>
      </c>
      <c r="P1020" t="str">
        <f>IFERROR(LEFT(death_rates[[#This Row],[Female Death Rate]], FIND("[", death_rates[[#This Row],[Female Death Rate]]) - 1), 0)</f>
        <v>11</v>
      </c>
      <c r="Q102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10</v>
      </c>
      <c r="R102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1021" spans="1:18" x14ac:dyDescent="0.35">
      <c r="A1021" t="s">
        <v>783</v>
      </c>
      <c r="B1021" t="s">
        <v>705</v>
      </c>
      <c r="C1021">
        <v>2016</v>
      </c>
      <c r="D1021" t="s">
        <v>926</v>
      </c>
      <c r="E1021" t="str">
        <f>SUBSTITUTE(death_rates[[#This Row],[both_sexes_death_rate]], "â€“", "-")</f>
        <v>5[ 4-6]</v>
      </c>
      <c r="F1021" t="str">
        <f>IFERROR(LEFT(death_rates[[#This Row],[Total Death Rate]], FIND("[", death_rates[[#This Row],[Total Death Rate]]) - 1), 0)</f>
        <v>5</v>
      </c>
      <c r="G102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1021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1021" t="s">
        <v>1016</v>
      </c>
      <c r="J1021" t="str">
        <f>SUBSTITUTE(death_rates[[#This Row],[male_death_rate]], "â€“", "-")</f>
        <v>5[ 3-6]</v>
      </c>
      <c r="K1021" t="str">
        <f>IFERROR(LEFT(death_rates[[#This Row],[Male Death Rate]], FIND("[", death_rates[[#This Row],[Male Death Rate]]) - 1), 0)</f>
        <v>5</v>
      </c>
      <c r="L102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21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1021" t="s">
        <v>926</v>
      </c>
      <c r="O1021" t="s">
        <v>2777</v>
      </c>
      <c r="P1021" t="str">
        <f>IFERROR(LEFT(death_rates[[#This Row],[Female Death Rate]], FIND("[", death_rates[[#This Row],[Female Death Rate]]) - 1), 0)</f>
        <v>5</v>
      </c>
      <c r="Q102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02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1022" spans="1:18" x14ac:dyDescent="0.35">
      <c r="A1022" t="s">
        <v>764</v>
      </c>
      <c r="B1022" t="s">
        <v>709</v>
      </c>
      <c r="C1022">
        <v>2016</v>
      </c>
      <c r="D1022" t="s">
        <v>2075</v>
      </c>
      <c r="E1022" t="str">
        <f>SUBSTITUTE(death_rates[[#This Row],[both_sexes_death_rate]], "â€“", "-")</f>
        <v>137[ 105-173]</v>
      </c>
      <c r="F1022" t="str">
        <f>IFERROR(LEFT(death_rates[[#This Row],[Total Death Rate]], FIND("[", death_rates[[#This Row],[Total Death Rate]]) - 1), 0)</f>
        <v>137</v>
      </c>
      <c r="G102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105</v>
      </c>
      <c r="H1022" t="str">
        <f>IFERROR(MID(death_rates[[#This Row],[Total Death Rate]], FIND("-", death_rates[[#This Row],[Total Death Rate]]) + 1, FIND("]",death_rates[[#This Row],[Total Death Rate]]) - FIND("-", death_rates[[#This Row],[Total Death Rate]]) - 1), 0)</f>
        <v>173</v>
      </c>
      <c r="I1022" t="s">
        <v>2076</v>
      </c>
      <c r="J1022" t="str">
        <f>SUBSTITUTE(death_rates[[#This Row],[male_death_rate]], "â€“", "-")</f>
        <v>142[ 115-178]</v>
      </c>
      <c r="K1022" t="str">
        <f>IFERROR(LEFT(death_rates[[#This Row],[Male Death Rate]], FIND("[", death_rates[[#This Row],[Male Death Rate]]) - 1), 0)</f>
        <v>142</v>
      </c>
      <c r="L102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115</v>
      </c>
      <c r="M1022" t="str">
        <f>IFERROR(MID(death_rates[[#This Row],[Male Death Rate]], FIND("-", death_rates[[#This Row],[Male Death Rate]]) + 1, FIND("]",death_rates[[#This Row],[Male Death Rate]]) - FIND("-", death_rates[[#This Row],[Male Death Rate]]) - 1), 0)</f>
        <v>178</v>
      </c>
      <c r="N1022" t="s">
        <v>2077</v>
      </c>
      <c r="O1022" t="s">
        <v>3210</v>
      </c>
      <c r="P1022" t="str">
        <f>IFERROR(LEFT(death_rates[[#This Row],[Female Death Rate]], FIND("[", death_rates[[#This Row],[Female Death Rate]]) - 1), 0)</f>
        <v>132</v>
      </c>
      <c r="Q102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96</v>
      </c>
      <c r="R102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172</v>
      </c>
    </row>
    <row r="1023" spans="1:18" x14ac:dyDescent="0.35">
      <c r="A1023" t="s">
        <v>767</v>
      </c>
      <c r="B1023" t="s">
        <v>709</v>
      </c>
      <c r="C1023">
        <v>2016</v>
      </c>
      <c r="D1023" t="s">
        <v>888</v>
      </c>
      <c r="E1023" t="str">
        <f>SUBSTITUTE(death_rates[[#This Row],[both_sexes_death_rate]], "â€“", "-")</f>
        <v>3[ 1-4]</v>
      </c>
      <c r="F1023" t="str">
        <f>IFERROR(LEFT(death_rates[[#This Row],[Total Death Rate]], FIND("[", death_rates[[#This Row],[Total Death Rate]]) - 1), 0)</f>
        <v>3</v>
      </c>
      <c r="G102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23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1023" t="s">
        <v>973</v>
      </c>
      <c r="J1023" t="str">
        <f>SUBSTITUTE(death_rates[[#This Row],[male_death_rate]], "â€“", "-")</f>
        <v>4[ 2-5]</v>
      </c>
      <c r="K1023" t="str">
        <f>IFERROR(LEFT(death_rates[[#This Row],[Male Death Rate]], FIND("[", death_rates[[#This Row],[Male Death Rate]]) - 1), 0)</f>
        <v>4</v>
      </c>
      <c r="L102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023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1023" t="s">
        <v>851</v>
      </c>
      <c r="O1023" t="s">
        <v>2685</v>
      </c>
      <c r="P1023" t="str">
        <f>IFERROR(LEFT(death_rates[[#This Row],[Female Death Rate]], FIND("[", death_rates[[#This Row],[Female Death Rate]]) - 1), 0)</f>
        <v>1</v>
      </c>
      <c r="Q102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2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1024" spans="1:18" x14ac:dyDescent="0.35">
      <c r="A1024" t="s">
        <v>771</v>
      </c>
      <c r="B1024" t="s">
        <v>709</v>
      </c>
      <c r="C1024">
        <v>2016</v>
      </c>
      <c r="D1024" t="s">
        <v>964</v>
      </c>
      <c r="E1024" t="str">
        <f>SUBSTITUTE(death_rates[[#This Row],[both_sexes_death_rate]], "â€“", "-")</f>
        <v>5[ 3-9]</v>
      </c>
      <c r="F1024" t="str">
        <f>IFERROR(LEFT(death_rates[[#This Row],[Total Death Rate]], FIND("[", death_rates[[#This Row],[Total Death Rate]]) - 1), 0)</f>
        <v>5</v>
      </c>
      <c r="G102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024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1024" t="s">
        <v>1203</v>
      </c>
      <c r="J1024" t="str">
        <f>SUBSTITUTE(death_rates[[#This Row],[male_death_rate]], "â€“", "-")</f>
        <v>10[ 5-16]</v>
      </c>
      <c r="K1024" t="str">
        <f>IFERROR(LEFT(death_rates[[#This Row],[Male Death Rate]], FIND("[", death_rates[[#This Row],[Male Death Rate]]) - 1), 0)</f>
        <v>10</v>
      </c>
      <c r="L102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1024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1024" t="s">
        <v>844</v>
      </c>
      <c r="O1024" t="s">
        <v>2682</v>
      </c>
      <c r="P1024" t="str">
        <f>IFERROR(LEFT(death_rates[[#This Row],[Female Death Rate]], FIND("[", death_rates[[#This Row],[Female Death Rate]]) - 1), 0)</f>
        <v>2</v>
      </c>
      <c r="Q102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2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1025" spans="1:18" x14ac:dyDescent="0.35">
      <c r="A1025" t="s">
        <v>775</v>
      </c>
      <c r="B1025" t="s">
        <v>709</v>
      </c>
      <c r="C1025">
        <v>2016</v>
      </c>
      <c r="D1025" t="s">
        <v>2078</v>
      </c>
      <c r="E1025" t="str">
        <f>SUBSTITUTE(death_rates[[#This Row],[both_sexes_death_rate]], "â€“", "-")</f>
        <v>101[ 74-131]</v>
      </c>
      <c r="F1025" t="str">
        <f>IFERROR(LEFT(death_rates[[#This Row],[Total Death Rate]], FIND("[", death_rates[[#This Row],[Total Death Rate]]) - 1), 0)</f>
        <v>101</v>
      </c>
      <c r="G102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74</v>
      </c>
      <c r="H1025" t="str">
        <f>IFERROR(MID(death_rates[[#This Row],[Total Death Rate]], FIND("-", death_rates[[#This Row],[Total Death Rate]]) + 1, FIND("]",death_rates[[#This Row],[Total Death Rate]]) - FIND("-", death_rates[[#This Row],[Total Death Rate]]) - 1), 0)</f>
        <v>131</v>
      </c>
      <c r="I1025" t="s">
        <v>2079</v>
      </c>
      <c r="J1025" t="str">
        <f>SUBSTITUTE(death_rates[[#This Row],[male_death_rate]], "â€“", "-")</f>
        <v>101[ 78-125]</v>
      </c>
      <c r="K1025" t="str">
        <f>IFERROR(LEFT(death_rates[[#This Row],[Male Death Rate]], FIND("[", death_rates[[#This Row],[Male Death Rate]]) - 1), 0)</f>
        <v>101</v>
      </c>
      <c r="L102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78</v>
      </c>
      <c r="M1025" t="str">
        <f>IFERROR(MID(death_rates[[#This Row],[Male Death Rate]], FIND("-", death_rates[[#This Row],[Male Death Rate]]) + 1, FIND("]",death_rates[[#This Row],[Male Death Rate]]) - FIND("-", death_rates[[#This Row],[Male Death Rate]]) - 1), 0)</f>
        <v>125</v>
      </c>
      <c r="N1025" t="s">
        <v>2080</v>
      </c>
      <c r="O1025" t="s">
        <v>3211</v>
      </c>
      <c r="P1025" t="str">
        <f>IFERROR(LEFT(death_rates[[#This Row],[Female Death Rate]], FIND("[", death_rates[[#This Row],[Female Death Rate]]) - 1), 0)</f>
        <v>102</v>
      </c>
      <c r="Q102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70</v>
      </c>
      <c r="R102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137</v>
      </c>
    </row>
    <row r="1026" spans="1:18" x14ac:dyDescent="0.35">
      <c r="A1026" t="s">
        <v>779</v>
      </c>
      <c r="B1026" t="s">
        <v>709</v>
      </c>
      <c r="C1026">
        <v>2016</v>
      </c>
      <c r="D1026" t="s">
        <v>2081</v>
      </c>
      <c r="E1026" t="str">
        <f>SUBSTITUTE(death_rates[[#This Row],[both_sexes_death_rate]], "â€“", "-")</f>
        <v>22[ 15-32]</v>
      </c>
      <c r="F1026" t="str">
        <f>IFERROR(LEFT(death_rates[[#This Row],[Total Death Rate]], FIND("[", death_rates[[#This Row],[Total Death Rate]]) - 1), 0)</f>
        <v>22</v>
      </c>
      <c r="G102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1026" t="str">
        <f>IFERROR(MID(death_rates[[#This Row],[Total Death Rate]], FIND("-", death_rates[[#This Row],[Total Death Rate]]) + 1, FIND("]",death_rates[[#This Row],[Total Death Rate]]) - FIND("-", death_rates[[#This Row],[Total Death Rate]]) - 1), 0)</f>
        <v>32</v>
      </c>
      <c r="I1026" t="s">
        <v>2082</v>
      </c>
      <c r="J1026" t="str">
        <f>SUBSTITUTE(death_rates[[#This Row],[male_death_rate]], "â€“", "-")</f>
        <v>20[ 15-27]</v>
      </c>
      <c r="K1026" t="str">
        <f>IFERROR(LEFT(death_rates[[#This Row],[Male Death Rate]], FIND("[", death_rates[[#This Row],[Male Death Rate]]) - 1), 0)</f>
        <v>20</v>
      </c>
      <c r="L102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1026" t="str">
        <f>IFERROR(MID(death_rates[[#This Row],[Male Death Rate]], FIND("-", death_rates[[#This Row],[Male Death Rate]]) + 1, FIND("]",death_rates[[#This Row],[Male Death Rate]]) - FIND("-", death_rates[[#This Row],[Male Death Rate]]) - 1), 0)</f>
        <v>27</v>
      </c>
      <c r="N1026" t="s">
        <v>2083</v>
      </c>
      <c r="O1026" t="s">
        <v>3212</v>
      </c>
      <c r="P1026" t="str">
        <f>IFERROR(LEFT(death_rates[[#This Row],[Female Death Rate]], FIND("[", death_rates[[#This Row],[Female Death Rate]]) - 1), 0)</f>
        <v>23</v>
      </c>
      <c r="Q102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1026" t="str">
        <f>IFERROR(MID(death_rates[[#This Row],[Female Death Rate]], FIND("-", death_rates[[#This Row],[Female Death Rate]]) + 1, FIND("]",death_rates[[#This Row],[Female Death Rate]]) - FIND("-", death_rates[[#This Row],[Female Death Rate]]) - 1), 0)</f>
        <v>37</v>
      </c>
    </row>
    <row r="1027" spans="1:18" x14ac:dyDescent="0.35">
      <c r="A1027" t="s">
        <v>783</v>
      </c>
      <c r="B1027" t="s">
        <v>709</v>
      </c>
      <c r="C1027">
        <v>2016</v>
      </c>
      <c r="D1027" t="s">
        <v>964</v>
      </c>
      <c r="E1027" t="str">
        <f>SUBSTITUTE(death_rates[[#This Row],[both_sexes_death_rate]], "â€“", "-")</f>
        <v>5[ 3-9]</v>
      </c>
      <c r="F1027" t="str">
        <f>IFERROR(LEFT(death_rates[[#This Row],[Total Death Rate]], FIND("[", death_rates[[#This Row],[Total Death Rate]]) - 1), 0)</f>
        <v>5</v>
      </c>
      <c r="G102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027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1027" t="s">
        <v>794</v>
      </c>
      <c r="J1027" t="str">
        <f>SUBSTITUTE(death_rates[[#This Row],[male_death_rate]], "â€“", "-")</f>
        <v>8[ 4-13]</v>
      </c>
      <c r="K1027" t="str">
        <f>IFERROR(LEFT(death_rates[[#This Row],[Male Death Rate]], FIND("[", death_rates[[#This Row],[Male Death Rate]]) - 1), 0)</f>
        <v>8</v>
      </c>
      <c r="L102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027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1027" t="s">
        <v>817</v>
      </c>
      <c r="O1027" t="s">
        <v>2691</v>
      </c>
      <c r="P1027" t="str">
        <f>IFERROR(LEFT(death_rates[[#This Row],[Female Death Rate]], FIND("[", death_rates[[#This Row],[Female Death Rate]]) - 1), 0)</f>
        <v>3</v>
      </c>
      <c r="Q102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27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1028" spans="1:18" x14ac:dyDescent="0.35">
      <c r="A1028" t="s">
        <v>764</v>
      </c>
      <c r="B1028" t="s">
        <v>713</v>
      </c>
      <c r="C1028">
        <v>2016</v>
      </c>
      <c r="D1028" t="s">
        <v>1177</v>
      </c>
      <c r="E1028" t="str">
        <f>SUBSTITUTE(death_rates[[#This Row],[both_sexes_death_rate]], "â€“", "-")</f>
        <v>16[ 14-19]</v>
      </c>
      <c r="F1028" t="str">
        <f>IFERROR(LEFT(death_rates[[#This Row],[Total Death Rate]], FIND("[", death_rates[[#This Row],[Total Death Rate]]) - 1), 0)</f>
        <v>16</v>
      </c>
      <c r="G102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1028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1028" t="s">
        <v>2084</v>
      </c>
      <c r="J1028" t="str">
        <f>SUBSTITUTE(death_rates[[#This Row],[male_death_rate]], "â€“", "-")</f>
        <v>18[ 16-22]</v>
      </c>
      <c r="K1028" t="str">
        <f>IFERROR(LEFT(death_rates[[#This Row],[Male Death Rate]], FIND("[", death_rates[[#This Row],[Male Death Rate]]) - 1), 0)</f>
        <v>18</v>
      </c>
      <c r="L102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1028" t="str">
        <f>IFERROR(MID(death_rates[[#This Row],[Male Death Rate]], FIND("-", death_rates[[#This Row],[Male Death Rate]]) + 1, FIND("]",death_rates[[#This Row],[Male Death Rate]]) - FIND("-", death_rates[[#This Row],[Male Death Rate]]) - 1), 0)</f>
        <v>22</v>
      </c>
      <c r="N1028" t="s">
        <v>826</v>
      </c>
      <c r="O1028" t="s">
        <v>2988</v>
      </c>
      <c r="P1028" t="str">
        <f>IFERROR(LEFT(death_rates[[#This Row],[Female Death Rate]], FIND("[", death_rates[[#This Row],[Female Death Rate]]) - 1), 0)</f>
        <v>10</v>
      </c>
      <c r="Q102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102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1029" spans="1:18" x14ac:dyDescent="0.35">
      <c r="A1029" t="s">
        <v>767</v>
      </c>
      <c r="B1029" t="s">
        <v>713</v>
      </c>
      <c r="C1029">
        <v>2016</v>
      </c>
      <c r="D1029" t="s">
        <v>851</v>
      </c>
      <c r="E1029" t="str">
        <f>SUBSTITUTE(death_rates[[#This Row],[both_sexes_death_rate]], "â€“", "-")</f>
        <v>1[ 1-2]</v>
      </c>
      <c r="F1029" t="str">
        <f>IFERROR(LEFT(death_rates[[#This Row],[Total Death Rate]], FIND("[", death_rates[[#This Row],[Total Death Rate]]) - 1), 0)</f>
        <v>1</v>
      </c>
      <c r="G102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29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1029" t="s">
        <v>851</v>
      </c>
      <c r="J1029" t="str">
        <f>SUBSTITUTE(death_rates[[#This Row],[male_death_rate]], "â€“", "-")</f>
        <v>1[ 1-2]</v>
      </c>
      <c r="K1029" t="str">
        <f>IFERROR(LEFT(death_rates[[#This Row],[Male Death Rate]], FIND("[", death_rates[[#This Row],[Male Death Rate]]) - 1), 0)</f>
        <v>1</v>
      </c>
      <c r="L102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29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1029" t="s">
        <v>774</v>
      </c>
      <c r="O1029" t="s">
        <v>2656</v>
      </c>
      <c r="P1029" t="str">
        <f>IFERROR(LEFT(death_rates[[#This Row],[Female Death Rate]], FIND("[", death_rates[[#This Row],[Female Death Rate]]) - 1), 0)</f>
        <v>1</v>
      </c>
      <c r="Q102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2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030" spans="1:18" x14ac:dyDescent="0.35">
      <c r="A1030" t="s">
        <v>771</v>
      </c>
      <c r="B1030" t="s">
        <v>713</v>
      </c>
      <c r="C1030">
        <v>2016</v>
      </c>
      <c r="D1030" t="s">
        <v>837</v>
      </c>
      <c r="E1030" t="str">
        <f>SUBSTITUTE(death_rates[[#This Row],[both_sexes_death_rate]], "â€“", "-")</f>
        <v>0[ 0-1]</v>
      </c>
      <c r="F1030" t="str">
        <f>IFERROR(LEFT(death_rates[[#This Row],[Total Death Rate]], FIND("[", death_rates[[#This Row],[Total Death Rate]]) - 1), 0)</f>
        <v>0</v>
      </c>
      <c r="G103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03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030" t="s">
        <v>837</v>
      </c>
      <c r="J1030" t="str">
        <f>SUBSTITUTE(death_rates[[#This Row],[male_death_rate]], "â€“", "-")</f>
        <v>0[ 0-1]</v>
      </c>
      <c r="K1030" t="str">
        <f>IFERROR(LEFT(death_rates[[#This Row],[Male Death Rate]], FIND("[", death_rates[[#This Row],[Male Death Rate]]) - 1), 0)</f>
        <v>0</v>
      </c>
      <c r="L103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030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1030" t="s">
        <v>837</v>
      </c>
      <c r="O1030" t="s">
        <v>2679</v>
      </c>
      <c r="P1030" t="str">
        <f>IFERROR(LEFT(death_rates[[#This Row],[Female Death Rate]], FIND("[", death_rates[[#This Row],[Female Death Rate]]) - 1), 0)</f>
        <v>0</v>
      </c>
      <c r="Q103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03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031" spans="1:18" x14ac:dyDescent="0.35">
      <c r="A1031" t="s">
        <v>775</v>
      </c>
      <c r="B1031" t="s">
        <v>713</v>
      </c>
      <c r="C1031">
        <v>2016</v>
      </c>
      <c r="D1031" t="s">
        <v>1657</v>
      </c>
      <c r="E1031" t="str">
        <f>SUBSTITUTE(death_rates[[#This Row],[both_sexes_death_rate]], "â€“", "-")</f>
        <v>10[ 8-12]</v>
      </c>
      <c r="F1031" t="str">
        <f>IFERROR(LEFT(death_rates[[#This Row],[Total Death Rate]], FIND("[", death_rates[[#This Row],[Total Death Rate]]) - 1), 0)</f>
        <v>10</v>
      </c>
      <c r="G103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1031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1031" t="s">
        <v>2085</v>
      </c>
      <c r="J1031" t="str">
        <f>SUBSTITUTE(death_rates[[#This Row],[male_death_rate]], "â€“", "-")</f>
        <v>11[ 10-14]</v>
      </c>
      <c r="K1031" t="str">
        <f>IFERROR(LEFT(death_rates[[#This Row],[Male Death Rate]], FIND("[", death_rates[[#This Row],[Male Death Rate]]) - 1), 0)</f>
        <v>11</v>
      </c>
      <c r="L103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1031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1031" t="s">
        <v>926</v>
      </c>
      <c r="O1031" t="s">
        <v>2777</v>
      </c>
      <c r="P1031" t="str">
        <f>IFERROR(LEFT(death_rates[[#This Row],[Female Death Rate]], FIND("[", death_rates[[#This Row],[Female Death Rate]]) - 1), 0)</f>
        <v>5</v>
      </c>
      <c r="Q103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03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1032" spans="1:18" x14ac:dyDescent="0.35">
      <c r="A1032" t="s">
        <v>779</v>
      </c>
      <c r="B1032" t="s">
        <v>713</v>
      </c>
      <c r="C1032">
        <v>2016</v>
      </c>
      <c r="D1032" t="s">
        <v>1465</v>
      </c>
      <c r="E1032" t="str">
        <f>SUBSTITUTE(death_rates[[#This Row],[both_sexes_death_rate]], "â€“", "-")</f>
        <v>3[ 3-4]</v>
      </c>
      <c r="F1032" t="str">
        <f>IFERROR(LEFT(death_rates[[#This Row],[Total Death Rate]], FIND("[", death_rates[[#This Row],[Total Death Rate]]) - 1), 0)</f>
        <v>3</v>
      </c>
      <c r="G103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032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1032" t="s">
        <v>1465</v>
      </c>
      <c r="J1032" t="str">
        <f>SUBSTITUTE(death_rates[[#This Row],[male_death_rate]], "â€“", "-")</f>
        <v>3[ 3-4]</v>
      </c>
      <c r="K1032" t="str">
        <f>IFERROR(LEFT(death_rates[[#This Row],[Male Death Rate]], FIND("[", death_rates[[#This Row],[Male Death Rate]]) - 1), 0)</f>
        <v>3</v>
      </c>
      <c r="L103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32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1032" t="s">
        <v>861</v>
      </c>
      <c r="O1032" t="s">
        <v>2690</v>
      </c>
      <c r="P1032" t="str">
        <f>IFERROR(LEFT(death_rates[[#This Row],[Female Death Rate]], FIND("[", death_rates[[#This Row],[Female Death Rate]]) - 1), 0)</f>
        <v>3</v>
      </c>
      <c r="Q103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3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</v>
      </c>
    </row>
    <row r="1033" spans="1:18" x14ac:dyDescent="0.35">
      <c r="A1033" t="s">
        <v>783</v>
      </c>
      <c r="B1033" t="s">
        <v>713</v>
      </c>
      <c r="C1033">
        <v>2016</v>
      </c>
      <c r="D1033" t="s">
        <v>851</v>
      </c>
      <c r="E1033" t="str">
        <f>SUBSTITUTE(death_rates[[#This Row],[both_sexes_death_rate]], "â€“", "-")</f>
        <v>1[ 1-2]</v>
      </c>
      <c r="F1033" t="str">
        <f>IFERROR(LEFT(death_rates[[#This Row],[Total Death Rate]], FIND("[", death_rates[[#This Row],[Total Death Rate]]) - 1), 0)</f>
        <v>1</v>
      </c>
      <c r="G103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33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1033" t="s">
        <v>772</v>
      </c>
      <c r="J1033" t="str">
        <f>SUBSTITUTE(death_rates[[#This Row],[male_death_rate]], "â€“", "-")</f>
        <v>2[ 1-2]</v>
      </c>
      <c r="K1033" t="str">
        <f>IFERROR(LEFT(death_rates[[#This Row],[Male Death Rate]], FIND("[", death_rates[[#This Row],[Male Death Rate]]) - 1), 0)</f>
        <v>2</v>
      </c>
      <c r="L103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33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1033" t="s">
        <v>836</v>
      </c>
      <c r="O1033" t="s">
        <v>2707</v>
      </c>
      <c r="P1033" t="str">
        <f>IFERROR(LEFT(death_rates[[#This Row],[Female Death Rate]], FIND("[", death_rates[[#This Row],[Female Death Rate]]) - 1), 0)</f>
        <v>1</v>
      </c>
      <c r="Q103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03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034" spans="1:18" x14ac:dyDescent="0.35">
      <c r="A1034" t="s">
        <v>764</v>
      </c>
      <c r="B1034" t="s">
        <v>717</v>
      </c>
      <c r="C1034">
        <v>2016</v>
      </c>
      <c r="D1034" t="s">
        <v>2086</v>
      </c>
      <c r="E1034" t="str">
        <f>SUBSTITUTE(death_rates[[#This Row],[both_sexes_death_rate]], "â€“", "-")</f>
        <v>32[ 24-43]</v>
      </c>
      <c r="F1034" t="str">
        <f>IFERROR(LEFT(death_rates[[#This Row],[Total Death Rate]], FIND("[", death_rates[[#This Row],[Total Death Rate]]) - 1), 0)</f>
        <v>32</v>
      </c>
      <c r="G103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1034" t="str">
        <f>IFERROR(MID(death_rates[[#This Row],[Total Death Rate]], FIND("-", death_rates[[#This Row],[Total Death Rate]]) + 1, FIND("]",death_rates[[#This Row],[Total Death Rate]]) - FIND("-", death_rates[[#This Row],[Total Death Rate]]) - 1), 0)</f>
        <v>43</v>
      </c>
      <c r="I1034" t="s">
        <v>2087</v>
      </c>
      <c r="J1034" t="str">
        <f>SUBSTITUTE(death_rates[[#This Row],[male_death_rate]], "â€“", "-")</f>
        <v>34[ 26-44]</v>
      </c>
      <c r="K1034" t="str">
        <f>IFERROR(LEFT(death_rates[[#This Row],[Male Death Rate]], FIND("[", death_rates[[#This Row],[Male Death Rate]]) - 1), 0)</f>
        <v>34</v>
      </c>
      <c r="L103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26</v>
      </c>
      <c r="M1034" t="str">
        <f>IFERROR(MID(death_rates[[#This Row],[Male Death Rate]], FIND("-", death_rates[[#This Row],[Male Death Rate]]) + 1, FIND("]",death_rates[[#This Row],[Male Death Rate]]) - FIND("-", death_rates[[#This Row],[Male Death Rate]]) - 1), 0)</f>
        <v>44</v>
      </c>
      <c r="N1034" t="s">
        <v>2088</v>
      </c>
      <c r="O1034" t="s">
        <v>3213</v>
      </c>
      <c r="P1034" t="str">
        <f>IFERROR(LEFT(death_rates[[#This Row],[Female Death Rate]], FIND("[", death_rates[[#This Row],[Female Death Rate]]) - 1), 0)</f>
        <v>30</v>
      </c>
      <c r="Q103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1034" t="str">
        <f>IFERROR(MID(death_rates[[#This Row],[Female Death Rate]], FIND("-", death_rates[[#This Row],[Female Death Rate]]) + 1, FIND("]",death_rates[[#This Row],[Female Death Rate]]) - FIND("-", death_rates[[#This Row],[Female Death Rate]]) - 1), 0)</f>
        <v>42</v>
      </c>
    </row>
    <row r="1035" spans="1:18" x14ac:dyDescent="0.35">
      <c r="A1035" t="s">
        <v>767</v>
      </c>
      <c r="B1035" t="s">
        <v>717</v>
      </c>
      <c r="C1035">
        <v>2016</v>
      </c>
      <c r="D1035" t="s">
        <v>895</v>
      </c>
      <c r="E1035" t="str">
        <f>SUBSTITUTE(death_rates[[#This Row],[both_sexes_death_rate]], "â€“", "-")</f>
        <v>6[ 2-11]</v>
      </c>
      <c r="F1035" t="str">
        <f>IFERROR(LEFT(death_rates[[#This Row],[Total Death Rate]], FIND("[", death_rates[[#This Row],[Total Death Rate]]) - 1), 0)</f>
        <v>6</v>
      </c>
      <c r="G103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035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035" t="s">
        <v>2089</v>
      </c>
      <c r="J1035" t="str">
        <f>SUBSTITUTE(death_rates[[#This Row],[male_death_rate]], "â€“", "-")</f>
        <v>5[ 1-10]</v>
      </c>
      <c r="K1035" t="str">
        <f>IFERROR(LEFT(death_rates[[#This Row],[Male Death Rate]], FIND("[", death_rates[[#This Row],[Male Death Rate]]) - 1), 0)</f>
        <v>5</v>
      </c>
      <c r="L103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35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1035" t="s">
        <v>1749</v>
      </c>
      <c r="O1035" t="s">
        <v>3070</v>
      </c>
      <c r="P1035" t="str">
        <f>IFERROR(LEFT(death_rates[[#This Row],[Female Death Rate]], FIND("[", death_rates[[#This Row],[Female Death Rate]]) - 1), 0)</f>
        <v>6</v>
      </c>
      <c r="Q103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3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1036" spans="1:18" x14ac:dyDescent="0.35">
      <c r="A1036" t="s">
        <v>771</v>
      </c>
      <c r="B1036" t="s">
        <v>717</v>
      </c>
      <c r="C1036">
        <v>2016</v>
      </c>
      <c r="D1036" t="s">
        <v>905</v>
      </c>
      <c r="E1036" t="str">
        <f>SUBSTITUTE(death_rates[[#This Row],[both_sexes_death_rate]], "â€“", "-")</f>
        <v>3[ 2-6]</v>
      </c>
      <c r="F1036" t="str">
        <f>IFERROR(LEFT(death_rates[[#This Row],[Total Death Rate]], FIND("[", death_rates[[#This Row],[Total Death Rate]]) - 1), 0)</f>
        <v>3</v>
      </c>
      <c r="G103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036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1036" t="s">
        <v>818</v>
      </c>
      <c r="J1036" t="str">
        <f>SUBSTITUTE(death_rates[[#This Row],[male_death_rate]], "â€“", "-")</f>
        <v>4[ 2-7]</v>
      </c>
      <c r="K1036" t="str">
        <f>IFERROR(LEFT(death_rates[[#This Row],[Male Death Rate]], FIND("[", death_rates[[#This Row],[Male Death Rate]]) - 1), 0)</f>
        <v>4</v>
      </c>
      <c r="L103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036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1036" t="s">
        <v>810</v>
      </c>
      <c r="O1036" t="s">
        <v>2706</v>
      </c>
      <c r="P1036" t="str">
        <f>IFERROR(LEFT(death_rates[[#This Row],[Female Death Rate]], FIND("[", death_rates[[#This Row],[Female Death Rate]]) - 1), 0)</f>
        <v>3</v>
      </c>
      <c r="Q103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36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1037" spans="1:18" x14ac:dyDescent="0.35">
      <c r="A1037" t="s">
        <v>775</v>
      </c>
      <c r="B1037" t="s">
        <v>717</v>
      </c>
      <c r="C1037">
        <v>2016</v>
      </c>
      <c r="D1037" t="s">
        <v>1513</v>
      </c>
      <c r="E1037" t="str">
        <f>SUBSTITUTE(death_rates[[#This Row],[both_sexes_death_rate]], "â€“", "-")</f>
        <v>12[ 8-16]</v>
      </c>
      <c r="F1037" t="str">
        <f>IFERROR(LEFT(death_rates[[#This Row],[Total Death Rate]], FIND("[", death_rates[[#This Row],[Total Death Rate]]) - 1), 0)</f>
        <v>12</v>
      </c>
      <c r="G103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1037" t="str">
        <f>IFERROR(MID(death_rates[[#This Row],[Total Death Rate]], FIND("-", death_rates[[#This Row],[Total Death Rate]]) + 1, FIND("]",death_rates[[#This Row],[Total Death Rate]]) - FIND("-", death_rates[[#This Row],[Total Death Rate]]) - 1), 0)</f>
        <v>16</v>
      </c>
      <c r="I1037" t="s">
        <v>999</v>
      </c>
      <c r="J1037" t="str">
        <f>SUBSTITUTE(death_rates[[#This Row],[male_death_rate]], "â€“", "-")</f>
        <v>15[ 10-19]</v>
      </c>
      <c r="K1037" t="str">
        <f>IFERROR(LEFT(death_rates[[#This Row],[Male Death Rate]], FIND("[", death_rates[[#This Row],[Male Death Rate]]) - 1), 0)</f>
        <v>15</v>
      </c>
      <c r="L103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1037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1037" t="s">
        <v>1530</v>
      </c>
      <c r="O1037" t="s">
        <v>3214</v>
      </c>
      <c r="P1037" t="str">
        <f>IFERROR(LEFT(death_rates[[#This Row],[Female Death Rate]], FIND("[", death_rates[[#This Row],[Female Death Rate]]) - 1), 0)</f>
        <v>9</v>
      </c>
      <c r="Q103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103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1038" spans="1:18" x14ac:dyDescent="0.35">
      <c r="A1038" t="s">
        <v>779</v>
      </c>
      <c r="B1038" t="s">
        <v>717</v>
      </c>
      <c r="C1038">
        <v>2016</v>
      </c>
      <c r="D1038" t="s">
        <v>1226</v>
      </c>
      <c r="E1038" t="str">
        <f>SUBSTITUTE(death_rates[[#This Row],[both_sexes_death_rate]], "â€“", "-")</f>
        <v>5[ 2-11]</v>
      </c>
      <c r="F1038" t="str">
        <f>IFERROR(LEFT(death_rates[[#This Row],[Total Death Rate]], FIND("[", death_rates[[#This Row],[Total Death Rate]]) - 1), 0)</f>
        <v>5</v>
      </c>
      <c r="G103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038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038" t="s">
        <v>893</v>
      </c>
      <c r="J1038" t="str">
        <f>SUBSTITUTE(death_rates[[#This Row],[male_death_rate]], "â€“", "-")</f>
        <v>4[ 2-8]</v>
      </c>
      <c r="K1038" t="str">
        <f>IFERROR(LEFT(death_rates[[#This Row],[Male Death Rate]], FIND("[", death_rates[[#This Row],[Male Death Rate]]) - 1), 0)</f>
        <v>4</v>
      </c>
      <c r="L103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038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1038" t="s">
        <v>1266</v>
      </c>
      <c r="O1038" t="s">
        <v>2864</v>
      </c>
      <c r="P1038" t="str">
        <f>IFERROR(LEFT(death_rates[[#This Row],[Female Death Rate]], FIND("[", death_rates[[#This Row],[Female Death Rate]]) - 1), 0)</f>
        <v>5</v>
      </c>
      <c r="Q103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3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13</v>
      </c>
    </row>
    <row r="1039" spans="1:18" x14ac:dyDescent="0.35">
      <c r="A1039" t="s">
        <v>783</v>
      </c>
      <c r="B1039" t="s">
        <v>717</v>
      </c>
      <c r="C1039">
        <v>2016</v>
      </c>
      <c r="D1039" t="s">
        <v>958</v>
      </c>
      <c r="E1039" t="str">
        <f>SUBSTITUTE(death_rates[[#This Row],[both_sexes_death_rate]], "â€“", "-")</f>
        <v>6[ 2-12]</v>
      </c>
      <c r="F1039" t="str">
        <f>IFERROR(LEFT(death_rates[[#This Row],[Total Death Rate]], FIND("[", death_rates[[#This Row],[Total Death Rate]]) - 1), 0)</f>
        <v>6</v>
      </c>
      <c r="G103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039" t="str">
        <f>IFERROR(MID(death_rates[[#This Row],[Total Death Rate]], FIND("-", death_rates[[#This Row],[Total Death Rate]]) + 1, FIND("]",death_rates[[#This Row],[Total Death Rate]]) - FIND("-", death_rates[[#This Row],[Total Death Rate]]) - 1), 0)</f>
        <v>12</v>
      </c>
      <c r="I1039" t="s">
        <v>2090</v>
      </c>
      <c r="J1039" t="str">
        <f>SUBSTITUTE(death_rates[[#This Row],[male_death_rate]], "â€“", "-")</f>
        <v>7[ 2-12]</v>
      </c>
      <c r="K1039" t="str">
        <f>IFERROR(LEFT(death_rates[[#This Row],[Male Death Rate]], FIND("[", death_rates[[#This Row],[Male Death Rate]]) - 1), 0)</f>
        <v>7</v>
      </c>
      <c r="L103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039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1039" t="s">
        <v>958</v>
      </c>
      <c r="O1039" t="s">
        <v>3215</v>
      </c>
      <c r="P1039" t="str">
        <f>IFERROR(LEFT(death_rates[[#This Row],[Female Death Rate]], FIND("[", death_rates[[#This Row],[Female Death Rate]]) - 1), 0)</f>
        <v>6</v>
      </c>
      <c r="Q103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3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1040" spans="1:18" x14ac:dyDescent="0.35">
      <c r="A1040" t="s">
        <v>764</v>
      </c>
      <c r="B1040" t="s">
        <v>721</v>
      </c>
      <c r="C1040">
        <v>2016</v>
      </c>
      <c r="D1040" t="s">
        <v>2039</v>
      </c>
      <c r="E1040" t="str">
        <f>SUBSTITUTE(death_rates[[#This Row],[both_sexes_death_rate]], "â€“", "-")</f>
        <v>75[ 68-82]</v>
      </c>
      <c r="F1040" t="str">
        <f>IFERROR(LEFT(death_rates[[#This Row],[Total Death Rate]], FIND("[", death_rates[[#This Row],[Total Death Rate]]) - 1), 0)</f>
        <v>75</v>
      </c>
      <c r="G104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68</v>
      </c>
      <c r="H1040" t="str">
        <f>IFERROR(MID(death_rates[[#This Row],[Total Death Rate]], FIND("-", death_rates[[#This Row],[Total Death Rate]]) + 1, FIND("]",death_rates[[#This Row],[Total Death Rate]]) - FIND("-", death_rates[[#This Row],[Total Death Rate]]) - 1), 0)</f>
        <v>82</v>
      </c>
      <c r="I1040" t="s">
        <v>2091</v>
      </c>
      <c r="J1040" t="str">
        <f>SUBSTITUTE(death_rates[[#This Row],[male_death_rate]], "â€“", "-")</f>
        <v>74[ 67-81]</v>
      </c>
      <c r="K1040" t="str">
        <f>IFERROR(LEFT(death_rates[[#This Row],[Male Death Rate]], FIND("[", death_rates[[#This Row],[Male Death Rate]]) - 1), 0)</f>
        <v>74</v>
      </c>
      <c r="L104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67</v>
      </c>
      <c r="M1040" t="str">
        <f>IFERROR(MID(death_rates[[#This Row],[Male Death Rate]], FIND("-", death_rates[[#This Row],[Male Death Rate]]) + 1, FIND("]",death_rates[[#This Row],[Male Death Rate]]) - FIND("-", death_rates[[#This Row],[Male Death Rate]]) - 1), 0)</f>
        <v>81</v>
      </c>
      <c r="N1040" t="s">
        <v>2092</v>
      </c>
      <c r="O1040" t="s">
        <v>3216</v>
      </c>
      <c r="P1040" t="str">
        <f>IFERROR(LEFT(death_rates[[#This Row],[Female Death Rate]], FIND("[", death_rates[[#This Row],[Female Death Rate]]) - 1), 0)</f>
        <v>76</v>
      </c>
      <c r="Q104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69</v>
      </c>
      <c r="R1040" t="str">
        <f>IFERROR(MID(death_rates[[#This Row],[Female Death Rate]], FIND("-", death_rates[[#This Row],[Female Death Rate]]) + 1, FIND("]",death_rates[[#This Row],[Female Death Rate]]) - FIND("-", death_rates[[#This Row],[Female Death Rate]]) - 1), 0)</f>
        <v>82</v>
      </c>
    </row>
    <row r="1041" spans="1:18" x14ac:dyDescent="0.35">
      <c r="A1041" t="s">
        <v>767</v>
      </c>
      <c r="B1041" t="s">
        <v>721</v>
      </c>
      <c r="C1041">
        <v>2016</v>
      </c>
      <c r="D1041" t="s">
        <v>2093</v>
      </c>
      <c r="E1041" t="str">
        <f>SUBSTITUTE(death_rates[[#This Row],[both_sexes_death_rate]], "â€“", "-")</f>
        <v>43[ 37-48]</v>
      </c>
      <c r="F1041" t="str">
        <f>IFERROR(LEFT(death_rates[[#This Row],[Total Death Rate]], FIND("[", death_rates[[#This Row],[Total Death Rate]]) - 1), 0)</f>
        <v>43</v>
      </c>
      <c r="G104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37</v>
      </c>
      <c r="H1041" t="str">
        <f>IFERROR(MID(death_rates[[#This Row],[Total Death Rate]], FIND("-", death_rates[[#This Row],[Total Death Rate]]) + 1, FIND("]",death_rates[[#This Row],[Total Death Rate]]) - FIND("-", death_rates[[#This Row],[Total Death Rate]]) - 1), 0)</f>
        <v>48</v>
      </c>
      <c r="I1041" t="s">
        <v>1274</v>
      </c>
      <c r="J1041" t="str">
        <f>SUBSTITUTE(death_rates[[#This Row],[male_death_rate]], "â€“", "-")</f>
        <v>44[ 37-49]</v>
      </c>
      <c r="K1041" t="str">
        <f>IFERROR(LEFT(death_rates[[#This Row],[Male Death Rate]], FIND("[", death_rates[[#This Row],[Male Death Rate]]) - 1), 0)</f>
        <v>44</v>
      </c>
      <c r="L104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37</v>
      </c>
      <c r="M1041" t="str">
        <f>IFERROR(MID(death_rates[[#This Row],[Male Death Rate]], FIND("-", death_rates[[#This Row],[Male Death Rate]]) + 1, FIND("]",death_rates[[#This Row],[Male Death Rate]]) - FIND("-", death_rates[[#This Row],[Male Death Rate]]) - 1), 0)</f>
        <v>49</v>
      </c>
      <c r="N1041" t="s">
        <v>2094</v>
      </c>
      <c r="O1041" t="s">
        <v>3217</v>
      </c>
      <c r="P1041" t="str">
        <f>IFERROR(LEFT(death_rates[[#This Row],[Female Death Rate]], FIND("[", death_rates[[#This Row],[Female Death Rate]]) - 1), 0)</f>
        <v>42</v>
      </c>
      <c r="Q104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36</v>
      </c>
      <c r="R1041" t="str">
        <f>IFERROR(MID(death_rates[[#This Row],[Female Death Rate]], FIND("-", death_rates[[#This Row],[Female Death Rate]]) + 1, FIND("]",death_rates[[#This Row],[Female Death Rate]]) - FIND("-", death_rates[[#This Row],[Female Death Rate]]) - 1), 0)</f>
        <v>47</v>
      </c>
    </row>
    <row r="1042" spans="1:18" x14ac:dyDescent="0.35">
      <c r="A1042" t="s">
        <v>771</v>
      </c>
      <c r="B1042" t="s">
        <v>721</v>
      </c>
      <c r="C1042">
        <v>2016</v>
      </c>
      <c r="D1042" t="s">
        <v>824</v>
      </c>
      <c r="E1042" t="str">
        <f>SUBSTITUTE(death_rates[[#This Row],[both_sexes_death_rate]], "â€“", "-")</f>
        <v>0[ 0-0]</v>
      </c>
      <c r="F1042" t="str">
        <f>IFERROR(LEFT(death_rates[[#This Row],[Total Death Rate]], FIND("[", death_rates[[#This Row],[Total Death Rate]]) - 1), 0)</f>
        <v>0</v>
      </c>
      <c r="G104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042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1042" t="s">
        <v>824</v>
      </c>
      <c r="J1042" t="str">
        <f>SUBSTITUTE(death_rates[[#This Row],[male_death_rate]], "â€“", "-")</f>
        <v>0[ 0-0]</v>
      </c>
      <c r="K1042" t="str">
        <f>IFERROR(LEFT(death_rates[[#This Row],[Male Death Rate]], FIND("[", death_rates[[#This Row],[Male Death Rate]]) - 1), 0)</f>
        <v>0</v>
      </c>
      <c r="L104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042" t="str">
        <f>IFERROR(MID(death_rates[[#This Row],[Male Death Rate]], FIND("-", death_rates[[#This Row],[Male Death Rate]]) + 1, FIND("]",death_rates[[#This Row],[Male Death Rate]]) - FIND("-", death_rates[[#This Row],[Male Death Rate]]) - 1), 0)</f>
        <v>0</v>
      </c>
      <c r="N1042" t="s">
        <v>824</v>
      </c>
      <c r="O1042" t="s">
        <v>2674</v>
      </c>
      <c r="P1042" t="str">
        <f>IFERROR(LEFT(death_rates[[#This Row],[Female Death Rate]], FIND("[", death_rates[[#This Row],[Female Death Rate]]) - 1), 0)</f>
        <v>0</v>
      </c>
      <c r="Q104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042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1043" spans="1:18" x14ac:dyDescent="0.35">
      <c r="A1043" t="s">
        <v>775</v>
      </c>
      <c r="B1043" t="s">
        <v>721</v>
      </c>
      <c r="C1043">
        <v>2016</v>
      </c>
      <c r="D1043" t="s">
        <v>1257</v>
      </c>
      <c r="E1043" t="str">
        <f>SUBSTITUTE(death_rates[[#This Row],[both_sexes_death_rate]], "â€“", "-")</f>
        <v>17[ 15-20]</v>
      </c>
      <c r="F1043" t="str">
        <f>IFERROR(LEFT(death_rates[[#This Row],[Total Death Rate]], FIND("[", death_rates[[#This Row],[Total Death Rate]]) - 1), 0)</f>
        <v>17</v>
      </c>
      <c r="G104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15</v>
      </c>
      <c r="H1043" t="str">
        <f>IFERROR(MID(death_rates[[#This Row],[Total Death Rate]], FIND("-", death_rates[[#This Row],[Total Death Rate]]) + 1, FIND("]",death_rates[[#This Row],[Total Death Rate]]) - FIND("-", death_rates[[#This Row],[Total Death Rate]]) - 1), 0)</f>
        <v>20</v>
      </c>
      <c r="I1043" t="s">
        <v>1257</v>
      </c>
      <c r="J1043" t="str">
        <f>SUBSTITUTE(death_rates[[#This Row],[male_death_rate]], "â€“", "-")</f>
        <v>17[ 15-20]</v>
      </c>
      <c r="K1043" t="str">
        <f>IFERROR(LEFT(death_rates[[#This Row],[Male Death Rate]], FIND("[", death_rates[[#This Row],[Male Death Rate]]) - 1), 0)</f>
        <v>17</v>
      </c>
      <c r="L104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1043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1043" t="s">
        <v>782</v>
      </c>
      <c r="O1043" t="s">
        <v>2658</v>
      </c>
      <c r="P1043" t="str">
        <f>IFERROR(LEFT(death_rates[[#This Row],[Female Death Rate]], FIND("[", death_rates[[#This Row],[Female Death Rate]]) - 1), 0)</f>
        <v>18</v>
      </c>
      <c r="Q104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104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1044" spans="1:18" x14ac:dyDescent="0.35">
      <c r="A1044" t="s">
        <v>779</v>
      </c>
      <c r="B1044" t="s">
        <v>721</v>
      </c>
      <c r="C1044">
        <v>2016</v>
      </c>
      <c r="D1044" t="s">
        <v>1065</v>
      </c>
      <c r="E1044" t="str">
        <f>SUBSTITUTE(death_rates[[#This Row],[both_sexes_death_rate]], "â€“", "-")</f>
        <v>9[ 8-10]</v>
      </c>
      <c r="F1044" t="str">
        <f>IFERROR(LEFT(death_rates[[#This Row],[Total Death Rate]], FIND("[", death_rates[[#This Row],[Total Death Rate]]) - 1), 0)</f>
        <v>9</v>
      </c>
      <c r="G104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1044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1044" t="s">
        <v>1638</v>
      </c>
      <c r="J1044" t="str">
        <f>SUBSTITUTE(death_rates[[#This Row],[male_death_rate]], "â€“", "-")</f>
        <v>8[ 7-9]</v>
      </c>
      <c r="K1044" t="str">
        <f>IFERROR(LEFT(death_rates[[#This Row],[Male Death Rate]], FIND("[", death_rates[[#This Row],[Male Death Rate]]) - 1), 0)</f>
        <v>8</v>
      </c>
      <c r="L104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1044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044" t="s">
        <v>826</v>
      </c>
      <c r="O1044" t="s">
        <v>2988</v>
      </c>
      <c r="P1044" t="str">
        <f>IFERROR(LEFT(death_rates[[#This Row],[Female Death Rate]], FIND("[", death_rates[[#This Row],[Female Death Rate]]) - 1), 0)</f>
        <v>10</v>
      </c>
      <c r="Q104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1044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1045" spans="1:18" x14ac:dyDescent="0.35">
      <c r="A1045" t="s">
        <v>783</v>
      </c>
      <c r="B1045" t="s">
        <v>721</v>
      </c>
      <c r="C1045">
        <v>2016</v>
      </c>
      <c r="D1045" t="s">
        <v>1016</v>
      </c>
      <c r="E1045" t="str">
        <f>SUBSTITUTE(death_rates[[#This Row],[both_sexes_death_rate]], "â€“", "-")</f>
        <v>5[ 3-6]</v>
      </c>
      <c r="F1045" t="str">
        <f>IFERROR(LEFT(death_rates[[#This Row],[Total Death Rate]], FIND("[", death_rates[[#This Row],[Total Death Rate]]) - 1), 0)</f>
        <v>5</v>
      </c>
      <c r="G104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045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1045" t="s">
        <v>1016</v>
      </c>
      <c r="J1045" t="str">
        <f>SUBSTITUTE(death_rates[[#This Row],[male_death_rate]], "â€“", "-")</f>
        <v>5[ 3-6]</v>
      </c>
      <c r="K1045" t="str">
        <f>IFERROR(LEFT(death_rates[[#This Row],[Male Death Rate]], FIND("[", death_rates[[#This Row],[Male Death Rate]]) - 1), 0)</f>
        <v>5</v>
      </c>
      <c r="L104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45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1045" t="s">
        <v>1553</v>
      </c>
      <c r="O1045" t="s">
        <v>2985</v>
      </c>
      <c r="P1045" t="str">
        <f>IFERROR(LEFT(death_rates[[#This Row],[Female Death Rate]], FIND("[", death_rates[[#This Row],[Female Death Rate]]) - 1), 0)</f>
        <v>5</v>
      </c>
      <c r="Q104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045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1046" spans="1:18" x14ac:dyDescent="0.35">
      <c r="A1046" t="s">
        <v>764</v>
      </c>
      <c r="B1046" t="s">
        <v>725</v>
      </c>
      <c r="C1046">
        <v>2016</v>
      </c>
      <c r="D1046" t="s">
        <v>1662</v>
      </c>
      <c r="E1046" t="str">
        <f>SUBSTITUTE(death_rates[[#This Row],[both_sexes_death_rate]], "â€“", "-")</f>
        <v>24[ 17-32]</v>
      </c>
      <c r="F1046" t="str">
        <f>IFERROR(LEFT(death_rates[[#This Row],[Total Death Rate]], FIND("[", death_rates[[#This Row],[Total Death Rate]]) - 1), 0)</f>
        <v>24</v>
      </c>
      <c r="G104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17</v>
      </c>
      <c r="H1046" t="str">
        <f>IFERROR(MID(death_rates[[#This Row],[Total Death Rate]], FIND("-", death_rates[[#This Row],[Total Death Rate]]) + 1, FIND("]",death_rates[[#This Row],[Total Death Rate]]) - FIND("-", death_rates[[#This Row],[Total Death Rate]]) - 1), 0)</f>
        <v>32</v>
      </c>
      <c r="I1046" t="s">
        <v>2095</v>
      </c>
      <c r="J1046" t="str">
        <f>SUBSTITUTE(death_rates[[#This Row],[male_death_rate]], "â€“", "-")</f>
        <v>26[ 19-34]</v>
      </c>
      <c r="K1046" t="str">
        <f>IFERROR(LEFT(death_rates[[#This Row],[Male Death Rate]], FIND("[", death_rates[[#This Row],[Male Death Rate]]) - 1), 0)</f>
        <v>26</v>
      </c>
      <c r="L104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19</v>
      </c>
      <c r="M1046" t="str">
        <f>IFERROR(MID(death_rates[[#This Row],[Male Death Rate]], FIND("-", death_rates[[#This Row],[Male Death Rate]]) + 1, FIND("]",death_rates[[#This Row],[Male Death Rate]]) - FIND("-", death_rates[[#This Row],[Male Death Rate]]) - 1), 0)</f>
        <v>34</v>
      </c>
      <c r="N1046" t="s">
        <v>2096</v>
      </c>
      <c r="O1046" t="s">
        <v>3218</v>
      </c>
      <c r="P1046" t="str">
        <f>IFERROR(LEFT(death_rates[[#This Row],[Female Death Rate]], FIND("[", death_rates[[#This Row],[Female Death Rate]]) - 1), 0)</f>
        <v>22</v>
      </c>
      <c r="Q104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1046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1047" spans="1:18" x14ac:dyDescent="0.35">
      <c r="A1047" t="s">
        <v>767</v>
      </c>
      <c r="B1047" t="s">
        <v>725</v>
      </c>
      <c r="C1047">
        <v>2016</v>
      </c>
      <c r="D1047" t="s">
        <v>875</v>
      </c>
      <c r="E1047" t="str">
        <f>SUBSTITUTE(death_rates[[#This Row],[both_sexes_death_rate]], "â€“", "-")</f>
        <v>1[ 0-3]</v>
      </c>
      <c r="F1047" t="str">
        <f>IFERROR(LEFT(death_rates[[#This Row],[Total Death Rate]], FIND("[", death_rates[[#This Row],[Total Death Rate]]) - 1), 0)</f>
        <v>1</v>
      </c>
      <c r="G104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047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1047" t="s">
        <v>875</v>
      </c>
      <c r="J1047" t="str">
        <f>SUBSTITUTE(death_rates[[#This Row],[male_death_rate]], "â€“", "-")</f>
        <v>1[ 0-3]</v>
      </c>
      <c r="K1047" t="str">
        <f>IFERROR(LEFT(death_rates[[#This Row],[Male Death Rate]], FIND("[", death_rates[[#This Row],[Male Death Rate]]) - 1), 0)</f>
        <v>1</v>
      </c>
      <c r="L104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047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1047" t="s">
        <v>875</v>
      </c>
      <c r="O1047" t="s">
        <v>2696</v>
      </c>
      <c r="P1047" t="str">
        <f>IFERROR(LEFT(death_rates[[#This Row],[Female Death Rate]], FIND("[", death_rates[[#This Row],[Female Death Rate]]) - 1), 0)</f>
        <v>1</v>
      </c>
      <c r="Q104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047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1048" spans="1:18" x14ac:dyDescent="0.35">
      <c r="A1048" t="s">
        <v>771</v>
      </c>
      <c r="B1048" t="s">
        <v>725</v>
      </c>
      <c r="C1048">
        <v>2016</v>
      </c>
      <c r="D1048" t="s">
        <v>844</v>
      </c>
      <c r="E1048" t="str">
        <f>SUBSTITUTE(death_rates[[#This Row],[both_sexes_death_rate]], "â€“", "-")</f>
        <v>2[ 1-3]</v>
      </c>
      <c r="F1048" t="str">
        <f>IFERROR(LEFT(death_rates[[#This Row],[Total Death Rate]], FIND("[", death_rates[[#This Row],[Total Death Rate]]) - 1), 0)</f>
        <v>2</v>
      </c>
      <c r="G104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48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1048" t="s">
        <v>809</v>
      </c>
      <c r="J1048" t="str">
        <f>SUBSTITUTE(death_rates[[#This Row],[male_death_rate]], "â€“", "-")</f>
        <v>2[ 1-4]</v>
      </c>
      <c r="K1048" t="str">
        <f>IFERROR(LEFT(death_rates[[#This Row],[Male Death Rate]], FIND("[", death_rates[[#This Row],[Male Death Rate]]) - 1), 0)</f>
        <v>2</v>
      </c>
      <c r="L104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48" t="str">
        <f>IFERROR(MID(death_rates[[#This Row],[Male Death Rate]], FIND("-", death_rates[[#This Row],[Male Death Rate]]) + 1, FIND("]",death_rates[[#This Row],[Male Death Rate]]) - FIND("-", death_rates[[#This Row],[Male Death Rate]]) - 1), 0)</f>
        <v>4</v>
      </c>
      <c r="N1048" t="s">
        <v>844</v>
      </c>
      <c r="O1048" t="s">
        <v>2682</v>
      </c>
      <c r="P1048" t="str">
        <f>IFERROR(LEFT(death_rates[[#This Row],[Female Death Rate]], FIND("[", death_rates[[#This Row],[Female Death Rate]]) - 1), 0)</f>
        <v>2</v>
      </c>
      <c r="Q104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48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1049" spans="1:18" x14ac:dyDescent="0.35">
      <c r="A1049" t="s">
        <v>775</v>
      </c>
      <c r="B1049" t="s">
        <v>725</v>
      </c>
      <c r="C1049">
        <v>2016</v>
      </c>
      <c r="D1049" t="s">
        <v>2097</v>
      </c>
      <c r="E1049" t="str">
        <f>SUBSTITUTE(death_rates[[#This Row],[both_sexes_death_rate]], "â€“", "-")</f>
        <v>13[ 9-18]</v>
      </c>
      <c r="F1049" t="str">
        <f>IFERROR(LEFT(death_rates[[#This Row],[Total Death Rate]], FIND("[", death_rates[[#This Row],[Total Death Rate]]) - 1), 0)</f>
        <v>13</v>
      </c>
      <c r="G104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9</v>
      </c>
      <c r="H1049" t="str">
        <f>IFERROR(MID(death_rates[[#This Row],[Total Death Rate]], FIND("-", death_rates[[#This Row],[Total Death Rate]]) + 1, FIND("]",death_rates[[#This Row],[Total Death Rate]]) - FIND("-", death_rates[[#This Row],[Total Death Rate]]) - 1), 0)</f>
        <v>18</v>
      </c>
      <c r="I1049" t="s">
        <v>1110</v>
      </c>
      <c r="J1049" t="str">
        <f>SUBSTITUTE(death_rates[[#This Row],[male_death_rate]], "â€“", "-")</f>
        <v>16[ 11-21]</v>
      </c>
      <c r="K1049" t="str">
        <f>IFERROR(LEFT(death_rates[[#This Row],[Male Death Rate]], FIND("[", death_rates[[#This Row],[Male Death Rate]]) - 1), 0)</f>
        <v>16</v>
      </c>
      <c r="L104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1049" t="str">
        <f>IFERROR(MID(death_rates[[#This Row],[Male Death Rate]], FIND("-", death_rates[[#This Row],[Male Death Rate]]) + 1, FIND("]",death_rates[[#This Row],[Male Death Rate]]) - FIND("-", death_rates[[#This Row],[Male Death Rate]]) - 1), 0)</f>
        <v>21</v>
      </c>
      <c r="N1049" t="s">
        <v>1476</v>
      </c>
      <c r="O1049" t="s">
        <v>3219</v>
      </c>
      <c r="P1049" t="str">
        <f>IFERROR(LEFT(death_rates[[#This Row],[Female Death Rate]], FIND("[", death_rates[[#This Row],[Female Death Rate]]) - 1), 0)</f>
        <v>11</v>
      </c>
      <c r="Q104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1049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1050" spans="1:18" x14ac:dyDescent="0.35">
      <c r="A1050" t="s">
        <v>779</v>
      </c>
      <c r="B1050" t="s">
        <v>725</v>
      </c>
      <c r="C1050">
        <v>2016</v>
      </c>
      <c r="D1050" t="s">
        <v>882</v>
      </c>
      <c r="E1050" t="str">
        <f>SUBSTITUTE(death_rates[[#This Row],[both_sexes_death_rate]], "â€“", "-")</f>
        <v>3[ 1-7]</v>
      </c>
      <c r="F1050" t="str">
        <f>IFERROR(LEFT(death_rates[[#This Row],[Total Death Rate]], FIND("[", death_rates[[#This Row],[Total Death Rate]]) - 1), 0)</f>
        <v>3</v>
      </c>
      <c r="G105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50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1050" t="s">
        <v>810</v>
      </c>
      <c r="J1050" t="str">
        <f>SUBSTITUTE(death_rates[[#This Row],[male_death_rate]], "â€“", "-")</f>
        <v>3[ 1-5]</v>
      </c>
      <c r="K1050" t="str">
        <f>IFERROR(LEFT(death_rates[[#This Row],[Male Death Rate]], FIND("[", death_rates[[#This Row],[Male Death Rate]]) - 1), 0)</f>
        <v>3</v>
      </c>
      <c r="L105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50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1050" t="s">
        <v>1482</v>
      </c>
      <c r="O1050" t="s">
        <v>2955</v>
      </c>
      <c r="P1050" t="str">
        <f>IFERROR(LEFT(death_rates[[#This Row],[Female Death Rate]], FIND("[", death_rates[[#This Row],[Female Death Rate]]) - 1), 0)</f>
        <v>3</v>
      </c>
      <c r="Q105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50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1051" spans="1:18" x14ac:dyDescent="0.35">
      <c r="A1051" t="s">
        <v>783</v>
      </c>
      <c r="B1051" t="s">
        <v>725</v>
      </c>
      <c r="C1051">
        <v>2016</v>
      </c>
      <c r="D1051" t="s">
        <v>2089</v>
      </c>
      <c r="E1051" t="str">
        <f>SUBSTITUTE(death_rates[[#This Row],[both_sexes_death_rate]], "â€“", "-")</f>
        <v>5[ 1-10]</v>
      </c>
      <c r="F1051" t="str">
        <f>IFERROR(LEFT(death_rates[[#This Row],[Total Death Rate]], FIND("[", death_rates[[#This Row],[Total Death Rate]]) - 1), 0)</f>
        <v>5</v>
      </c>
      <c r="G105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51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1051" t="s">
        <v>1831</v>
      </c>
      <c r="J1051" t="str">
        <f>SUBSTITUTE(death_rates[[#This Row],[male_death_rate]], "â€“", "-")</f>
        <v>5[ 1-9]</v>
      </c>
      <c r="K1051" t="str">
        <f>IFERROR(LEFT(death_rates[[#This Row],[Male Death Rate]], FIND("[", death_rates[[#This Row],[Male Death Rate]]) - 1), 0)</f>
        <v>5</v>
      </c>
      <c r="L105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51" t="str">
        <f>IFERROR(MID(death_rates[[#This Row],[Male Death Rate]], FIND("-", death_rates[[#This Row],[Male Death Rate]]) + 1, FIND("]",death_rates[[#This Row],[Male Death Rate]]) - FIND("-", death_rates[[#This Row],[Male Death Rate]]) - 1), 0)</f>
        <v>9</v>
      </c>
      <c r="N1051" t="s">
        <v>2089</v>
      </c>
      <c r="O1051" t="s">
        <v>3220</v>
      </c>
      <c r="P1051" t="str">
        <f>IFERROR(LEFT(death_rates[[#This Row],[Female Death Rate]], FIND("[", death_rates[[#This Row],[Female Death Rate]]) - 1), 0)</f>
        <v>5</v>
      </c>
      <c r="Q105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5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1052" spans="1:18" x14ac:dyDescent="0.35">
      <c r="A1052" t="s">
        <v>764</v>
      </c>
      <c r="B1052" t="s">
        <v>729</v>
      </c>
      <c r="C1052">
        <v>2016</v>
      </c>
      <c r="D1052" t="s">
        <v>2098</v>
      </c>
      <c r="E1052" t="str">
        <f>SUBSTITUTE(death_rates[[#This Row],[both_sexes_death_rate]], "â€“", "-")</f>
        <v>32[ 23-45]</v>
      </c>
      <c r="F1052" t="str">
        <f>IFERROR(LEFT(death_rates[[#This Row],[Total Death Rate]], FIND("[", death_rates[[#This Row],[Total Death Rate]]) - 1), 0)</f>
        <v>32</v>
      </c>
      <c r="G105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23</v>
      </c>
      <c r="H1052" t="str">
        <f>IFERROR(MID(death_rates[[#This Row],[Total Death Rate]], FIND("-", death_rates[[#This Row],[Total Death Rate]]) + 1, FIND("]",death_rates[[#This Row],[Total Death Rate]]) - FIND("-", death_rates[[#This Row],[Total Death Rate]]) - 1), 0)</f>
        <v>45</v>
      </c>
      <c r="I1052" t="s">
        <v>847</v>
      </c>
      <c r="J1052" t="str">
        <f>SUBSTITUTE(death_rates[[#This Row],[male_death_rate]], "â€“", "-")</f>
        <v>35[ 26-48]</v>
      </c>
      <c r="K1052" t="str">
        <f>IFERROR(LEFT(death_rates[[#This Row],[Male Death Rate]], FIND("[", death_rates[[#This Row],[Male Death Rate]]) - 1), 0)</f>
        <v>35</v>
      </c>
      <c r="L105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26</v>
      </c>
      <c r="M1052" t="str">
        <f>IFERROR(MID(death_rates[[#This Row],[Male Death Rate]], FIND("-", death_rates[[#This Row],[Male Death Rate]]) + 1, FIND("]",death_rates[[#This Row],[Male Death Rate]]) - FIND("-", death_rates[[#This Row],[Male Death Rate]]) - 1), 0)</f>
        <v>48</v>
      </c>
      <c r="N1052" t="s">
        <v>2099</v>
      </c>
      <c r="O1052" t="s">
        <v>3221</v>
      </c>
      <c r="P1052" t="str">
        <f>IFERROR(LEFT(death_rates[[#This Row],[Female Death Rate]], FIND("[", death_rates[[#This Row],[Female Death Rate]]) - 1), 0)</f>
        <v>30</v>
      </c>
      <c r="Q105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1052" t="str">
        <f>IFERROR(MID(death_rates[[#This Row],[Female Death Rate]], FIND("-", death_rates[[#This Row],[Female Death Rate]]) + 1, FIND("]",death_rates[[#This Row],[Female Death Rate]]) - FIND("-", death_rates[[#This Row],[Female Death Rate]]) - 1), 0)</f>
        <v>44</v>
      </c>
    </row>
    <row r="1053" spans="1:18" x14ac:dyDescent="0.35">
      <c r="A1053" t="s">
        <v>767</v>
      </c>
      <c r="B1053" t="s">
        <v>729</v>
      </c>
      <c r="C1053">
        <v>2016</v>
      </c>
      <c r="D1053" t="s">
        <v>1262</v>
      </c>
      <c r="E1053" t="str">
        <f>SUBSTITUTE(death_rates[[#This Row],[both_sexes_death_rate]], "â€“", "-")</f>
        <v>4[ 1-8]</v>
      </c>
      <c r="F1053" t="str">
        <f>IFERROR(LEFT(death_rates[[#This Row],[Total Death Rate]], FIND("[", death_rates[[#This Row],[Total Death Rate]]) - 1), 0)</f>
        <v>4</v>
      </c>
      <c r="G105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53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1053" t="s">
        <v>1261</v>
      </c>
      <c r="J1053" t="str">
        <f>SUBSTITUTE(death_rates[[#This Row],[male_death_rate]], "â€“", "-")</f>
        <v>4[ 1-7]</v>
      </c>
      <c r="K1053" t="str">
        <f>IFERROR(LEFT(death_rates[[#This Row],[Male Death Rate]], FIND("[", death_rates[[#This Row],[Male Death Rate]]) - 1), 0)</f>
        <v>4</v>
      </c>
      <c r="L105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53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1053" t="s">
        <v>896</v>
      </c>
      <c r="O1053" t="s">
        <v>2704</v>
      </c>
      <c r="P1053" t="str">
        <f>IFERROR(LEFT(death_rates[[#This Row],[Female Death Rate]], FIND("[", death_rates[[#This Row],[Female Death Rate]]) - 1), 0)</f>
        <v>5</v>
      </c>
      <c r="Q105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53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1054" spans="1:18" x14ac:dyDescent="0.35">
      <c r="A1054" t="s">
        <v>771</v>
      </c>
      <c r="B1054" t="s">
        <v>729</v>
      </c>
      <c r="C1054">
        <v>2016</v>
      </c>
      <c r="D1054" t="s">
        <v>810</v>
      </c>
      <c r="E1054" t="str">
        <f>SUBSTITUTE(death_rates[[#This Row],[both_sexes_death_rate]], "â€“", "-")</f>
        <v>3[ 1-5]</v>
      </c>
      <c r="F1054" t="str">
        <f>IFERROR(LEFT(death_rates[[#This Row],[Total Death Rate]], FIND("[", death_rates[[#This Row],[Total Death Rate]]) - 1), 0)</f>
        <v>3</v>
      </c>
      <c r="G105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54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1054" t="s">
        <v>893</v>
      </c>
      <c r="J1054" t="str">
        <f>SUBSTITUTE(death_rates[[#This Row],[male_death_rate]], "â€“", "-")</f>
        <v>4[ 2-8]</v>
      </c>
      <c r="K1054" t="str">
        <f>IFERROR(LEFT(death_rates[[#This Row],[Male Death Rate]], FIND("[", death_rates[[#This Row],[Male Death Rate]]) - 1), 0)</f>
        <v>4</v>
      </c>
      <c r="L105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054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1054" t="s">
        <v>844</v>
      </c>
      <c r="O1054" t="s">
        <v>2682</v>
      </c>
      <c r="P1054" t="str">
        <f>IFERROR(LEFT(death_rates[[#This Row],[Female Death Rate]], FIND("[", death_rates[[#This Row],[Female Death Rate]]) - 1), 0)</f>
        <v>2</v>
      </c>
      <c r="Q105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54" t="str">
        <f>IFERROR(MID(death_rates[[#This Row],[Female Death Rate]], FIND("-", death_rates[[#This Row],[Female Death Rate]]) + 1, FIND("]",death_rates[[#This Row],[Female Death Rate]]) - FIND("-", death_rates[[#This Row],[Female Death Rate]]) - 1), 0)</f>
        <v>3</v>
      </c>
    </row>
    <row r="1055" spans="1:18" x14ac:dyDescent="0.35">
      <c r="A1055" t="s">
        <v>775</v>
      </c>
      <c r="B1055" t="s">
        <v>729</v>
      </c>
      <c r="C1055">
        <v>2016</v>
      </c>
      <c r="D1055" t="s">
        <v>1027</v>
      </c>
      <c r="E1055" t="str">
        <f>SUBSTITUTE(death_rates[[#This Row],[both_sexes_death_rate]], "â€“", "-")</f>
        <v>13[ 8-17]</v>
      </c>
      <c r="F1055" t="str">
        <f>IFERROR(LEFT(death_rates[[#This Row],[Total Death Rate]], FIND("[", death_rates[[#This Row],[Total Death Rate]]) - 1), 0)</f>
        <v>13</v>
      </c>
      <c r="G105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8</v>
      </c>
      <c r="H1055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1055" t="s">
        <v>1161</v>
      </c>
      <c r="J1055" t="str">
        <f>SUBSTITUTE(death_rates[[#This Row],[male_death_rate]], "â€“", "-")</f>
        <v>14[ 10-18]</v>
      </c>
      <c r="K1055" t="str">
        <f>IFERROR(LEFT(death_rates[[#This Row],[Male Death Rate]], FIND("[", death_rates[[#This Row],[Male Death Rate]]) - 1), 0)</f>
        <v>14</v>
      </c>
      <c r="L105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10</v>
      </c>
      <c r="M1055" t="str">
        <f>IFERROR(MID(death_rates[[#This Row],[Male Death Rate]], FIND("-", death_rates[[#This Row],[Male Death Rate]]) + 1, FIND("]",death_rates[[#This Row],[Male Death Rate]]) - FIND("-", death_rates[[#This Row],[Male Death Rate]]) - 1), 0)</f>
        <v>18</v>
      </c>
      <c r="N1055" t="s">
        <v>1548</v>
      </c>
      <c r="O1055" t="s">
        <v>3222</v>
      </c>
      <c r="P1055" t="str">
        <f>IFERROR(LEFT(death_rates[[#This Row],[Female Death Rate]], FIND("[", death_rates[[#This Row],[Female Death Rate]]) - 1), 0)</f>
        <v>11</v>
      </c>
      <c r="Q105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</v>
      </c>
      <c r="R105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1056" spans="1:18" x14ac:dyDescent="0.35">
      <c r="A1056" t="s">
        <v>779</v>
      </c>
      <c r="B1056" t="s">
        <v>729</v>
      </c>
      <c r="C1056">
        <v>2016</v>
      </c>
      <c r="D1056" t="s">
        <v>1323</v>
      </c>
      <c r="E1056" t="str">
        <f>SUBSTITUTE(death_rates[[#This Row],[both_sexes_death_rate]], "â€“", "-")</f>
        <v>6[ 3-13]</v>
      </c>
      <c r="F1056" t="str">
        <f>IFERROR(LEFT(death_rates[[#This Row],[Total Death Rate]], FIND("[", death_rates[[#This Row],[Total Death Rate]]) - 1), 0)</f>
        <v>6</v>
      </c>
      <c r="G105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056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1056" t="s">
        <v>1395</v>
      </c>
      <c r="J1056" t="str">
        <f>SUBSTITUTE(death_rates[[#This Row],[male_death_rate]], "â€“", "-")</f>
        <v>5[ 3-10]</v>
      </c>
      <c r="K1056" t="str">
        <f>IFERROR(LEFT(death_rates[[#This Row],[Male Death Rate]], FIND("[", death_rates[[#This Row],[Male Death Rate]]) - 1), 0)</f>
        <v>5</v>
      </c>
      <c r="L105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56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1056" t="s">
        <v>1829</v>
      </c>
      <c r="O1056" t="s">
        <v>3223</v>
      </c>
      <c r="P1056" t="str">
        <f>IFERROR(LEFT(death_rates[[#This Row],[Female Death Rate]], FIND("[", death_rates[[#This Row],[Female Death Rate]]) - 1), 0)</f>
        <v>7</v>
      </c>
      <c r="Q105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</v>
      </c>
      <c r="R105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17</v>
      </c>
    </row>
    <row r="1057" spans="1:18" x14ac:dyDescent="0.35">
      <c r="A1057" t="s">
        <v>783</v>
      </c>
      <c r="B1057" t="s">
        <v>729</v>
      </c>
      <c r="C1057">
        <v>2016</v>
      </c>
      <c r="D1057" t="s">
        <v>895</v>
      </c>
      <c r="E1057" t="str">
        <f>SUBSTITUTE(death_rates[[#This Row],[both_sexes_death_rate]], "â€“", "-")</f>
        <v>6[ 2-11]</v>
      </c>
      <c r="F1057" t="str">
        <f>IFERROR(LEFT(death_rates[[#This Row],[Total Death Rate]], FIND("[", death_rates[[#This Row],[Total Death Rate]]) - 1), 0)</f>
        <v>6</v>
      </c>
      <c r="G105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057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057" t="s">
        <v>966</v>
      </c>
      <c r="J1057" t="str">
        <f>SUBSTITUTE(death_rates[[#This Row],[male_death_rate]], "â€“", "-")</f>
        <v>8[ 3-14]</v>
      </c>
      <c r="K1057" t="str">
        <f>IFERROR(LEFT(death_rates[[#This Row],[Male Death Rate]], FIND("[", death_rates[[#This Row],[Male Death Rate]]) - 1), 0)</f>
        <v>8</v>
      </c>
      <c r="L105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57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1057" t="s">
        <v>959</v>
      </c>
      <c r="O1057" t="s">
        <v>2847</v>
      </c>
      <c r="P1057" t="str">
        <f>IFERROR(LEFT(death_rates[[#This Row],[Female Death Rate]], FIND("[", death_rates[[#This Row],[Female Death Rate]]) - 1), 0)</f>
        <v>5</v>
      </c>
      <c r="Q105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57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1058" spans="1:18" x14ac:dyDescent="0.35">
      <c r="A1058" t="s">
        <v>764</v>
      </c>
      <c r="B1058" t="s">
        <v>733</v>
      </c>
      <c r="C1058">
        <v>2016</v>
      </c>
      <c r="D1058" t="s">
        <v>2100</v>
      </c>
      <c r="E1058" t="str">
        <f>SUBSTITUTE(death_rates[[#This Row],[both_sexes_death_rate]], "â€“", "-")</f>
        <v>54[ 43-69]</v>
      </c>
      <c r="F1058" t="str">
        <f>IFERROR(LEFT(death_rates[[#This Row],[Total Death Rate]], FIND("[", death_rates[[#This Row],[Total Death Rate]]) - 1), 0)</f>
        <v>54</v>
      </c>
      <c r="G105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43</v>
      </c>
      <c r="H1058" t="str">
        <f>IFERROR(MID(death_rates[[#This Row],[Total Death Rate]], FIND("-", death_rates[[#This Row],[Total Death Rate]]) + 1, FIND("]",death_rates[[#This Row],[Total Death Rate]]) - FIND("-", death_rates[[#This Row],[Total Death Rate]]) - 1), 0)</f>
        <v>69</v>
      </c>
      <c r="I1058" t="s">
        <v>2101</v>
      </c>
      <c r="J1058" t="str">
        <f>SUBSTITUTE(death_rates[[#This Row],[male_death_rate]], "â€“", "-")</f>
        <v>60[ 48-76]</v>
      </c>
      <c r="K1058" t="str">
        <f>IFERROR(LEFT(death_rates[[#This Row],[Male Death Rate]], FIND("[", death_rates[[#This Row],[Male Death Rate]]) - 1), 0)</f>
        <v>60</v>
      </c>
      <c r="L105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48</v>
      </c>
      <c r="M1058" t="str">
        <f>IFERROR(MID(death_rates[[#This Row],[Male Death Rate]], FIND("-", death_rates[[#This Row],[Male Death Rate]]) + 1, FIND("]",death_rates[[#This Row],[Male Death Rate]]) - FIND("-", death_rates[[#This Row],[Male Death Rate]]) - 1), 0)</f>
        <v>76</v>
      </c>
      <c r="N1058" t="s">
        <v>2102</v>
      </c>
      <c r="O1058" t="s">
        <v>3224</v>
      </c>
      <c r="P1058" t="str">
        <f>IFERROR(LEFT(death_rates[[#This Row],[Female Death Rate]], FIND("[", death_rates[[#This Row],[Female Death Rate]]) - 1), 0)</f>
        <v>48</v>
      </c>
      <c r="Q105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37</v>
      </c>
      <c r="R1058" t="str">
        <f>IFERROR(MID(death_rates[[#This Row],[Female Death Rate]], FIND("-", death_rates[[#This Row],[Female Death Rate]]) + 1, FIND("]",death_rates[[#This Row],[Female Death Rate]]) - FIND("-", death_rates[[#This Row],[Female Death Rate]]) - 1), 0)</f>
        <v>62</v>
      </c>
    </row>
    <row r="1059" spans="1:18" x14ac:dyDescent="0.35">
      <c r="A1059" t="s">
        <v>767</v>
      </c>
      <c r="B1059" t="s">
        <v>733</v>
      </c>
      <c r="C1059">
        <v>2016</v>
      </c>
      <c r="D1059" t="s">
        <v>1182</v>
      </c>
      <c r="E1059" t="str">
        <f>SUBSTITUTE(death_rates[[#This Row],[both_sexes_death_rate]], "â€“", "-")</f>
        <v>4[ 3-6]</v>
      </c>
      <c r="F1059" t="str">
        <f>IFERROR(LEFT(death_rates[[#This Row],[Total Death Rate]], FIND("[", death_rates[[#This Row],[Total Death Rate]]) - 1), 0)</f>
        <v>4</v>
      </c>
      <c r="G105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059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1059" t="s">
        <v>790</v>
      </c>
      <c r="J1059" t="str">
        <f>SUBSTITUTE(death_rates[[#This Row],[male_death_rate]], "â€“", "-")</f>
        <v>5[ 3-7]</v>
      </c>
      <c r="K1059" t="str">
        <f>IFERROR(LEFT(death_rates[[#This Row],[Male Death Rate]], FIND("[", death_rates[[#This Row],[Male Death Rate]]) - 1), 0)</f>
        <v>5</v>
      </c>
      <c r="L105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59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1059" t="s">
        <v>1182</v>
      </c>
      <c r="O1059" t="s">
        <v>2901</v>
      </c>
      <c r="P1059" t="str">
        <f>IFERROR(LEFT(death_rates[[#This Row],[Female Death Rate]], FIND("[", death_rates[[#This Row],[Female Death Rate]]) - 1), 0)</f>
        <v>4</v>
      </c>
      <c r="Q105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1059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1060" spans="1:18" x14ac:dyDescent="0.35">
      <c r="A1060" t="s">
        <v>771</v>
      </c>
      <c r="B1060" t="s">
        <v>733</v>
      </c>
      <c r="C1060">
        <v>2016</v>
      </c>
      <c r="D1060" t="s">
        <v>774</v>
      </c>
      <c r="E1060" t="str">
        <f>SUBSTITUTE(death_rates[[#This Row],[both_sexes_death_rate]], "â€“", "-")</f>
        <v>1[ 1-1]</v>
      </c>
      <c r="F1060" t="str">
        <f>IFERROR(LEFT(death_rates[[#This Row],[Total Death Rate]], FIND("[", death_rates[[#This Row],[Total Death Rate]]) - 1), 0)</f>
        <v>1</v>
      </c>
      <c r="G106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60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060" t="s">
        <v>851</v>
      </c>
      <c r="J1060" t="str">
        <f>SUBSTITUTE(death_rates[[#This Row],[male_death_rate]], "â€“", "-")</f>
        <v>1[ 1-2]</v>
      </c>
      <c r="K1060" t="str">
        <f>IFERROR(LEFT(death_rates[[#This Row],[Male Death Rate]], FIND("[", death_rates[[#This Row],[Male Death Rate]]) - 1), 0)</f>
        <v>1</v>
      </c>
      <c r="L106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60" t="str">
        <f>IFERROR(MID(death_rates[[#This Row],[Male Death Rate]], FIND("-", death_rates[[#This Row],[Male Death Rate]]) + 1, FIND("]",death_rates[[#This Row],[Male Death Rate]]) - FIND("-", death_rates[[#This Row],[Male Death Rate]]) - 1), 0)</f>
        <v>2</v>
      </c>
      <c r="N1060" t="s">
        <v>836</v>
      </c>
      <c r="O1060" t="s">
        <v>2707</v>
      </c>
      <c r="P1060" t="str">
        <f>IFERROR(LEFT(death_rates[[#This Row],[Female Death Rate]], FIND("[", death_rates[[#This Row],[Female Death Rate]]) - 1), 0)</f>
        <v>1</v>
      </c>
      <c r="Q106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060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061" spans="1:18" x14ac:dyDescent="0.35">
      <c r="A1061" t="s">
        <v>775</v>
      </c>
      <c r="B1061" t="s">
        <v>733</v>
      </c>
      <c r="C1061">
        <v>2016</v>
      </c>
      <c r="D1061" t="s">
        <v>884</v>
      </c>
      <c r="E1061" t="str">
        <f>SUBSTITUTE(death_rates[[#This Row],[both_sexes_death_rate]], "â€“", "-")</f>
        <v>39[ 30-49]</v>
      </c>
      <c r="F1061" t="str">
        <f>IFERROR(LEFT(death_rates[[#This Row],[Total Death Rate]], FIND("[", death_rates[[#This Row],[Total Death Rate]]) - 1), 0)</f>
        <v>39</v>
      </c>
      <c r="G106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30</v>
      </c>
      <c r="H1061" t="str">
        <f>IFERROR(MID(death_rates[[#This Row],[Total Death Rate]], FIND("-", death_rates[[#This Row],[Total Death Rate]]) + 1, FIND("]",death_rates[[#This Row],[Total Death Rate]]) - FIND("-", death_rates[[#This Row],[Total Death Rate]]) - 1), 0)</f>
        <v>49</v>
      </c>
      <c r="I1061" t="s">
        <v>2103</v>
      </c>
      <c r="J1061" t="str">
        <f>SUBSTITUTE(death_rates[[#This Row],[male_death_rate]], "â€“", "-")</f>
        <v>43[ 34-54]</v>
      </c>
      <c r="K1061" t="str">
        <f>IFERROR(LEFT(death_rates[[#This Row],[Male Death Rate]], FIND("[", death_rates[[#This Row],[Male Death Rate]]) - 1), 0)</f>
        <v>43</v>
      </c>
      <c r="L106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34</v>
      </c>
      <c r="M1061" t="str">
        <f>IFERROR(MID(death_rates[[#This Row],[Male Death Rate]], FIND("-", death_rates[[#This Row],[Male Death Rate]]) + 1, FIND("]",death_rates[[#This Row],[Male Death Rate]]) - FIND("-", death_rates[[#This Row],[Male Death Rate]]) - 1), 0)</f>
        <v>54</v>
      </c>
      <c r="N1061" t="s">
        <v>2104</v>
      </c>
      <c r="O1061" t="s">
        <v>3225</v>
      </c>
      <c r="P1061" t="str">
        <f>IFERROR(LEFT(death_rates[[#This Row],[Female Death Rate]], FIND("[", death_rates[[#This Row],[Female Death Rate]]) - 1), 0)</f>
        <v>34</v>
      </c>
      <c r="Q106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26</v>
      </c>
      <c r="R1061" t="str">
        <f>IFERROR(MID(death_rates[[#This Row],[Female Death Rate]], FIND("-", death_rates[[#This Row],[Female Death Rate]]) + 1, FIND("]",death_rates[[#This Row],[Female Death Rate]]) - FIND("-", death_rates[[#This Row],[Female Death Rate]]) - 1), 0)</f>
        <v>45</v>
      </c>
    </row>
    <row r="1062" spans="1:18" x14ac:dyDescent="0.35">
      <c r="A1062" t="s">
        <v>779</v>
      </c>
      <c r="B1062" t="s">
        <v>733</v>
      </c>
      <c r="C1062">
        <v>2016</v>
      </c>
      <c r="D1062" t="s">
        <v>1042</v>
      </c>
      <c r="E1062" t="str">
        <f>SUBSTITUTE(death_rates[[#This Row],[both_sexes_death_rate]], "â€“", "-")</f>
        <v>9[ 6-11]</v>
      </c>
      <c r="F1062" t="str">
        <f>IFERROR(LEFT(death_rates[[#This Row],[Total Death Rate]], FIND("[", death_rates[[#This Row],[Total Death Rate]]) - 1), 0)</f>
        <v>9</v>
      </c>
      <c r="G106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1062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062" t="s">
        <v>911</v>
      </c>
      <c r="J1062" t="str">
        <f>SUBSTITUTE(death_rates[[#This Row],[male_death_rate]], "â€“", "-")</f>
        <v>9[ 7-12]</v>
      </c>
      <c r="K1062" t="str">
        <f>IFERROR(LEFT(death_rates[[#This Row],[Male Death Rate]], FIND("[", death_rates[[#This Row],[Male Death Rate]]) - 1), 0)</f>
        <v>9</v>
      </c>
      <c r="L106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1062" t="str">
        <f>IFERROR(MID(death_rates[[#This Row],[Male Death Rate]], FIND("-", death_rates[[#This Row],[Male Death Rate]]) + 1, FIND("]",death_rates[[#This Row],[Male Death Rate]]) - FIND("-", death_rates[[#This Row],[Male Death Rate]]) - 1), 0)</f>
        <v>12</v>
      </c>
      <c r="N1062" t="s">
        <v>972</v>
      </c>
      <c r="O1062" t="s">
        <v>2736</v>
      </c>
      <c r="P1062" t="str">
        <f>IFERROR(LEFT(death_rates[[#This Row],[Female Death Rate]], FIND("[", death_rates[[#This Row],[Female Death Rate]]) - 1), 0)</f>
        <v>8</v>
      </c>
      <c r="Q106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106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1063" spans="1:18" x14ac:dyDescent="0.35">
      <c r="A1063" t="s">
        <v>783</v>
      </c>
      <c r="B1063" t="s">
        <v>733</v>
      </c>
      <c r="C1063">
        <v>2016</v>
      </c>
      <c r="D1063" t="s">
        <v>851</v>
      </c>
      <c r="E1063" t="str">
        <f>SUBSTITUTE(death_rates[[#This Row],[both_sexes_death_rate]], "â€“", "-")</f>
        <v>1[ 1-2]</v>
      </c>
      <c r="F1063" t="str">
        <f>IFERROR(LEFT(death_rates[[#This Row],[Total Death Rate]], FIND("[", death_rates[[#This Row],[Total Death Rate]]) - 1), 0)</f>
        <v>1</v>
      </c>
      <c r="G106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63" t="str">
        <f>IFERROR(MID(death_rates[[#This Row],[Total Death Rate]], FIND("-", death_rates[[#This Row],[Total Death Rate]]) + 1, FIND("]",death_rates[[#This Row],[Total Death Rate]]) - FIND("-", death_rates[[#This Row],[Total Death Rate]]) - 1), 0)</f>
        <v>2</v>
      </c>
      <c r="I1063" t="s">
        <v>844</v>
      </c>
      <c r="J1063" t="str">
        <f>SUBSTITUTE(death_rates[[#This Row],[male_death_rate]], "â€“", "-")</f>
        <v>2[ 1-3]</v>
      </c>
      <c r="K1063" t="str">
        <f>IFERROR(LEFT(death_rates[[#This Row],[Male Death Rate]], FIND("[", death_rates[[#This Row],[Male Death Rate]]) - 1), 0)</f>
        <v>2</v>
      </c>
      <c r="L106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63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1063" t="s">
        <v>851</v>
      </c>
      <c r="O1063" t="s">
        <v>2685</v>
      </c>
      <c r="P1063" t="str">
        <f>IFERROR(LEFT(death_rates[[#This Row],[Female Death Rate]], FIND("[", death_rates[[#This Row],[Female Death Rate]]) - 1), 0)</f>
        <v>1</v>
      </c>
      <c r="Q106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63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1064" spans="1:18" x14ac:dyDescent="0.35">
      <c r="A1064" t="s">
        <v>764</v>
      </c>
      <c r="B1064" t="s">
        <v>737</v>
      </c>
      <c r="C1064">
        <v>2016</v>
      </c>
      <c r="D1064" t="s">
        <v>2105</v>
      </c>
      <c r="E1064" t="str">
        <f>SUBSTITUTE(death_rates[[#This Row],[both_sexes_death_rate]], "â€“", "-")</f>
        <v>76[ 68-83]</v>
      </c>
      <c r="F1064" t="str">
        <f>IFERROR(LEFT(death_rates[[#This Row],[Total Death Rate]], FIND("[", death_rates[[#This Row],[Total Death Rate]]) - 1), 0)</f>
        <v>76</v>
      </c>
      <c r="G106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68</v>
      </c>
      <c r="H1064" t="str">
        <f>IFERROR(MID(death_rates[[#This Row],[Total Death Rate]], FIND("-", death_rates[[#This Row],[Total Death Rate]]) + 1, FIND("]",death_rates[[#This Row],[Total Death Rate]]) - FIND("-", death_rates[[#This Row],[Total Death Rate]]) - 1), 0)</f>
        <v>83</v>
      </c>
      <c r="I1064" t="s">
        <v>2106</v>
      </c>
      <c r="J1064" t="str">
        <f>SUBSTITUTE(death_rates[[#This Row],[male_death_rate]], "â€“", "-")</f>
        <v>88[ 77-98]</v>
      </c>
      <c r="K1064" t="str">
        <f>IFERROR(LEFT(death_rates[[#This Row],[Male Death Rate]], FIND("[", death_rates[[#This Row],[Male Death Rate]]) - 1), 0)</f>
        <v>88</v>
      </c>
      <c r="L106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77</v>
      </c>
      <c r="M1064" t="str">
        <f>IFERROR(MID(death_rates[[#This Row],[Male Death Rate]], FIND("-", death_rates[[#This Row],[Male Death Rate]]) + 1, FIND("]",death_rates[[#This Row],[Male Death Rate]]) - FIND("-", death_rates[[#This Row],[Male Death Rate]]) - 1), 0)</f>
        <v>98</v>
      </c>
      <c r="N1064" t="s">
        <v>2107</v>
      </c>
      <c r="O1064" t="s">
        <v>3226</v>
      </c>
      <c r="P1064" t="str">
        <f>IFERROR(LEFT(death_rates[[#This Row],[Female Death Rate]], FIND("[", death_rates[[#This Row],[Female Death Rate]]) - 1), 0)</f>
        <v>63</v>
      </c>
      <c r="Q106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58</v>
      </c>
      <c r="R1064" t="str">
        <f>IFERROR(MID(death_rates[[#This Row],[Female Death Rate]], FIND("-", death_rates[[#This Row],[Female Death Rate]]) + 1, FIND("]",death_rates[[#This Row],[Female Death Rate]]) - FIND("-", death_rates[[#This Row],[Female Death Rate]]) - 1), 0)</f>
        <v>69</v>
      </c>
    </row>
    <row r="1065" spans="1:18" x14ac:dyDescent="0.35">
      <c r="A1065" t="s">
        <v>767</v>
      </c>
      <c r="B1065" t="s">
        <v>737</v>
      </c>
      <c r="C1065">
        <v>2016</v>
      </c>
      <c r="D1065" t="s">
        <v>915</v>
      </c>
      <c r="E1065" t="str">
        <f>SUBSTITUTE(death_rates[[#This Row],[both_sexes_death_rate]], "â€“", "-")</f>
        <v>15[ 13-17]</v>
      </c>
      <c r="F1065" t="str">
        <f>IFERROR(LEFT(death_rates[[#This Row],[Total Death Rate]], FIND("[", death_rates[[#This Row],[Total Death Rate]]) - 1), 0)</f>
        <v>15</v>
      </c>
      <c r="G106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1065" t="str">
        <f>IFERROR(MID(death_rates[[#This Row],[Total Death Rate]], FIND("-", death_rates[[#This Row],[Total Death Rate]]) + 1, FIND("]",death_rates[[#This Row],[Total Death Rate]]) - FIND("-", death_rates[[#This Row],[Total Death Rate]]) - 1), 0)</f>
        <v>17</v>
      </c>
      <c r="I1065" t="s">
        <v>1107</v>
      </c>
      <c r="J1065" t="str">
        <f>SUBSTITUTE(death_rates[[#This Row],[male_death_rate]], "â€“", "-")</f>
        <v>17[ 14-19]</v>
      </c>
      <c r="K1065" t="str">
        <f>IFERROR(LEFT(death_rates[[#This Row],[Male Death Rate]], FIND("[", death_rates[[#This Row],[Male Death Rate]]) - 1), 0)</f>
        <v>17</v>
      </c>
      <c r="L106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1065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1065" t="s">
        <v>781</v>
      </c>
      <c r="O1065" t="s">
        <v>3227</v>
      </c>
      <c r="P1065" t="str">
        <f>IFERROR(LEFT(death_rates[[#This Row],[Female Death Rate]], FIND("[", death_rates[[#This Row],[Female Death Rate]]) - 1), 0)</f>
        <v>14</v>
      </c>
      <c r="Q106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1065" t="str">
        <f>IFERROR(MID(death_rates[[#This Row],[Female Death Rate]], FIND("-", death_rates[[#This Row],[Female Death Rate]]) + 1, FIND("]",death_rates[[#This Row],[Female Death Rate]]) - FIND("-", death_rates[[#This Row],[Female Death Rate]]) - 1), 0)</f>
        <v>16</v>
      </c>
    </row>
    <row r="1066" spans="1:18" x14ac:dyDescent="0.35">
      <c r="A1066" t="s">
        <v>771</v>
      </c>
      <c r="B1066" t="s">
        <v>737</v>
      </c>
      <c r="C1066">
        <v>2016</v>
      </c>
      <c r="D1066" t="s">
        <v>861</v>
      </c>
      <c r="E1066" t="str">
        <f>SUBSTITUTE(death_rates[[#This Row],[both_sexes_death_rate]], "â€“", "-")</f>
        <v>3[ 2-4]</v>
      </c>
      <c r="F1066" t="str">
        <f>IFERROR(LEFT(death_rates[[#This Row],[Total Death Rate]], FIND("[", death_rates[[#This Row],[Total Death Rate]]) - 1), 0)</f>
        <v>3</v>
      </c>
      <c r="G106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066" t="str">
        <f>IFERROR(MID(death_rates[[#This Row],[Total Death Rate]], FIND("-", death_rates[[#This Row],[Total Death Rate]]) + 1, FIND("]",death_rates[[#This Row],[Total Death Rate]]) - FIND("-", death_rates[[#This Row],[Total Death Rate]]) - 1), 0)</f>
        <v>4</v>
      </c>
      <c r="I1066" t="s">
        <v>1182</v>
      </c>
      <c r="J1066" t="str">
        <f>SUBSTITUTE(death_rates[[#This Row],[male_death_rate]], "â€“", "-")</f>
        <v>4[ 3-6]</v>
      </c>
      <c r="K1066" t="str">
        <f>IFERROR(LEFT(death_rates[[#This Row],[Male Death Rate]], FIND("[", death_rates[[#This Row],[Male Death Rate]]) - 1), 0)</f>
        <v>4</v>
      </c>
      <c r="L106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66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1066" t="s">
        <v>772</v>
      </c>
      <c r="O1066" t="s">
        <v>2717</v>
      </c>
      <c r="P1066" t="str">
        <f>IFERROR(LEFT(death_rates[[#This Row],[Female Death Rate]], FIND("[", death_rates[[#This Row],[Female Death Rate]]) - 1), 0)</f>
        <v>2</v>
      </c>
      <c r="Q106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6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1067" spans="1:18" x14ac:dyDescent="0.35">
      <c r="A1067" t="s">
        <v>775</v>
      </c>
      <c r="B1067" t="s">
        <v>737</v>
      </c>
      <c r="C1067">
        <v>2016</v>
      </c>
      <c r="D1067" t="s">
        <v>1402</v>
      </c>
      <c r="E1067" t="str">
        <f>SUBSTITUTE(death_rates[[#This Row],[both_sexes_death_rate]], "â€“", "-")</f>
        <v>31[ 27-35]</v>
      </c>
      <c r="F1067" t="str">
        <f>IFERROR(LEFT(death_rates[[#This Row],[Total Death Rate]], FIND("[", death_rates[[#This Row],[Total Death Rate]]) - 1), 0)</f>
        <v>31</v>
      </c>
      <c r="G106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27</v>
      </c>
      <c r="H1067" t="str">
        <f>IFERROR(MID(death_rates[[#This Row],[Total Death Rate]], FIND("-", death_rates[[#This Row],[Total Death Rate]]) + 1, FIND("]",death_rates[[#This Row],[Total Death Rate]]) - FIND("-", death_rates[[#This Row],[Total Death Rate]]) - 1), 0)</f>
        <v>35</v>
      </c>
      <c r="I1067" t="s">
        <v>1631</v>
      </c>
      <c r="J1067" t="str">
        <f>SUBSTITUTE(death_rates[[#This Row],[male_death_rate]], "â€“", "-")</f>
        <v>36[ 31-41]</v>
      </c>
      <c r="K1067" t="str">
        <f>IFERROR(LEFT(death_rates[[#This Row],[Male Death Rate]], FIND("[", death_rates[[#This Row],[Male Death Rate]]) - 1), 0)</f>
        <v>36</v>
      </c>
      <c r="L106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31</v>
      </c>
      <c r="M1067" t="str">
        <f>IFERROR(MID(death_rates[[#This Row],[Male Death Rate]], FIND("-", death_rates[[#This Row],[Male Death Rate]]) + 1, FIND("]",death_rates[[#This Row],[Male Death Rate]]) - FIND("-", death_rates[[#This Row],[Male Death Rate]]) - 1), 0)</f>
        <v>41</v>
      </c>
      <c r="N1067" t="s">
        <v>1097</v>
      </c>
      <c r="O1067" t="s">
        <v>3228</v>
      </c>
      <c r="P1067" t="str">
        <f>IFERROR(LEFT(death_rates[[#This Row],[Female Death Rate]], FIND("[", death_rates[[#This Row],[Female Death Rate]]) - 1), 0)</f>
        <v>25</v>
      </c>
      <c r="Q106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21</v>
      </c>
      <c r="R1067" t="str">
        <f>IFERROR(MID(death_rates[[#This Row],[Female Death Rate]], FIND("-", death_rates[[#This Row],[Female Death Rate]]) + 1, FIND("]",death_rates[[#This Row],[Female Death Rate]]) - FIND("-", death_rates[[#This Row],[Female Death Rate]]) - 1), 0)</f>
        <v>29</v>
      </c>
    </row>
    <row r="1068" spans="1:18" x14ac:dyDescent="0.35">
      <c r="A1068" t="s">
        <v>779</v>
      </c>
      <c r="B1068" t="s">
        <v>737</v>
      </c>
      <c r="C1068">
        <v>2016</v>
      </c>
      <c r="D1068" t="s">
        <v>1107</v>
      </c>
      <c r="E1068" t="str">
        <f>SUBSTITUTE(death_rates[[#This Row],[both_sexes_death_rate]], "â€“", "-")</f>
        <v>17[ 14-19]</v>
      </c>
      <c r="F1068" t="str">
        <f>IFERROR(LEFT(death_rates[[#This Row],[Total Death Rate]], FIND("[", death_rates[[#This Row],[Total Death Rate]]) - 1), 0)</f>
        <v>17</v>
      </c>
      <c r="G106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1068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1068" t="s">
        <v>1313</v>
      </c>
      <c r="J1068" t="str">
        <f>SUBSTITUTE(death_rates[[#This Row],[male_death_rate]], "â€“", "-")</f>
        <v>17[ 14-20]</v>
      </c>
      <c r="K1068" t="str">
        <f>IFERROR(LEFT(death_rates[[#This Row],[Male Death Rate]], FIND("[", death_rates[[#This Row],[Male Death Rate]]) - 1), 0)</f>
        <v>17</v>
      </c>
      <c r="L106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14</v>
      </c>
      <c r="M1068" t="str">
        <f>IFERROR(MID(death_rates[[#This Row],[Male Death Rate]], FIND("-", death_rates[[#This Row],[Male Death Rate]]) + 1, FIND("]",death_rates[[#This Row],[Male Death Rate]]) - FIND("-", death_rates[[#This Row],[Male Death Rate]]) - 1), 0)</f>
        <v>20</v>
      </c>
      <c r="N1068" t="s">
        <v>1177</v>
      </c>
      <c r="O1068" t="s">
        <v>3229</v>
      </c>
      <c r="P1068" t="str">
        <f>IFERROR(LEFT(death_rates[[#This Row],[Female Death Rate]], FIND("[", death_rates[[#This Row],[Female Death Rate]]) - 1), 0)</f>
        <v>16</v>
      </c>
      <c r="Q106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14</v>
      </c>
      <c r="R106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19</v>
      </c>
    </row>
    <row r="1069" spans="1:18" x14ac:dyDescent="0.35">
      <c r="A1069" t="s">
        <v>783</v>
      </c>
      <c r="B1069" t="s">
        <v>737</v>
      </c>
      <c r="C1069">
        <v>2016</v>
      </c>
      <c r="D1069" t="s">
        <v>1263</v>
      </c>
      <c r="E1069" t="str">
        <f>SUBSTITUTE(death_rates[[#This Row],[both_sexes_death_rate]], "â€“", "-")</f>
        <v>10[ 6-13]</v>
      </c>
      <c r="F1069" t="str">
        <f>IFERROR(LEFT(death_rates[[#This Row],[Total Death Rate]], FIND("[", death_rates[[#This Row],[Total Death Rate]]) - 1), 0)</f>
        <v>10</v>
      </c>
      <c r="G106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1069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1069" t="s">
        <v>2108</v>
      </c>
      <c r="J1069" t="str">
        <f>SUBSTITUTE(death_rates[[#This Row],[male_death_rate]], "â€“", "-")</f>
        <v>14[ 6-19]</v>
      </c>
      <c r="K1069" t="str">
        <f>IFERROR(LEFT(death_rates[[#This Row],[Male Death Rate]], FIND("[", death_rates[[#This Row],[Male Death Rate]]) - 1), 0)</f>
        <v>14</v>
      </c>
      <c r="L106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1069" t="str">
        <f>IFERROR(MID(death_rates[[#This Row],[Male Death Rate]], FIND("-", death_rates[[#This Row],[Male Death Rate]]) + 1, FIND("]",death_rates[[#This Row],[Male Death Rate]]) - FIND("-", death_rates[[#This Row],[Male Death Rate]]) - 1), 0)</f>
        <v>19</v>
      </c>
      <c r="N1069" t="s">
        <v>784</v>
      </c>
      <c r="O1069" t="s">
        <v>2813</v>
      </c>
      <c r="P1069" t="str">
        <f>IFERROR(LEFT(death_rates[[#This Row],[Female Death Rate]], FIND("[", death_rates[[#This Row],[Female Death Rate]]) - 1), 0)</f>
        <v>7</v>
      </c>
      <c r="Q106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1069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1070" spans="1:18" x14ac:dyDescent="0.35">
      <c r="A1070" t="s">
        <v>764</v>
      </c>
      <c r="B1070" t="s">
        <v>741</v>
      </c>
      <c r="C1070">
        <v>2016</v>
      </c>
      <c r="D1070" t="s">
        <v>2109</v>
      </c>
      <c r="E1070" t="str">
        <f>SUBSTITUTE(death_rates[[#This Row],[both_sexes_death_rate]], "â€“", "-")</f>
        <v>29[ 24-36]</v>
      </c>
      <c r="F1070" t="str">
        <f>IFERROR(LEFT(death_rates[[#This Row],[Total Death Rate]], FIND("[", death_rates[[#This Row],[Total Death Rate]]) - 1), 0)</f>
        <v>29</v>
      </c>
      <c r="G107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24</v>
      </c>
      <c r="H1070" t="str">
        <f>IFERROR(MID(death_rates[[#This Row],[Total Death Rate]], FIND("-", death_rates[[#This Row],[Total Death Rate]]) + 1, FIND("]",death_rates[[#This Row],[Total Death Rate]]) - FIND("-", death_rates[[#This Row],[Total Death Rate]]) - 1), 0)</f>
        <v>36</v>
      </c>
      <c r="I1070" t="s">
        <v>2110</v>
      </c>
      <c r="J1070" t="str">
        <f>SUBSTITUTE(death_rates[[#This Row],[male_death_rate]], "â€“", "-")</f>
        <v>34[ 28-41]</v>
      </c>
      <c r="K1070" t="str">
        <f>IFERROR(LEFT(death_rates[[#This Row],[Male Death Rate]], FIND("[", death_rates[[#This Row],[Male Death Rate]]) - 1), 0)</f>
        <v>34</v>
      </c>
      <c r="L107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28</v>
      </c>
      <c r="M1070" t="str">
        <f>IFERROR(MID(death_rates[[#This Row],[Male Death Rate]], FIND("-", death_rates[[#This Row],[Male Death Rate]]) + 1, FIND("]",death_rates[[#This Row],[Male Death Rate]]) - FIND("-", death_rates[[#This Row],[Male Death Rate]]) - 1), 0)</f>
        <v>41</v>
      </c>
      <c r="N1070" t="s">
        <v>2111</v>
      </c>
      <c r="O1070" t="s">
        <v>3230</v>
      </c>
      <c r="P1070" t="str">
        <f>IFERROR(LEFT(death_rates[[#This Row],[Female Death Rate]], FIND("[", death_rates[[#This Row],[Female Death Rate]]) - 1), 0)</f>
        <v>24</v>
      </c>
      <c r="Q107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19</v>
      </c>
      <c r="R1070" t="str">
        <f>IFERROR(MID(death_rates[[#This Row],[Female Death Rate]], FIND("-", death_rates[[#This Row],[Female Death Rate]]) + 1, FIND("]",death_rates[[#This Row],[Female Death Rate]]) - FIND("-", death_rates[[#This Row],[Female Death Rate]]) - 1), 0)</f>
        <v>31</v>
      </c>
    </row>
    <row r="1071" spans="1:18" x14ac:dyDescent="0.35">
      <c r="A1071" t="s">
        <v>767</v>
      </c>
      <c r="B1071" t="s">
        <v>741</v>
      </c>
      <c r="C1071">
        <v>2016</v>
      </c>
      <c r="D1071" t="s">
        <v>887</v>
      </c>
      <c r="E1071" t="str">
        <f>SUBSTITUTE(death_rates[[#This Row],[both_sexes_death_rate]], "â€“", "-")</f>
        <v>4[ 2-6]</v>
      </c>
      <c r="F1071" t="str">
        <f>IFERROR(LEFT(death_rates[[#This Row],[Total Death Rate]], FIND("[", death_rates[[#This Row],[Total Death Rate]]) - 1), 0)</f>
        <v>4</v>
      </c>
      <c r="G107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071" t="str">
        <f>IFERROR(MID(death_rates[[#This Row],[Total Death Rate]], FIND("-", death_rates[[#This Row],[Total Death Rate]]) + 1, FIND("]",death_rates[[#This Row],[Total Death Rate]]) - FIND("-", death_rates[[#This Row],[Total Death Rate]]) - 1), 0)</f>
        <v>6</v>
      </c>
      <c r="I1071" t="s">
        <v>887</v>
      </c>
      <c r="J1071" t="str">
        <f>SUBSTITUTE(death_rates[[#This Row],[male_death_rate]], "â€“", "-")</f>
        <v>4[ 2-6]</v>
      </c>
      <c r="K1071" t="str">
        <f>IFERROR(LEFT(death_rates[[#This Row],[Male Death Rate]], FIND("[", death_rates[[#This Row],[Male Death Rate]]) - 1), 0)</f>
        <v>4</v>
      </c>
      <c r="L107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071" t="str">
        <f>IFERROR(MID(death_rates[[#This Row],[Male Death Rate]], FIND("-", death_rates[[#This Row],[Male Death Rate]]) + 1, FIND("]",death_rates[[#This Row],[Male Death Rate]]) - FIND("-", death_rates[[#This Row],[Male Death Rate]]) - 1), 0)</f>
        <v>6</v>
      </c>
      <c r="N1071" t="s">
        <v>887</v>
      </c>
      <c r="O1071" t="s">
        <v>2712</v>
      </c>
      <c r="P1071" t="str">
        <f>IFERROR(LEFT(death_rates[[#This Row],[Female Death Rate]], FIND("[", death_rates[[#This Row],[Female Death Rate]]) - 1), 0)</f>
        <v>4</v>
      </c>
      <c r="Q107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</v>
      </c>
      <c r="R1071" t="str">
        <f>IFERROR(MID(death_rates[[#This Row],[Female Death Rate]], FIND("-", death_rates[[#This Row],[Female Death Rate]]) + 1, FIND("]",death_rates[[#This Row],[Female Death Rate]]) - FIND("-", death_rates[[#This Row],[Female Death Rate]]) - 1), 0)</f>
        <v>6</v>
      </c>
    </row>
    <row r="1072" spans="1:18" x14ac:dyDescent="0.35">
      <c r="A1072" t="s">
        <v>771</v>
      </c>
      <c r="B1072" t="s">
        <v>741</v>
      </c>
      <c r="C1072">
        <v>2016</v>
      </c>
      <c r="D1072" t="s">
        <v>844</v>
      </c>
      <c r="E1072" t="str">
        <f>SUBSTITUTE(death_rates[[#This Row],[both_sexes_death_rate]], "â€“", "-")</f>
        <v>2[ 1-3]</v>
      </c>
      <c r="F1072" t="str">
        <f>IFERROR(LEFT(death_rates[[#This Row],[Total Death Rate]], FIND("[", death_rates[[#This Row],[Total Death Rate]]) - 1), 0)</f>
        <v>2</v>
      </c>
      <c r="G107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72" t="str">
        <f>IFERROR(MID(death_rates[[#This Row],[Total Death Rate]], FIND("-", death_rates[[#This Row],[Total Death Rate]]) + 1, FIND("]",death_rates[[#This Row],[Total Death Rate]]) - FIND("-", death_rates[[#This Row],[Total Death Rate]]) - 1), 0)</f>
        <v>3</v>
      </c>
      <c r="I1072" t="s">
        <v>844</v>
      </c>
      <c r="J1072" t="str">
        <f>SUBSTITUTE(death_rates[[#This Row],[male_death_rate]], "â€“", "-")</f>
        <v>2[ 1-3]</v>
      </c>
      <c r="K1072" t="str">
        <f>IFERROR(LEFT(death_rates[[#This Row],[Male Death Rate]], FIND("[", death_rates[[#This Row],[Male Death Rate]]) - 1), 0)</f>
        <v>2</v>
      </c>
      <c r="L107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72" t="str">
        <f>IFERROR(MID(death_rates[[#This Row],[Male Death Rate]], FIND("-", death_rates[[#This Row],[Male Death Rate]]) + 1, FIND("]",death_rates[[#This Row],[Male Death Rate]]) - FIND("-", death_rates[[#This Row],[Male Death Rate]]) - 1), 0)</f>
        <v>3</v>
      </c>
      <c r="N1072" t="s">
        <v>851</v>
      </c>
      <c r="O1072" t="s">
        <v>2685</v>
      </c>
      <c r="P1072" t="str">
        <f>IFERROR(LEFT(death_rates[[#This Row],[Female Death Rate]], FIND("[", death_rates[[#This Row],[Female Death Rate]]) - 1), 0)</f>
        <v>1</v>
      </c>
      <c r="Q107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72" t="str">
        <f>IFERROR(MID(death_rates[[#This Row],[Female Death Rate]], FIND("-", death_rates[[#This Row],[Female Death Rate]]) + 1, FIND("]",death_rates[[#This Row],[Female Death Rate]]) - FIND("-", death_rates[[#This Row],[Female Death Rate]]) - 1), 0)</f>
        <v>2</v>
      </c>
    </row>
    <row r="1073" spans="1:18" x14ac:dyDescent="0.35">
      <c r="A1073" t="s">
        <v>775</v>
      </c>
      <c r="B1073" t="s">
        <v>741</v>
      </c>
      <c r="C1073">
        <v>2016</v>
      </c>
      <c r="D1073" t="s">
        <v>1032</v>
      </c>
      <c r="E1073" t="str">
        <f>SUBSTITUTE(death_rates[[#This Row],[both_sexes_death_rate]], "â€“", "-")</f>
        <v>16[ 12-19]</v>
      </c>
      <c r="F1073" t="str">
        <f>IFERROR(LEFT(death_rates[[#This Row],[Total Death Rate]], FIND("[", death_rates[[#This Row],[Total Death Rate]]) - 1), 0)</f>
        <v>16</v>
      </c>
      <c r="G107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12</v>
      </c>
      <c r="H1073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1073" t="s">
        <v>941</v>
      </c>
      <c r="J1073" t="str">
        <f>SUBSTITUTE(death_rates[[#This Row],[male_death_rate]], "â€“", "-")</f>
        <v>20[ 15-24]</v>
      </c>
      <c r="K1073" t="str">
        <f>IFERROR(LEFT(death_rates[[#This Row],[Male Death Rate]], FIND("[", death_rates[[#This Row],[Male Death Rate]]) - 1), 0)</f>
        <v>20</v>
      </c>
      <c r="L107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15</v>
      </c>
      <c r="M1073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1073" t="s">
        <v>1305</v>
      </c>
      <c r="O1073" t="s">
        <v>3194</v>
      </c>
      <c r="P1073" t="str">
        <f>IFERROR(LEFT(death_rates[[#This Row],[Female Death Rate]], FIND("[", death_rates[[#This Row],[Female Death Rate]]) - 1), 0)</f>
        <v>12</v>
      </c>
      <c r="Q107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1073" t="str">
        <f>IFERROR(MID(death_rates[[#This Row],[Female Death Rate]], FIND("-", death_rates[[#This Row],[Female Death Rate]]) + 1, FIND("]",death_rates[[#This Row],[Female Death Rate]]) - FIND("-", death_rates[[#This Row],[Female Death Rate]]) - 1), 0)</f>
        <v>15</v>
      </c>
    </row>
    <row r="1074" spans="1:18" x14ac:dyDescent="0.35">
      <c r="A1074" t="s">
        <v>779</v>
      </c>
      <c r="B1074" t="s">
        <v>741</v>
      </c>
      <c r="C1074">
        <v>2016</v>
      </c>
      <c r="D1074" t="s">
        <v>802</v>
      </c>
      <c r="E1074" t="str">
        <f>SUBSTITUTE(death_rates[[#This Row],[both_sexes_death_rate]], "â€“", "-")</f>
        <v>5[ 3-8]</v>
      </c>
      <c r="F1074" t="str">
        <f>IFERROR(LEFT(death_rates[[#This Row],[Total Death Rate]], FIND("[", death_rates[[#This Row],[Total Death Rate]]) - 1), 0)</f>
        <v>5</v>
      </c>
      <c r="G107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074" t="str">
        <f>IFERROR(MID(death_rates[[#This Row],[Total Death Rate]], FIND("-", death_rates[[#This Row],[Total Death Rate]]) + 1, FIND("]",death_rates[[#This Row],[Total Death Rate]]) - FIND("-", death_rates[[#This Row],[Total Death Rate]]) - 1), 0)</f>
        <v>8</v>
      </c>
      <c r="I1074" t="s">
        <v>912</v>
      </c>
      <c r="J1074" t="str">
        <f>SUBSTITUTE(death_rates[[#This Row],[male_death_rate]], "â€“", "-")</f>
        <v>5[ 4-7]</v>
      </c>
      <c r="K1074" t="str">
        <f>IFERROR(LEFT(death_rates[[#This Row],[Male Death Rate]], FIND("[", death_rates[[#This Row],[Male Death Rate]]) - 1), 0)</f>
        <v>5</v>
      </c>
      <c r="L107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074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1074" t="s">
        <v>802</v>
      </c>
      <c r="O1074" t="s">
        <v>2665</v>
      </c>
      <c r="P1074" t="str">
        <f>IFERROR(LEFT(death_rates[[#This Row],[Female Death Rate]], FIND("[", death_rates[[#This Row],[Female Death Rate]]) - 1), 0)</f>
        <v>5</v>
      </c>
      <c r="Q107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1074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1075" spans="1:18" x14ac:dyDescent="0.35">
      <c r="A1075" t="s">
        <v>783</v>
      </c>
      <c r="B1075" t="s">
        <v>741</v>
      </c>
      <c r="C1075">
        <v>2016</v>
      </c>
      <c r="D1075" t="s">
        <v>817</v>
      </c>
      <c r="E1075" t="str">
        <f>SUBSTITUTE(death_rates[[#This Row],[both_sexes_death_rate]], "â€“", "-")</f>
        <v>3[ 2-5]</v>
      </c>
      <c r="F1075" t="str">
        <f>IFERROR(LEFT(death_rates[[#This Row],[Total Death Rate]], FIND("[", death_rates[[#This Row],[Total Death Rate]]) - 1), 0)</f>
        <v>3</v>
      </c>
      <c r="G107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2</v>
      </c>
      <c r="H1075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1075" t="s">
        <v>817</v>
      </c>
      <c r="J1075" t="str">
        <f>SUBSTITUTE(death_rates[[#This Row],[male_death_rate]], "â€“", "-")</f>
        <v>3[ 2-5]</v>
      </c>
      <c r="K1075" t="str">
        <f>IFERROR(LEFT(death_rates[[#This Row],[Male Death Rate]], FIND("[", death_rates[[#This Row],[Male Death Rate]]) - 1), 0)</f>
        <v>3</v>
      </c>
      <c r="L107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075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1075" t="s">
        <v>810</v>
      </c>
      <c r="O1075" t="s">
        <v>2706</v>
      </c>
      <c r="P1075" t="str">
        <f>IFERROR(LEFT(death_rates[[#This Row],[Female Death Rate]], FIND("[", death_rates[[#This Row],[Female Death Rate]]) - 1), 0)</f>
        <v>3</v>
      </c>
      <c r="Q107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</v>
      </c>
      <c r="R1075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1076" spans="1:18" x14ac:dyDescent="0.35">
      <c r="A1076" t="s">
        <v>764</v>
      </c>
      <c r="B1076" t="s">
        <v>745</v>
      </c>
      <c r="C1076">
        <v>2016</v>
      </c>
      <c r="D1076" t="s">
        <v>2112</v>
      </c>
      <c r="E1076" t="str">
        <f>SUBSTITUTE(death_rates[[#This Row],[both_sexes_death_rate]], "â€“", "-")</f>
        <v>65[ 55-76]</v>
      </c>
      <c r="F1076" t="str">
        <f>IFERROR(LEFT(death_rates[[#This Row],[Total Death Rate]], FIND("[", death_rates[[#This Row],[Total Death Rate]]) - 1), 0)</f>
        <v>65</v>
      </c>
      <c r="G107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55</v>
      </c>
      <c r="H1076" t="str">
        <f>IFERROR(MID(death_rates[[#This Row],[Total Death Rate]], FIND("-", death_rates[[#This Row],[Total Death Rate]]) + 1, FIND("]",death_rates[[#This Row],[Total Death Rate]]) - FIND("-", death_rates[[#This Row],[Total Death Rate]]) - 1), 0)</f>
        <v>76</v>
      </c>
      <c r="I1076" t="s">
        <v>2113</v>
      </c>
      <c r="J1076" t="str">
        <f>SUBSTITUTE(death_rates[[#This Row],[male_death_rate]], "â€“", "-")</f>
        <v>76[ 65-88]</v>
      </c>
      <c r="K1076" t="str">
        <f>IFERROR(LEFT(death_rates[[#This Row],[Male Death Rate]], FIND("[", death_rates[[#This Row],[Male Death Rate]]) - 1), 0)</f>
        <v>76</v>
      </c>
      <c r="L107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65</v>
      </c>
      <c r="M1076" t="str">
        <f>IFERROR(MID(death_rates[[#This Row],[Male Death Rate]], FIND("-", death_rates[[#This Row],[Male Death Rate]]) + 1, FIND("]",death_rates[[#This Row],[Male Death Rate]]) - FIND("-", death_rates[[#This Row],[Male Death Rate]]) - 1), 0)</f>
        <v>88</v>
      </c>
      <c r="N1076" t="s">
        <v>1974</v>
      </c>
      <c r="O1076" t="s">
        <v>3159</v>
      </c>
      <c r="P1076" t="str">
        <f>IFERROR(LEFT(death_rates[[#This Row],[Female Death Rate]], FIND("[", death_rates[[#This Row],[Female Death Rate]]) - 1), 0)</f>
        <v>54</v>
      </c>
      <c r="Q107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45</v>
      </c>
      <c r="R1076" t="str">
        <f>IFERROR(MID(death_rates[[#This Row],[Female Death Rate]], FIND("-", death_rates[[#This Row],[Female Death Rate]]) + 1, FIND("]",death_rates[[#This Row],[Female Death Rate]]) - FIND("-", death_rates[[#This Row],[Female Death Rate]]) - 1), 0)</f>
        <v>64</v>
      </c>
    </row>
    <row r="1077" spans="1:18" x14ac:dyDescent="0.35">
      <c r="A1077" t="s">
        <v>767</v>
      </c>
      <c r="B1077" t="s">
        <v>745</v>
      </c>
      <c r="C1077">
        <v>2016</v>
      </c>
      <c r="D1077" t="s">
        <v>987</v>
      </c>
      <c r="E1077" t="str">
        <f>SUBSTITUTE(death_rates[[#This Row],[both_sexes_death_rate]], "â€“", "-")</f>
        <v>8[ 6-10]</v>
      </c>
      <c r="F1077" t="str">
        <f>IFERROR(LEFT(death_rates[[#This Row],[Total Death Rate]], FIND("[", death_rates[[#This Row],[Total Death Rate]]) - 1), 0)</f>
        <v>8</v>
      </c>
      <c r="G107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1077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1077" t="s">
        <v>1011</v>
      </c>
      <c r="J1077" t="str">
        <f>SUBSTITUTE(death_rates[[#This Row],[male_death_rate]], "â€“", "-")</f>
        <v>9[ 7-11]</v>
      </c>
      <c r="K1077" t="str">
        <f>IFERROR(LEFT(death_rates[[#This Row],[Male Death Rate]], FIND("[", death_rates[[#This Row],[Male Death Rate]]) - 1), 0)</f>
        <v>9</v>
      </c>
      <c r="L107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1077" t="str">
        <f>IFERROR(MID(death_rates[[#This Row],[Male Death Rate]], FIND("-", death_rates[[#This Row],[Male Death Rate]]) + 1, FIND("]",death_rates[[#This Row],[Male Death Rate]]) - FIND("-", death_rates[[#This Row],[Male Death Rate]]) - 1), 0)</f>
        <v>11</v>
      </c>
      <c r="N1077" t="s">
        <v>977</v>
      </c>
      <c r="O1077" t="s">
        <v>2874</v>
      </c>
      <c r="P1077" t="str">
        <f>IFERROR(LEFT(death_rates[[#This Row],[Female Death Rate]], FIND("[", death_rates[[#This Row],[Female Death Rate]]) - 1), 0)</f>
        <v>7</v>
      </c>
      <c r="Q107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1077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1078" spans="1:18" x14ac:dyDescent="0.35">
      <c r="A1078" t="s">
        <v>771</v>
      </c>
      <c r="B1078" t="s">
        <v>745</v>
      </c>
      <c r="C1078">
        <v>2016</v>
      </c>
      <c r="D1078" t="s">
        <v>1042</v>
      </c>
      <c r="E1078" t="str">
        <f>SUBSTITUTE(death_rates[[#This Row],[both_sexes_death_rate]], "â€“", "-")</f>
        <v>9[ 6-11]</v>
      </c>
      <c r="F1078" t="str">
        <f>IFERROR(LEFT(death_rates[[#This Row],[Total Death Rate]], FIND("[", death_rates[[#This Row],[Total Death Rate]]) - 1), 0)</f>
        <v>9</v>
      </c>
      <c r="G107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6</v>
      </c>
      <c r="H1078" t="str">
        <f>IFERROR(MID(death_rates[[#This Row],[Total Death Rate]], FIND("-", death_rates[[#This Row],[Total Death Rate]]) + 1, FIND("]",death_rates[[#This Row],[Total Death Rate]]) - FIND("-", death_rates[[#This Row],[Total Death Rate]]) - 1), 0)</f>
        <v>11</v>
      </c>
      <c r="I1078" t="s">
        <v>868</v>
      </c>
      <c r="J1078" t="str">
        <f>SUBSTITUTE(death_rates[[#This Row],[male_death_rate]], "â€“", "-")</f>
        <v>10[ 7-14]</v>
      </c>
      <c r="K1078" t="str">
        <f>IFERROR(LEFT(death_rates[[#This Row],[Male Death Rate]], FIND("[", death_rates[[#This Row],[Male Death Rate]]) - 1), 0)</f>
        <v>10</v>
      </c>
      <c r="L107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</v>
      </c>
      <c r="M1078" t="str">
        <f>IFERROR(MID(death_rates[[#This Row],[Male Death Rate]], FIND("-", death_rates[[#This Row],[Male Death Rate]]) + 1, FIND("]",death_rates[[#This Row],[Male Death Rate]]) - FIND("-", death_rates[[#This Row],[Male Death Rate]]) - 1), 0)</f>
        <v>14</v>
      </c>
      <c r="N1078" t="s">
        <v>977</v>
      </c>
      <c r="O1078" t="s">
        <v>2874</v>
      </c>
      <c r="P1078" t="str">
        <f>IFERROR(LEFT(death_rates[[#This Row],[Female Death Rate]], FIND("[", death_rates[[#This Row],[Female Death Rate]]) - 1), 0)</f>
        <v>7</v>
      </c>
      <c r="Q107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1078" t="str">
        <f>IFERROR(MID(death_rates[[#This Row],[Female Death Rate]], FIND("-", death_rates[[#This Row],[Female Death Rate]]) + 1, FIND("]",death_rates[[#This Row],[Female Death Rate]]) - FIND("-", death_rates[[#This Row],[Female Death Rate]]) - 1), 0)</f>
        <v>9</v>
      </c>
    </row>
    <row r="1079" spans="1:18" x14ac:dyDescent="0.35">
      <c r="A1079" t="s">
        <v>775</v>
      </c>
      <c r="B1079" t="s">
        <v>745</v>
      </c>
      <c r="C1079">
        <v>2016</v>
      </c>
      <c r="D1079" t="s">
        <v>1033</v>
      </c>
      <c r="E1079" t="str">
        <f>SUBSTITUTE(death_rates[[#This Row],[both_sexes_death_rate]], "â€“", "-")</f>
        <v>18[ 14-22]</v>
      </c>
      <c r="F1079" t="str">
        <f>IFERROR(LEFT(death_rates[[#This Row],[Total Death Rate]], FIND("[", death_rates[[#This Row],[Total Death Rate]]) - 1), 0)</f>
        <v>18</v>
      </c>
      <c r="G107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14</v>
      </c>
      <c r="H1079" t="str">
        <f>IFERROR(MID(death_rates[[#This Row],[Total Death Rate]], FIND("-", death_rates[[#This Row],[Total Death Rate]]) + 1, FIND("]",death_rates[[#This Row],[Total Death Rate]]) - FIND("-", death_rates[[#This Row],[Total Death Rate]]) - 1), 0)</f>
        <v>22</v>
      </c>
      <c r="I1079" t="s">
        <v>1753</v>
      </c>
      <c r="J1079" t="str">
        <f>SUBSTITUTE(death_rates[[#This Row],[male_death_rate]], "â€“", "-")</f>
        <v>20[ 16-24]</v>
      </c>
      <c r="K1079" t="str">
        <f>IFERROR(LEFT(death_rates[[#This Row],[Male Death Rate]], FIND("[", death_rates[[#This Row],[Male Death Rate]]) - 1), 0)</f>
        <v>20</v>
      </c>
      <c r="L107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16</v>
      </c>
      <c r="M1079" t="str">
        <f>IFERROR(MID(death_rates[[#This Row],[Male Death Rate]], FIND("-", death_rates[[#This Row],[Male Death Rate]]) + 1, FIND("]",death_rates[[#This Row],[Male Death Rate]]) - FIND("-", death_rates[[#This Row],[Male Death Rate]]) - 1), 0)</f>
        <v>24</v>
      </c>
      <c r="N1079" t="s">
        <v>2114</v>
      </c>
      <c r="O1079" t="s">
        <v>3231</v>
      </c>
      <c r="P1079" t="str">
        <f>IFERROR(LEFT(death_rates[[#This Row],[Female Death Rate]], FIND("[", death_rates[[#This Row],[Female Death Rate]]) - 1), 0)</f>
        <v>16</v>
      </c>
      <c r="Q107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12</v>
      </c>
      <c r="R1079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1080" spans="1:18" x14ac:dyDescent="0.35">
      <c r="A1080" t="s">
        <v>779</v>
      </c>
      <c r="B1080" t="s">
        <v>745</v>
      </c>
      <c r="C1080">
        <v>2016</v>
      </c>
      <c r="D1080" t="s">
        <v>1160</v>
      </c>
      <c r="E1080" t="str">
        <f>SUBSTITUTE(death_rates[[#This Row],[both_sexes_death_rate]], "â€“", "-")</f>
        <v>20[ 16-25]</v>
      </c>
      <c r="F1080" t="str">
        <f>IFERROR(LEFT(death_rates[[#This Row],[Total Death Rate]], FIND("[", death_rates[[#This Row],[Total Death Rate]]) - 1), 0)</f>
        <v>20</v>
      </c>
      <c r="G108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16</v>
      </c>
      <c r="H1080" t="str">
        <f>IFERROR(MID(death_rates[[#This Row],[Total Death Rate]], FIND("-", death_rates[[#This Row],[Total Death Rate]]) + 1, FIND("]",death_rates[[#This Row],[Total Death Rate]]) - FIND("-", death_rates[[#This Row],[Total Death Rate]]) - 1), 0)</f>
        <v>25</v>
      </c>
      <c r="I1080" t="s">
        <v>2115</v>
      </c>
      <c r="J1080" t="str">
        <f>SUBSTITUTE(death_rates[[#This Row],[male_death_rate]], "â€“", "-")</f>
        <v>25[ 20-31]</v>
      </c>
      <c r="K1080" t="str">
        <f>IFERROR(LEFT(death_rates[[#This Row],[Male Death Rate]], FIND("[", death_rates[[#This Row],[Male Death Rate]]) - 1), 0)</f>
        <v>25</v>
      </c>
      <c r="L108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20</v>
      </c>
      <c r="M1080" t="str">
        <f>IFERROR(MID(death_rates[[#This Row],[Male Death Rate]], FIND("-", death_rates[[#This Row],[Male Death Rate]]) + 1, FIND("]",death_rates[[#This Row],[Male Death Rate]]) - FIND("-", death_rates[[#This Row],[Male Death Rate]]) - 1), 0)</f>
        <v>31</v>
      </c>
      <c r="N1080" t="s">
        <v>1990</v>
      </c>
      <c r="O1080" t="s">
        <v>3169</v>
      </c>
      <c r="P1080" t="str">
        <f>IFERROR(LEFT(death_rates[[#This Row],[Female Death Rate]], FIND("[", death_rates[[#This Row],[Female Death Rate]]) - 1), 0)</f>
        <v>15</v>
      </c>
      <c r="Q108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1080" t="str">
        <f>IFERROR(MID(death_rates[[#This Row],[Female Death Rate]], FIND("-", death_rates[[#This Row],[Female Death Rate]]) + 1, FIND("]",death_rates[[#This Row],[Female Death Rate]]) - FIND("-", death_rates[[#This Row],[Female Death Rate]]) - 1), 0)</f>
        <v>20</v>
      </c>
    </row>
    <row r="1081" spans="1:18" x14ac:dyDescent="0.35">
      <c r="A1081" t="s">
        <v>783</v>
      </c>
      <c r="B1081" t="s">
        <v>745</v>
      </c>
      <c r="C1081">
        <v>2016</v>
      </c>
      <c r="D1081" t="s">
        <v>971</v>
      </c>
      <c r="E1081" t="str">
        <f>SUBSTITUTE(death_rates[[#This Row],[both_sexes_death_rate]], "â€“", "-")</f>
        <v>10[ 7-13]</v>
      </c>
      <c r="F1081" t="str">
        <f>IFERROR(LEFT(death_rates[[#This Row],[Total Death Rate]], FIND("[", death_rates[[#This Row],[Total Death Rate]]) - 1), 0)</f>
        <v>10</v>
      </c>
      <c r="G108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1081" t="str">
        <f>IFERROR(MID(death_rates[[#This Row],[Total Death Rate]], FIND("-", death_rates[[#This Row],[Total Death Rate]]) + 1, FIND("]",death_rates[[#This Row],[Total Death Rate]]) - FIND("-", death_rates[[#This Row],[Total Death Rate]]) - 1), 0)</f>
        <v>13</v>
      </c>
      <c r="I1081" t="s">
        <v>1736</v>
      </c>
      <c r="J1081" t="str">
        <f>SUBSTITUTE(death_rates[[#This Row],[male_death_rate]], "â€“", "-")</f>
        <v>11[ 6-16]</v>
      </c>
      <c r="K1081" t="str">
        <f>IFERROR(LEFT(death_rates[[#This Row],[Male Death Rate]], FIND("[", death_rates[[#This Row],[Male Death Rate]]) - 1), 0)</f>
        <v>11</v>
      </c>
      <c r="L108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6</v>
      </c>
      <c r="M1081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1081" t="s">
        <v>1042</v>
      </c>
      <c r="O1081" t="s">
        <v>3148</v>
      </c>
      <c r="P1081" t="str">
        <f>IFERROR(LEFT(death_rates[[#This Row],[Female Death Rate]], FIND("[", death_rates[[#This Row],[Female Death Rate]]) - 1), 0)</f>
        <v>9</v>
      </c>
      <c r="Q108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</v>
      </c>
      <c r="R108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11</v>
      </c>
    </row>
    <row r="1082" spans="1:18" x14ac:dyDescent="0.35">
      <c r="A1082" t="s">
        <v>764</v>
      </c>
      <c r="B1082" t="s">
        <v>749</v>
      </c>
      <c r="C1082">
        <v>2016</v>
      </c>
      <c r="D1082" t="s">
        <v>2116</v>
      </c>
      <c r="E1082" t="str">
        <f>SUBSTITUTE(death_rates[[#This Row],[both_sexes_death_rate]], "â€“", "-")</f>
        <v>90[ 78-102]</v>
      </c>
      <c r="F1082" t="str">
        <f>IFERROR(LEFT(death_rates[[#This Row],[Total Death Rate]], FIND("[", death_rates[[#This Row],[Total Death Rate]]) - 1), 0)</f>
        <v>90</v>
      </c>
      <c r="G108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78</v>
      </c>
      <c r="H1082" t="str">
        <f>IFERROR(MID(death_rates[[#This Row],[Total Death Rate]], FIND("-", death_rates[[#This Row],[Total Death Rate]]) + 1, FIND("]",death_rates[[#This Row],[Total Death Rate]]) - FIND("-", death_rates[[#This Row],[Total Death Rate]]) - 1), 0)</f>
        <v>102</v>
      </c>
      <c r="I1082" t="s">
        <v>2117</v>
      </c>
      <c r="J1082" t="str">
        <f>SUBSTITUTE(death_rates[[#This Row],[male_death_rate]], "â€“", "-")</f>
        <v>90[ 77-102]</v>
      </c>
      <c r="K1082" t="str">
        <f>IFERROR(LEFT(death_rates[[#This Row],[Male Death Rate]], FIND("[", death_rates[[#This Row],[Male Death Rate]]) - 1), 0)</f>
        <v>90</v>
      </c>
      <c r="L108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77</v>
      </c>
      <c r="M1082" t="str">
        <f>IFERROR(MID(death_rates[[#This Row],[Male Death Rate]], FIND("-", death_rates[[#This Row],[Male Death Rate]]) + 1, FIND("]",death_rates[[#This Row],[Male Death Rate]]) - FIND("-", death_rates[[#This Row],[Male Death Rate]]) - 1), 0)</f>
        <v>102</v>
      </c>
      <c r="N1082" t="s">
        <v>2118</v>
      </c>
      <c r="O1082" t="s">
        <v>3232</v>
      </c>
      <c r="P1082" t="str">
        <f>IFERROR(LEFT(death_rates[[#This Row],[Female Death Rate]], FIND("[", death_rates[[#This Row],[Female Death Rate]]) - 1), 0)</f>
        <v>90</v>
      </c>
      <c r="Q108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77</v>
      </c>
      <c r="R108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103</v>
      </c>
    </row>
    <row r="1083" spans="1:18" x14ac:dyDescent="0.35">
      <c r="A1083" t="s">
        <v>767</v>
      </c>
      <c r="B1083" t="s">
        <v>749</v>
      </c>
      <c r="C1083">
        <v>2016</v>
      </c>
      <c r="D1083" t="s">
        <v>2119</v>
      </c>
      <c r="E1083" t="str">
        <f>SUBSTITUTE(death_rates[[#This Row],[both_sexes_death_rate]], "â€“", "-")</f>
        <v>23[ 18-27]</v>
      </c>
      <c r="F1083" t="str">
        <f>IFERROR(LEFT(death_rates[[#This Row],[Total Death Rate]], FIND("[", death_rates[[#This Row],[Total Death Rate]]) - 1), 0)</f>
        <v>23</v>
      </c>
      <c r="G108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18</v>
      </c>
      <c r="H1083" t="str">
        <f>IFERROR(MID(death_rates[[#This Row],[Total Death Rate]], FIND("-", death_rates[[#This Row],[Total Death Rate]]) + 1, FIND("]",death_rates[[#This Row],[Total Death Rate]]) - FIND("-", death_rates[[#This Row],[Total Death Rate]]) - 1), 0)</f>
        <v>27</v>
      </c>
      <c r="I1083" t="s">
        <v>1614</v>
      </c>
      <c r="J1083" t="str">
        <f>SUBSTITUTE(death_rates[[#This Row],[male_death_rate]], "â€“", "-")</f>
        <v>21[ 17-25]</v>
      </c>
      <c r="K1083" t="str">
        <f>IFERROR(LEFT(death_rates[[#This Row],[Male Death Rate]], FIND("[", death_rates[[#This Row],[Male Death Rate]]) - 1), 0)</f>
        <v>21</v>
      </c>
      <c r="L108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17</v>
      </c>
      <c r="M1083" t="str">
        <f>IFERROR(MID(death_rates[[#This Row],[Male Death Rate]], FIND("-", death_rates[[#This Row],[Male Death Rate]]) + 1, FIND("]",death_rates[[#This Row],[Male Death Rate]]) - FIND("-", death_rates[[#This Row],[Male Death Rate]]) - 1), 0)</f>
        <v>25</v>
      </c>
      <c r="N1083" t="s">
        <v>1487</v>
      </c>
      <c r="O1083" t="s">
        <v>3233</v>
      </c>
      <c r="P1083" t="str">
        <f>IFERROR(LEFT(death_rates[[#This Row],[Female Death Rate]], FIND("[", death_rates[[#This Row],[Female Death Rate]]) - 1), 0)</f>
        <v>25</v>
      </c>
      <c r="Q108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20</v>
      </c>
      <c r="R1083" t="str">
        <f>IFERROR(MID(death_rates[[#This Row],[Female Death Rate]], FIND("-", death_rates[[#This Row],[Female Death Rate]]) + 1, FIND("]",death_rates[[#This Row],[Female Death Rate]]) - FIND("-", death_rates[[#This Row],[Female Death Rate]]) - 1), 0)</f>
        <v>30</v>
      </c>
    </row>
    <row r="1084" spans="1:18" x14ac:dyDescent="0.35">
      <c r="A1084" t="s">
        <v>771</v>
      </c>
      <c r="B1084" t="s">
        <v>749</v>
      </c>
      <c r="C1084">
        <v>2016</v>
      </c>
      <c r="D1084" t="s">
        <v>836</v>
      </c>
      <c r="E1084" t="str">
        <f>SUBSTITUTE(death_rates[[#This Row],[both_sexes_death_rate]], "â€“", "-")</f>
        <v>1[ 0-1]</v>
      </c>
      <c r="F1084" t="str">
        <f>IFERROR(LEFT(death_rates[[#This Row],[Total Death Rate]], FIND("[", death_rates[[#This Row],[Total Death Rate]]) - 1), 0)</f>
        <v>1</v>
      </c>
      <c r="G108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084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084" t="s">
        <v>774</v>
      </c>
      <c r="J1084" t="str">
        <f>SUBSTITUTE(death_rates[[#This Row],[male_death_rate]], "â€“", "-")</f>
        <v>1[ 1-1]</v>
      </c>
      <c r="K1084" t="str">
        <f>IFERROR(LEFT(death_rates[[#This Row],[Male Death Rate]], FIND("[", death_rates[[#This Row],[Male Death Rate]]) - 1), 0)</f>
        <v>1</v>
      </c>
      <c r="L108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84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1084" t="s">
        <v>824</v>
      </c>
      <c r="O1084" t="s">
        <v>2674</v>
      </c>
      <c r="P1084" t="str">
        <f>IFERROR(LEFT(death_rates[[#This Row],[Female Death Rate]], FIND("[", death_rates[[#This Row],[Female Death Rate]]) - 1), 0)</f>
        <v>0</v>
      </c>
      <c r="Q108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084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1085" spans="1:18" x14ac:dyDescent="0.35">
      <c r="A1085" t="s">
        <v>775</v>
      </c>
      <c r="B1085" t="s">
        <v>749</v>
      </c>
      <c r="C1085">
        <v>2016</v>
      </c>
      <c r="D1085" t="s">
        <v>2120</v>
      </c>
      <c r="E1085" t="str">
        <f>SUBSTITUTE(death_rates[[#This Row],[both_sexes_death_rate]], "â€“", "-")</f>
        <v>43[ 36-50]</v>
      </c>
      <c r="F1085" t="str">
        <f>IFERROR(LEFT(death_rates[[#This Row],[Total Death Rate]], FIND("[", death_rates[[#This Row],[Total Death Rate]]) - 1), 0)</f>
        <v>43</v>
      </c>
      <c r="G108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36</v>
      </c>
      <c r="H1085" t="str">
        <f>IFERROR(MID(death_rates[[#This Row],[Total Death Rate]], FIND("-", death_rates[[#This Row],[Total Death Rate]]) + 1, FIND("]",death_rates[[#This Row],[Total Death Rate]]) - FIND("-", death_rates[[#This Row],[Total Death Rate]]) - 1), 0)</f>
        <v>50</v>
      </c>
      <c r="I1085" t="s">
        <v>2121</v>
      </c>
      <c r="J1085" t="str">
        <f>SUBSTITUTE(death_rates[[#This Row],[male_death_rate]], "â€“", "-")</f>
        <v>47[ 39-55]</v>
      </c>
      <c r="K1085" t="str">
        <f>IFERROR(LEFT(death_rates[[#This Row],[Male Death Rate]], FIND("[", death_rates[[#This Row],[Male Death Rate]]) - 1), 0)</f>
        <v>47</v>
      </c>
      <c r="L108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39</v>
      </c>
      <c r="M1085" t="str">
        <f>IFERROR(MID(death_rates[[#This Row],[Male Death Rate]], FIND("-", death_rates[[#This Row],[Male Death Rate]]) + 1, FIND("]",death_rates[[#This Row],[Male Death Rate]]) - FIND("-", death_rates[[#This Row],[Male Death Rate]]) - 1), 0)</f>
        <v>55</v>
      </c>
      <c r="N1085" t="s">
        <v>1463</v>
      </c>
      <c r="O1085" t="s">
        <v>3184</v>
      </c>
      <c r="P1085" t="str">
        <f>IFERROR(LEFT(death_rates[[#This Row],[Female Death Rate]], FIND("[", death_rates[[#This Row],[Female Death Rate]]) - 1), 0)</f>
        <v>39</v>
      </c>
      <c r="Q108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33</v>
      </c>
      <c r="R108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46</v>
      </c>
    </row>
    <row r="1086" spans="1:18" x14ac:dyDescent="0.35">
      <c r="A1086" t="s">
        <v>779</v>
      </c>
      <c r="B1086" t="s">
        <v>749</v>
      </c>
      <c r="C1086">
        <v>2016</v>
      </c>
      <c r="D1086" t="s">
        <v>1604</v>
      </c>
      <c r="E1086" t="str">
        <f>SUBSTITUTE(death_rates[[#This Row],[both_sexes_death_rate]], "â€“", "-")</f>
        <v>16[ 13-19]</v>
      </c>
      <c r="F1086" t="str">
        <f>IFERROR(LEFT(death_rates[[#This Row],[Total Death Rate]], FIND("[", death_rates[[#This Row],[Total Death Rate]]) - 1), 0)</f>
        <v>16</v>
      </c>
      <c r="G108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13</v>
      </c>
      <c r="H1086" t="str">
        <f>IFERROR(MID(death_rates[[#This Row],[Total Death Rate]], FIND("-", death_rates[[#This Row],[Total Death Rate]]) + 1, FIND("]",death_rates[[#This Row],[Total Death Rate]]) - FIND("-", death_rates[[#This Row],[Total Death Rate]]) - 1), 0)</f>
        <v>19</v>
      </c>
      <c r="I1086" t="s">
        <v>1292</v>
      </c>
      <c r="J1086" t="str">
        <f>SUBSTITUTE(death_rates[[#This Row],[male_death_rate]], "â€“", "-")</f>
        <v>13[ 11-16]</v>
      </c>
      <c r="K1086" t="str">
        <f>IFERROR(LEFT(death_rates[[#This Row],[Male Death Rate]], FIND("[", death_rates[[#This Row],[Male Death Rate]]) - 1), 0)</f>
        <v>13</v>
      </c>
      <c r="L108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1086" t="str">
        <f>IFERROR(MID(death_rates[[#This Row],[Male Death Rate]], FIND("-", death_rates[[#This Row],[Male Death Rate]]) + 1, FIND("]",death_rates[[#This Row],[Male Death Rate]]) - FIND("-", death_rates[[#This Row],[Male Death Rate]]) - 1), 0)</f>
        <v>16</v>
      </c>
      <c r="N1086" t="s">
        <v>1098</v>
      </c>
      <c r="O1086" t="s">
        <v>2793</v>
      </c>
      <c r="P1086" t="str">
        <f>IFERROR(LEFT(death_rates[[#This Row],[Female Death Rate]], FIND("[", death_rates[[#This Row],[Female Death Rate]]) - 1), 0)</f>
        <v>18</v>
      </c>
      <c r="Q108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15</v>
      </c>
      <c r="R1086" t="str">
        <f>IFERROR(MID(death_rates[[#This Row],[Female Death Rate]], FIND("-", death_rates[[#This Row],[Female Death Rate]]) + 1, FIND("]",death_rates[[#This Row],[Female Death Rate]]) - FIND("-", death_rates[[#This Row],[Female Death Rate]]) - 1), 0)</f>
        <v>21</v>
      </c>
    </row>
    <row r="1087" spans="1:18" x14ac:dyDescent="0.35">
      <c r="A1087" t="s">
        <v>783</v>
      </c>
      <c r="B1087" t="s">
        <v>749</v>
      </c>
      <c r="C1087">
        <v>2016</v>
      </c>
      <c r="D1087" t="s">
        <v>977</v>
      </c>
      <c r="E1087" t="str">
        <f>SUBSTITUTE(death_rates[[#This Row],[both_sexes_death_rate]], "â€“", "-")</f>
        <v>7[ 5-9]</v>
      </c>
      <c r="F1087" t="str">
        <f>IFERROR(LEFT(death_rates[[#This Row],[Total Death Rate]], FIND("[", death_rates[[#This Row],[Total Death Rate]]) - 1), 0)</f>
        <v>7</v>
      </c>
      <c r="G108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</v>
      </c>
      <c r="H1087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1087" t="s">
        <v>1012</v>
      </c>
      <c r="J1087" t="str">
        <f>SUBSTITUTE(death_rates[[#This Row],[male_death_rate]], "â€“", "-")</f>
        <v>7[ 4-10]</v>
      </c>
      <c r="K1087" t="str">
        <f>IFERROR(LEFT(death_rates[[#This Row],[Male Death Rate]], FIND("[", death_rates[[#This Row],[Male Death Rate]]) - 1), 0)</f>
        <v>7</v>
      </c>
      <c r="L108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4</v>
      </c>
      <c r="M1087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1087" t="s">
        <v>784</v>
      </c>
      <c r="O1087" t="s">
        <v>2813</v>
      </c>
      <c r="P1087" t="str">
        <f>IFERROR(LEFT(death_rates[[#This Row],[Female Death Rate]], FIND("[", death_rates[[#This Row],[Female Death Rate]]) - 1), 0)</f>
        <v>7</v>
      </c>
      <c r="Q108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1087" t="str">
        <f>IFERROR(MID(death_rates[[#This Row],[Female Death Rate]], FIND("-", death_rates[[#This Row],[Female Death Rate]]) + 1, FIND("]",death_rates[[#This Row],[Female Death Rate]]) - FIND("-", death_rates[[#This Row],[Female Death Rate]]) - 1), 0)</f>
        <v>8</v>
      </c>
    </row>
    <row r="1088" spans="1:18" x14ac:dyDescent="0.35">
      <c r="A1088" t="s">
        <v>764</v>
      </c>
      <c r="B1088" t="s">
        <v>753</v>
      </c>
      <c r="C1088">
        <v>2016</v>
      </c>
      <c r="D1088" t="s">
        <v>2122</v>
      </c>
      <c r="E1088" t="str">
        <f>SUBSTITUTE(death_rates[[#This Row],[both_sexes_death_rate]], "â€“", "-")</f>
        <v>63[ 57-70]</v>
      </c>
      <c r="F1088" t="str">
        <f>IFERROR(LEFT(death_rates[[#This Row],[Total Death Rate]], FIND("[", death_rates[[#This Row],[Total Death Rate]]) - 1), 0)</f>
        <v>63</v>
      </c>
      <c r="G108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57</v>
      </c>
      <c r="H1088" t="str">
        <f>IFERROR(MID(death_rates[[#This Row],[Total Death Rate]], FIND("-", death_rates[[#This Row],[Total Death Rate]]) + 1, FIND("]",death_rates[[#This Row],[Total Death Rate]]) - FIND("-", death_rates[[#This Row],[Total Death Rate]]) - 1), 0)</f>
        <v>70</v>
      </c>
      <c r="I1088" t="s">
        <v>2123</v>
      </c>
      <c r="J1088" t="str">
        <f>SUBSTITUTE(death_rates[[#This Row],[male_death_rate]], "â€“", "-")</f>
        <v>63[ 56-70]</v>
      </c>
      <c r="K1088" t="str">
        <f>IFERROR(LEFT(death_rates[[#This Row],[Male Death Rate]], FIND("[", death_rates[[#This Row],[Male Death Rate]]) - 1), 0)</f>
        <v>63</v>
      </c>
      <c r="L108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56</v>
      </c>
      <c r="M1088" t="str">
        <f>IFERROR(MID(death_rates[[#This Row],[Male Death Rate]], FIND("-", death_rates[[#This Row],[Male Death Rate]]) + 1, FIND("]",death_rates[[#This Row],[Male Death Rate]]) - FIND("-", death_rates[[#This Row],[Male Death Rate]]) - 1), 0)</f>
        <v>70</v>
      </c>
      <c r="N1088" t="s">
        <v>2124</v>
      </c>
      <c r="O1088" t="s">
        <v>3234</v>
      </c>
      <c r="P1088" t="str">
        <f>IFERROR(LEFT(death_rates[[#This Row],[Female Death Rate]], FIND("[", death_rates[[#This Row],[Female Death Rate]]) - 1), 0)</f>
        <v>64</v>
      </c>
      <c r="Q108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57</v>
      </c>
      <c r="R1088" t="str">
        <f>IFERROR(MID(death_rates[[#This Row],[Female Death Rate]], FIND("-", death_rates[[#This Row],[Female Death Rate]]) + 1, FIND("]",death_rates[[#This Row],[Female Death Rate]]) - FIND("-", death_rates[[#This Row],[Female Death Rate]]) - 1), 0)</f>
        <v>70</v>
      </c>
    </row>
    <row r="1089" spans="1:18" x14ac:dyDescent="0.35">
      <c r="A1089" t="s">
        <v>767</v>
      </c>
      <c r="B1089" t="s">
        <v>753</v>
      </c>
      <c r="C1089">
        <v>2016</v>
      </c>
      <c r="D1089" t="s">
        <v>776</v>
      </c>
      <c r="E1089" t="str">
        <f>SUBSTITUTE(death_rates[[#This Row],[both_sexes_death_rate]], "â€“", "-")</f>
        <v>39[ 33-44]</v>
      </c>
      <c r="F1089" t="str">
        <f>IFERROR(LEFT(death_rates[[#This Row],[Total Death Rate]], FIND("[", death_rates[[#This Row],[Total Death Rate]]) - 1), 0)</f>
        <v>39</v>
      </c>
      <c r="G108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33</v>
      </c>
      <c r="H1089" t="str">
        <f>IFERROR(MID(death_rates[[#This Row],[Total Death Rate]], FIND("-", death_rates[[#This Row],[Total Death Rate]]) + 1, FIND("]",death_rates[[#This Row],[Total Death Rate]]) - FIND("-", death_rates[[#This Row],[Total Death Rate]]) - 1), 0)</f>
        <v>44</v>
      </c>
      <c r="I1089" t="s">
        <v>2125</v>
      </c>
      <c r="J1089" t="str">
        <f>SUBSTITUTE(death_rates[[#This Row],[male_death_rate]], "â€“", "-")</f>
        <v>40[ 34-46]</v>
      </c>
      <c r="K1089" t="str">
        <f>IFERROR(LEFT(death_rates[[#This Row],[Male Death Rate]], FIND("[", death_rates[[#This Row],[Male Death Rate]]) - 1), 0)</f>
        <v>40</v>
      </c>
      <c r="L108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34</v>
      </c>
      <c r="M1089" t="str">
        <f>IFERROR(MID(death_rates[[#This Row],[Male Death Rate]], FIND("-", death_rates[[#This Row],[Male Death Rate]]) + 1, FIND("]",death_rates[[#This Row],[Male Death Rate]]) - FIND("-", death_rates[[#This Row],[Male Death Rate]]) - 1), 0)</f>
        <v>46</v>
      </c>
      <c r="N1089" t="s">
        <v>2126</v>
      </c>
      <c r="O1089" t="s">
        <v>3235</v>
      </c>
      <c r="P1089" t="str">
        <f>IFERROR(LEFT(death_rates[[#This Row],[Female Death Rate]], FIND("[", death_rates[[#This Row],[Female Death Rate]]) - 1), 0)</f>
        <v>38</v>
      </c>
      <c r="Q108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32</v>
      </c>
      <c r="R1089" t="str">
        <f>IFERROR(MID(death_rates[[#This Row],[Female Death Rate]], FIND("-", death_rates[[#This Row],[Female Death Rate]]) + 1, FIND("]",death_rates[[#This Row],[Female Death Rate]]) - FIND("-", death_rates[[#This Row],[Female Death Rate]]) - 1), 0)</f>
        <v>42</v>
      </c>
    </row>
    <row r="1090" spans="1:18" x14ac:dyDescent="0.35">
      <c r="A1090" t="s">
        <v>771</v>
      </c>
      <c r="B1090" t="s">
        <v>753</v>
      </c>
      <c r="C1090">
        <v>2016</v>
      </c>
      <c r="D1090" t="s">
        <v>824</v>
      </c>
      <c r="E1090" t="str">
        <f>SUBSTITUTE(death_rates[[#This Row],[both_sexes_death_rate]], "â€“", "-")</f>
        <v>0[ 0-0]</v>
      </c>
      <c r="F1090" t="str">
        <f>IFERROR(LEFT(death_rates[[#This Row],[Total Death Rate]], FIND("[", death_rates[[#This Row],[Total Death Rate]]) - 1), 0)</f>
        <v>0</v>
      </c>
      <c r="G1090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0</v>
      </c>
      <c r="H1090" t="str">
        <f>IFERROR(MID(death_rates[[#This Row],[Total Death Rate]], FIND("-", death_rates[[#This Row],[Total Death Rate]]) + 1, FIND("]",death_rates[[#This Row],[Total Death Rate]]) - FIND("-", death_rates[[#This Row],[Total Death Rate]]) - 1), 0)</f>
        <v>0</v>
      </c>
      <c r="I1090" t="s">
        <v>837</v>
      </c>
      <c r="J1090" t="str">
        <f>SUBSTITUTE(death_rates[[#This Row],[male_death_rate]], "â€“", "-")</f>
        <v>0[ 0-1]</v>
      </c>
      <c r="K1090" t="str">
        <f>IFERROR(LEFT(death_rates[[#This Row],[Male Death Rate]], FIND("[", death_rates[[#This Row],[Male Death Rate]]) - 1), 0)</f>
        <v>0</v>
      </c>
      <c r="L1090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0</v>
      </c>
      <c r="M1090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1090" t="s">
        <v>824</v>
      </c>
      <c r="O1090" t="s">
        <v>2674</v>
      </c>
      <c r="P1090" t="str">
        <f>IFERROR(LEFT(death_rates[[#This Row],[Female Death Rate]], FIND("[", death_rates[[#This Row],[Female Death Rate]]) - 1), 0)</f>
        <v>0</v>
      </c>
      <c r="Q1090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090" t="str">
        <f>IFERROR(MID(death_rates[[#This Row],[Female Death Rate]], FIND("-", death_rates[[#This Row],[Female Death Rate]]) + 1, FIND("]",death_rates[[#This Row],[Female Death Rate]]) - FIND("-", death_rates[[#This Row],[Female Death Rate]]) - 1), 0)</f>
        <v>0</v>
      </c>
    </row>
    <row r="1091" spans="1:18" x14ac:dyDescent="0.35">
      <c r="A1091" t="s">
        <v>775</v>
      </c>
      <c r="B1091" t="s">
        <v>753</v>
      </c>
      <c r="C1091">
        <v>2016</v>
      </c>
      <c r="D1091" t="s">
        <v>1169</v>
      </c>
      <c r="E1091" t="str">
        <f>SUBSTITUTE(death_rates[[#This Row],[both_sexes_death_rate]], "â€“", "-")</f>
        <v>12[ 11-14]</v>
      </c>
      <c r="F1091" t="str">
        <f>IFERROR(LEFT(death_rates[[#This Row],[Total Death Rate]], FIND("[", death_rates[[#This Row],[Total Death Rate]]) - 1), 0)</f>
        <v>12</v>
      </c>
      <c r="G1091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1091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1091" t="s">
        <v>2127</v>
      </c>
      <c r="J1091" t="str">
        <f>SUBSTITUTE(death_rates[[#This Row],[male_death_rate]], "â€“", "-")</f>
        <v>12[ 11-13]</v>
      </c>
      <c r="K1091" t="str">
        <f>IFERROR(LEFT(death_rates[[#This Row],[Male Death Rate]], FIND("[", death_rates[[#This Row],[Male Death Rate]]) - 1), 0)</f>
        <v>12</v>
      </c>
      <c r="L1091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11</v>
      </c>
      <c r="M1091" t="str">
        <f>IFERROR(MID(death_rates[[#This Row],[Male Death Rate]], FIND("-", death_rates[[#This Row],[Male Death Rate]]) + 1, FIND("]",death_rates[[#This Row],[Male Death Rate]]) - FIND("-", death_rates[[#This Row],[Male Death Rate]]) - 1), 0)</f>
        <v>13</v>
      </c>
      <c r="N1091" t="s">
        <v>1169</v>
      </c>
      <c r="O1091" t="s">
        <v>3236</v>
      </c>
      <c r="P1091" t="str">
        <f>IFERROR(LEFT(death_rates[[#This Row],[Female Death Rate]], FIND("[", death_rates[[#This Row],[Female Death Rate]]) - 1), 0)</f>
        <v>12</v>
      </c>
      <c r="Q1091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11</v>
      </c>
      <c r="R1091" t="str">
        <f>IFERROR(MID(death_rates[[#This Row],[Female Death Rate]], FIND("-", death_rates[[#This Row],[Female Death Rate]]) + 1, FIND("]",death_rates[[#This Row],[Female Death Rate]]) - FIND("-", death_rates[[#This Row],[Female Death Rate]]) - 1), 0)</f>
        <v>14</v>
      </c>
    </row>
    <row r="1092" spans="1:18" x14ac:dyDescent="0.35">
      <c r="A1092" t="s">
        <v>779</v>
      </c>
      <c r="B1092" t="s">
        <v>753</v>
      </c>
      <c r="C1092">
        <v>2016</v>
      </c>
      <c r="D1092" t="s">
        <v>1638</v>
      </c>
      <c r="E1092" t="str">
        <f>SUBSTITUTE(death_rates[[#This Row],[both_sexes_death_rate]], "â€“", "-")</f>
        <v>8[ 7-9]</v>
      </c>
      <c r="F1092" t="str">
        <f>IFERROR(LEFT(death_rates[[#This Row],[Total Death Rate]], FIND("[", death_rates[[#This Row],[Total Death Rate]]) - 1), 0)</f>
        <v>8</v>
      </c>
      <c r="G1092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1092" t="str">
        <f>IFERROR(MID(death_rates[[#This Row],[Total Death Rate]], FIND("-", death_rates[[#This Row],[Total Death Rate]]) + 1, FIND("]",death_rates[[#This Row],[Total Death Rate]]) - FIND("-", death_rates[[#This Row],[Total Death Rate]]) - 1), 0)</f>
        <v>9</v>
      </c>
      <c r="I1092" t="s">
        <v>1076</v>
      </c>
      <c r="J1092" t="str">
        <f>SUBSTITUTE(death_rates[[#This Row],[male_death_rate]], "â€“", "-")</f>
        <v>6[ 5-7]</v>
      </c>
      <c r="K1092" t="str">
        <f>IFERROR(LEFT(death_rates[[#This Row],[Male Death Rate]], FIND("[", death_rates[[#This Row],[Male Death Rate]]) - 1), 0)</f>
        <v>6</v>
      </c>
      <c r="L1092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1092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1092" t="s">
        <v>1065</v>
      </c>
      <c r="O1092" t="s">
        <v>3237</v>
      </c>
      <c r="P1092" t="str">
        <f>IFERROR(LEFT(death_rates[[#This Row],[Female Death Rate]], FIND("[", death_rates[[#This Row],[Female Death Rate]]) - 1), 0)</f>
        <v>9</v>
      </c>
      <c r="Q1092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8</v>
      </c>
      <c r="R1092" t="str">
        <f>IFERROR(MID(death_rates[[#This Row],[Female Death Rate]], FIND("-", death_rates[[#This Row],[Female Death Rate]]) + 1, FIND("]",death_rates[[#This Row],[Female Death Rate]]) - FIND("-", death_rates[[#This Row],[Female Death Rate]]) - 1), 0)</f>
        <v>10</v>
      </c>
    </row>
    <row r="1093" spans="1:18" x14ac:dyDescent="0.35">
      <c r="A1093" t="s">
        <v>783</v>
      </c>
      <c r="B1093" t="s">
        <v>753</v>
      </c>
      <c r="C1093">
        <v>2016</v>
      </c>
      <c r="D1093" t="s">
        <v>830</v>
      </c>
      <c r="E1093" t="str">
        <f>SUBSTITUTE(death_rates[[#This Row],[both_sexes_death_rate]], "â€“", "-")</f>
        <v>4[ 3-5]</v>
      </c>
      <c r="F1093" t="str">
        <f>IFERROR(LEFT(death_rates[[#This Row],[Total Death Rate]], FIND("[", death_rates[[#This Row],[Total Death Rate]]) - 1), 0)</f>
        <v>4</v>
      </c>
      <c r="G1093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</v>
      </c>
      <c r="H1093" t="str">
        <f>IFERROR(MID(death_rates[[#This Row],[Total Death Rate]], FIND("-", death_rates[[#This Row],[Total Death Rate]]) + 1, FIND("]",death_rates[[#This Row],[Total Death Rate]]) - FIND("-", death_rates[[#This Row],[Total Death Rate]]) - 1), 0)</f>
        <v>5</v>
      </c>
      <c r="I1093" t="s">
        <v>973</v>
      </c>
      <c r="J1093" t="str">
        <f>SUBSTITUTE(death_rates[[#This Row],[male_death_rate]], "â€“", "-")</f>
        <v>4[ 2-5]</v>
      </c>
      <c r="K1093" t="str">
        <f>IFERROR(LEFT(death_rates[[#This Row],[Male Death Rate]], FIND("[", death_rates[[#This Row],[Male Death Rate]]) - 1), 0)</f>
        <v>4</v>
      </c>
      <c r="L1093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2</v>
      </c>
      <c r="M1093" t="str">
        <f>IFERROR(MID(death_rates[[#This Row],[Male Death Rate]], FIND("-", death_rates[[#This Row],[Male Death Rate]]) + 1, FIND("]",death_rates[[#This Row],[Male Death Rate]]) - FIND("-", death_rates[[#This Row],[Male Death Rate]]) - 1), 0)</f>
        <v>5</v>
      </c>
      <c r="N1093" t="s">
        <v>830</v>
      </c>
      <c r="O1093" t="s">
        <v>2677</v>
      </c>
      <c r="P1093" t="str">
        <f>IFERROR(LEFT(death_rates[[#This Row],[Female Death Rate]], FIND("[", death_rates[[#This Row],[Female Death Rate]]) - 1), 0)</f>
        <v>4</v>
      </c>
      <c r="Q1093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</v>
      </c>
      <c r="R1093" t="str">
        <f>IFERROR(MID(death_rates[[#This Row],[Female Death Rate]], FIND("-", death_rates[[#This Row],[Female Death Rate]]) + 1, FIND("]",death_rates[[#This Row],[Female Death Rate]]) - FIND("-", death_rates[[#This Row],[Female Death Rate]]) - 1), 0)</f>
        <v>5</v>
      </c>
    </row>
    <row r="1094" spans="1:18" x14ac:dyDescent="0.35">
      <c r="A1094" t="s">
        <v>764</v>
      </c>
      <c r="B1094" t="s">
        <v>757</v>
      </c>
      <c r="C1094">
        <v>2016</v>
      </c>
      <c r="D1094" t="s">
        <v>2128</v>
      </c>
      <c r="E1094" t="str">
        <f>SUBSTITUTE(death_rates[[#This Row],[both_sexes_death_rate]], "â€“", "-")</f>
        <v>67[ 59-74]</v>
      </c>
      <c r="F1094" t="str">
        <f>IFERROR(LEFT(death_rates[[#This Row],[Total Death Rate]], FIND("[", death_rates[[#This Row],[Total Death Rate]]) - 1), 0)</f>
        <v>67</v>
      </c>
      <c r="G1094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59</v>
      </c>
      <c r="H1094" t="str">
        <f>IFERROR(MID(death_rates[[#This Row],[Total Death Rate]], FIND("-", death_rates[[#This Row],[Total Death Rate]]) + 1, FIND("]",death_rates[[#This Row],[Total Death Rate]]) - FIND("-", death_rates[[#This Row],[Total Death Rate]]) - 1), 0)</f>
        <v>74</v>
      </c>
      <c r="I1094" t="s">
        <v>2129</v>
      </c>
      <c r="J1094" t="str">
        <f>SUBSTITUTE(death_rates[[#This Row],[male_death_rate]], "â€“", "-")</f>
        <v>61[ 53-69]</v>
      </c>
      <c r="K1094" t="str">
        <f>IFERROR(LEFT(death_rates[[#This Row],[Male Death Rate]], FIND("[", death_rates[[#This Row],[Male Death Rate]]) - 1), 0)</f>
        <v>61</v>
      </c>
      <c r="L1094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53</v>
      </c>
      <c r="M1094" t="str">
        <f>IFERROR(MID(death_rates[[#This Row],[Male Death Rate]], FIND("-", death_rates[[#This Row],[Male Death Rate]]) + 1, FIND("]",death_rates[[#This Row],[Male Death Rate]]) - FIND("-", death_rates[[#This Row],[Male Death Rate]]) - 1), 0)</f>
        <v>69</v>
      </c>
      <c r="N1094" t="s">
        <v>2130</v>
      </c>
      <c r="O1094" t="s">
        <v>3238</v>
      </c>
      <c r="P1094" t="str">
        <f>IFERROR(LEFT(death_rates[[#This Row],[Female Death Rate]], FIND("[", death_rates[[#This Row],[Female Death Rate]]) - 1), 0)</f>
        <v>72</v>
      </c>
      <c r="Q1094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64</v>
      </c>
      <c r="R1094" t="str">
        <f>IFERROR(MID(death_rates[[#This Row],[Female Death Rate]], FIND("-", death_rates[[#This Row],[Female Death Rate]]) + 1, FIND("]",death_rates[[#This Row],[Female Death Rate]]) - FIND("-", death_rates[[#This Row],[Female Death Rate]]) - 1), 0)</f>
        <v>79</v>
      </c>
    </row>
    <row r="1095" spans="1:18" x14ac:dyDescent="0.35">
      <c r="A1095" t="s">
        <v>767</v>
      </c>
      <c r="B1095" t="s">
        <v>757</v>
      </c>
      <c r="C1095">
        <v>2016</v>
      </c>
      <c r="D1095" t="s">
        <v>2131</v>
      </c>
      <c r="E1095" t="str">
        <f>SUBSTITUTE(death_rates[[#This Row],[both_sexes_death_rate]], "â€“", "-")</f>
        <v>39[ 32-45]</v>
      </c>
      <c r="F1095" t="str">
        <f>IFERROR(LEFT(death_rates[[#This Row],[Total Death Rate]], FIND("[", death_rates[[#This Row],[Total Death Rate]]) - 1), 0)</f>
        <v>39</v>
      </c>
      <c r="G1095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32</v>
      </c>
      <c r="H1095" t="str">
        <f>IFERROR(MID(death_rates[[#This Row],[Total Death Rate]], FIND("-", death_rates[[#This Row],[Total Death Rate]]) + 1, FIND("]",death_rates[[#This Row],[Total Death Rate]]) - FIND("-", death_rates[[#This Row],[Total Death Rate]]) - 1), 0)</f>
        <v>45</v>
      </c>
      <c r="I1095" t="s">
        <v>2132</v>
      </c>
      <c r="J1095" t="str">
        <f>SUBSTITUTE(death_rates[[#This Row],[male_death_rate]], "â€“", "-")</f>
        <v>40[ 33-46]</v>
      </c>
      <c r="K1095" t="str">
        <f>IFERROR(LEFT(death_rates[[#This Row],[Male Death Rate]], FIND("[", death_rates[[#This Row],[Male Death Rate]]) - 1), 0)</f>
        <v>40</v>
      </c>
      <c r="L1095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33</v>
      </c>
      <c r="M1095" t="str">
        <f>IFERROR(MID(death_rates[[#This Row],[Male Death Rate]], FIND("-", death_rates[[#This Row],[Male Death Rate]]) + 1, FIND("]",death_rates[[#This Row],[Male Death Rate]]) - FIND("-", death_rates[[#This Row],[Male Death Rate]]) - 1), 0)</f>
        <v>46</v>
      </c>
      <c r="N1095" t="s">
        <v>2133</v>
      </c>
      <c r="O1095" t="s">
        <v>3239</v>
      </c>
      <c r="P1095" t="str">
        <f>IFERROR(LEFT(death_rates[[#This Row],[Female Death Rate]], FIND("[", death_rates[[#This Row],[Female Death Rate]]) - 1), 0)</f>
        <v>38</v>
      </c>
      <c r="Q1095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32</v>
      </c>
      <c r="R1095" t="str">
        <f>IFERROR(MID(death_rates[[#This Row],[Female Death Rate]], FIND("-", death_rates[[#This Row],[Female Death Rate]]) + 1, FIND("]",death_rates[[#This Row],[Female Death Rate]]) - FIND("-", death_rates[[#This Row],[Female Death Rate]]) - 1), 0)</f>
        <v>44</v>
      </c>
    </row>
    <row r="1096" spans="1:18" x14ac:dyDescent="0.35">
      <c r="A1096" t="s">
        <v>771</v>
      </c>
      <c r="B1096" t="s">
        <v>757</v>
      </c>
      <c r="C1096">
        <v>2016</v>
      </c>
      <c r="D1096" t="s">
        <v>774</v>
      </c>
      <c r="E1096" t="str">
        <f>SUBSTITUTE(death_rates[[#This Row],[both_sexes_death_rate]], "â€“", "-")</f>
        <v>1[ 1-1]</v>
      </c>
      <c r="F1096" t="str">
        <f>IFERROR(LEFT(death_rates[[#This Row],[Total Death Rate]], FIND("[", death_rates[[#This Row],[Total Death Rate]]) - 1), 0)</f>
        <v>1</v>
      </c>
      <c r="G1096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</v>
      </c>
      <c r="H1096" t="str">
        <f>IFERROR(MID(death_rates[[#This Row],[Total Death Rate]], FIND("-", death_rates[[#This Row],[Total Death Rate]]) + 1, FIND("]",death_rates[[#This Row],[Total Death Rate]]) - FIND("-", death_rates[[#This Row],[Total Death Rate]]) - 1), 0)</f>
        <v>1</v>
      </c>
      <c r="I1096" t="s">
        <v>774</v>
      </c>
      <c r="J1096" t="str">
        <f>SUBSTITUTE(death_rates[[#This Row],[male_death_rate]], "â€“", "-")</f>
        <v>1[ 1-1]</v>
      </c>
      <c r="K1096" t="str">
        <f>IFERROR(LEFT(death_rates[[#This Row],[Male Death Rate]], FIND("[", death_rates[[#This Row],[Male Death Rate]]) - 1), 0)</f>
        <v>1</v>
      </c>
      <c r="L1096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1</v>
      </c>
      <c r="M1096" t="str">
        <f>IFERROR(MID(death_rates[[#This Row],[Male Death Rate]], FIND("-", death_rates[[#This Row],[Male Death Rate]]) + 1, FIND("]",death_rates[[#This Row],[Male Death Rate]]) - FIND("-", death_rates[[#This Row],[Male Death Rate]]) - 1), 0)</f>
        <v>1</v>
      </c>
      <c r="N1096" t="s">
        <v>837</v>
      </c>
      <c r="O1096" t="s">
        <v>2679</v>
      </c>
      <c r="P1096" t="str">
        <f>IFERROR(LEFT(death_rates[[#This Row],[Female Death Rate]], FIND("[", death_rates[[#This Row],[Female Death Rate]]) - 1), 0)</f>
        <v>0</v>
      </c>
      <c r="Q1096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0</v>
      </c>
      <c r="R1096" t="str">
        <f>IFERROR(MID(death_rates[[#This Row],[Female Death Rate]], FIND("-", death_rates[[#This Row],[Female Death Rate]]) + 1, FIND("]",death_rates[[#This Row],[Female Death Rate]]) - FIND("-", death_rates[[#This Row],[Female Death Rate]]) - 1), 0)</f>
        <v>1</v>
      </c>
    </row>
    <row r="1097" spans="1:18" x14ac:dyDescent="0.35">
      <c r="A1097" t="s">
        <v>775</v>
      </c>
      <c r="B1097" t="s">
        <v>757</v>
      </c>
      <c r="C1097">
        <v>2016</v>
      </c>
      <c r="D1097" t="s">
        <v>925</v>
      </c>
      <c r="E1097" t="str">
        <f>SUBSTITUTE(death_rates[[#This Row],[both_sexes_death_rate]], "â€“", "-")</f>
        <v>13[ 11-14]</v>
      </c>
      <c r="F1097" t="str">
        <f>IFERROR(LEFT(death_rates[[#This Row],[Total Death Rate]], FIND("[", death_rates[[#This Row],[Total Death Rate]]) - 1), 0)</f>
        <v>13</v>
      </c>
      <c r="G1097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11</v>
      </c>
      <c r="H1097" t="str">
        <f>IFERROR(MID(death_rates[[#This Row],[Total Death Rate]], FIND("-", death_rates[[#This Row],[Total Death Rate]]) + 1, FIND("]",death_rates[[#This Row],[Total Death Rate]]) - FIND("-", death_rates[[#This Row],[Total Death Rate]]) - 1), 0)</f>
        <v>14</v>
      </c>
      <c r="I1097" t="s">
        <v>1065</v>
      </c>
      <c r="J1097" t="str">
        <f>SUBSTITUTE(death_rates[[#This Row],[male_death_rate]], "â€“", "-")</f>
        <v>9[ 8-10]</v>
      </c>
      <c r="K1097" t="str">
        <f>IFERROR(LEFT(death_rates[[#This Row],[Male Death Rate]], FIND("[", death_rates[[#This Row],[Male Death Rate]]) - 1), 0)</f>
        <v>9</v>
      </c>
      <c r="L1097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8</v>
      </c>
      <c r="M1097" t="str">
        <f>IFERROR(MID(death_rates[[#This Row],[Male Death Rate]], FIND("-", death_rates[[#This Row],[Male Death Rate]]) + 1, FIND("]",death_rates[[#This Row],[Male Death Rate]]) - FIND("-", death_rates[[#This Row],[Male Death Rate]]) - 1), 0)</f>
        <v>10</v>
      </c>
      <c r="N1097" t="s">
        <v>780</v>
      </c>
      <c r="O1097" t="s">
        <v>2827</v>
      </c>
      <c r="P1097" t="str">
        <f>IFERROR(LEFT(death_rates[[#This Row],[Female Death Rate]], FIND("[", death_rates[[#This Row],[Female Death Rate]]) - 1), 0)</f>
        <v>16</v>
      </c>
      <c r="Q1097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13</v>
      </c>
      <c r="R1097" t="str">
        <f>IFERROR(MID(death_rates[[#This Row],[Female Death Rate]], FIND("-", death_rates[[#This Row],[Female Death Rate]]) + 1, FIND("]",death_rates[[#This Row],[Female Death Rate]]) - FIND("-", death_rates[[#This Row],[Female Death Rate]]) - 1), 0)</f>
        <v>18</v>
      </c>
    </row>
    <row r="1098" spans="1:18" x14ac:dyDescent="0.35">
      <c r="A1098" t="s">
        <v>779</v>
      </c>
      <c r="B1098" t="s">
        <v>757</v>
      </c>
      <c r="C1098">
        <v>2016</v>
      </c>
      <c r="D1098" t="s">
        <v>919</v>
      </c>
      <c r="E1098" t="str">
        <f>SUBSTITUTE(death_rates[[#This Row],[both_sexes_death_rate]], "â€“", "-")</f>
        <v>8[ 7-10]</v>
      </c>
      <c r="F1098" t="str">
        <f>IFERROR(LEFT(death_rates[[#This Row],[Total Death Rate]], FIND("[", death_rates[[#This Row],[Total Death Rate]]) - 1), 0)</f>
        <v>8</v>
      </c>
      <c r="G1098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7</v>
      </c>
      <c r="H1098" t="str">
        <f>IFERROR(MID(death_rates[[#This Row],[Total Death Rate]], FIND("-", death_rates[[#This Row],[Total Death Rate]]) + 1, FIND("]",death_rates[[#This Row],[Total Death Rate]]) - FIND("-", death_rates[[#This Row],[Total Death Rate]]) - 1), 0)</f>
        <v>10</v>
      </c>
      <c r="I1098" t="s">
        <v>1076</v>
      </c>
      <c r="J1098" t="str">
        <f>SUBSTITUTE(death_rates[[#This Row],[male_death_rate]], "â€“", "-")</f>
        <v>6[ 5-7]</v>
      </c>
      <c r="K1098" t="str">
        <f>IFERROR(LEFT(death_rates[[#This Row],[Male Death Rate]], FIND("[", death_rates[[#This Row],[Male Death Rate]]) - 1), 0)</f>
        <v>6</v>
      </c>
      <c r="L1098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5</v>
      </c>
      <c r="M1098" t="str">
        <f>IFERROR(MID(death_rates[[#This Row],[Male Death Rate]], FIND("-", death_rates[[#This Row],[Male Death Rate]]) + 1, FIND("]",death_rates[[#This Row],[Male Death Rate]]) - FIND("-", death_rates[[#This Row],[Male Death Rate]]) - 1), 0)</f>
        <v>7</v>
      </c>
      <c r="N1098" t="s">
        <v>826</v>
      </c>
      <c r="O1098" t="s">
        <v>2988</v>
      </c>
      <c r="P1098" t="str">
        <f>IFERROR(LEFT(death_rates[[#This Row],[Female Death Rate]], FIND("[", death_rates[[#This Row],[Female Death Rate]]) - 1), 0)</f>
        <v>10</v>
      </c>
      <c r="Q1098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9</v>
      </c>
      <c r="R1098" t="str">
        <f>IFERROR(MID(death_rates[[#This Row],[Female Death Rate]], FIND("-", death_rates[[#This Row],[Female Death Rate]]) + 1, FIND("]",death_rates[[#This Row],[Female Death Rate]]) - FIND("-", death_rates[[#This Row],[Female Death Rate]]) - 1), 0)</f>
        <v>12</v>
      </c>
    </row>
    <row r="1099" spans="1:18" x14ac:dyDescent="0.35">
      <c r="A1099" t="s">
        <v>783</v>
      </c>
      <c r="B1099" t="s">
        <v>757</v>
      </c>
      <c r="C1099">
        <v>2016</v>
      </c>
      <c r="D1099" t="s">
        <v>1093</v>
      </c>
      <c r="E1099" t="str">
        <f>SUBSTITUTE(death_rates[[#This Row],[both_sexes_death_rate]], "â€“", "-")</f>
        <v>6[ 4-7]</v>
      </c>
      <c r="F1099" t="str">
        <f>IFERROR(LEFT(death_rates[[#This Row],[Total Death Rate]], FIND("[", death_rates[[#This Row],[Total Death Rate]]) - 1), 0)</f>
        <v>6</v>
      </c>
      <c r="G1099" t="str">
        <f>IFERROR(MID(death_rates[[#This Row],[Total Death Rate]], FIND("[",death_rates[[#This Row],[Total Death Rate]]) + 1,FIND("-", death_rates[[#This Row],[Total Death Rate]]) - FIND("[",death_rates[[#This Row],[Total Death Rate]]) - 1), 0)</f>
        <v xml:space="preserve"> 4</v>
      </c>
      <c r="H1099" t="str">
        <f>IFERROR(MID(death_rates[[#This Row],[Total Death Rate]], FIND("-", death_rates[[#This Row],[Total Death Rate]]) + 1, FIND("]",death_rates[[#This Row],[Total Death Rate]]) - FIND("-", death_rates[[#This Row],[Total Death Rate]]) - 1), 0)</f>
        <v>7</v>
      </c>
      <c r="I1099" t="s">
        <v>791</v>
      </c>
      <c r="J1099" t="str">
        <f>SUBSTITUTE(death_rates[[#This Row],[male_death_rate]], "â€“", "-")</f>
        <v>6[ 3-8]</v>
      </c>
      <c r="K1099" t="str">
        <f>IFERROR(LEFT(death_rates[[#This Row],[Male Death Rate]], FIND("[", death_rates[[#This Row],[Male Death Rate]]) - 1), 0)</f>
        <v>6</v>
      </c>
      <c r="L1099" t="str">
        <f>IFERROR(MID(death_rates[[#This Row],[Male Death Rate]], FIND("[",death_rates[[#This Row],[Male Death Rate]]) + 1,FIND("-", death_rates[[#This Row],[Male Death Rate]]) - FIND("[",death_rates[[#This Row],[Male Death Rate]]) - 1), 0)</f>
        <v xml:space="preserve"> 3</v>
      </c>
      <c r="M1099" t="str">
        <f>IFERROR(MID(death_rates[[#This Row],[Male Death Rate]], FIND("-", death_rates[[#This Row],[Male Death Rate]]) + 1, FIND("]",death_rates[[#This Row],[Male Death Rate]]) - FIND("-", death_rates[[#This Row],[Male Death Rate]]) - 1), 0)</f>
        <v>8</v>
      </c>
      <c r="N1099" t="s">
        <v>1076</v>
      </c>
      <c r="O1099" t="s">
        <v>2781</v>
      </c>
      <c r="P1099" t="str">
        <f>IFERROR(LEFT(death_rates[[#This Row],[Female Death Rate]], FIND("[", death_rates[[#This Row],[Female Death Rate]]) - 1), 0)</f>
        <v>6</v>
      </c>
      <c r="Q1099" t="str">
        <f>IFERROR(MID(death_rates[[#This Row],[Female Death Rate]], FIND("[",death_rates[[#This Row],[Female Death Rate]]) + 1,FIND("-", death_rates[[#This Row],[Female Death Rate]]) - FIND("[",death_rates[[#This Row],[Female Death Rate]]) - 1), 0)</f>
        <v xml:space="preserve"> 5</v>
      </c>
      <c r="R1099" t="str">
        <f>IFERROR(MID(death_rates[[#This Row],[Female Death Rate]], FIND("-", death_rates[[#This Row],[Female Death Rate]]) + 1, FIND("]",death_rates[[#This Row],[Female Death Rate]]) - FIND("-", death_rates[[#This Row],[Female Death Rate]]) - 1), 0)</f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0817-5AEB-430E-A45D-36A997A5A186}">
  <dimension ref="A1:D265"/>
  <sheetViews>
    <sheetView workbookViewId="0">
      <selection activeCell="G73" sqref="G73"/>
    </sheetView>
  </sheetViews>
  <sheetFormatPr defaultRowHeight="14.5" x14ac:dyDescent="0.35"/>
  <cols>
    <col min="1" max="1" width="46.08984375" bestFit="1" customWidth="1"/>
    <col min="2" max="2" width="14.54296875" bestFit="1" customWidth="1"/>
    <col min="3" max="3" width="6.81640625" bestFit="1" customWidth="1"/>
    <col min="4" max="4" width="12.26953125" bestFit="1" customWidth="1"/>
  </cols>
  <sheetData>
    <row r="1" spans="1:4" x14ac:dyDescent="0.35">
      <c r="A1" t="s">
        <v>2136</v>
      </c>
      <c r="B1" t="s">
        <v>2137</v>
      </c>
      <c r="C1" t="s">
        <v>2135</v>
      </c>
      <c r="D1" t="s">
        <v>2138</v>
      </c>
    </row>
    <row r="2" spans="1:4" x14ac:dyDescent="0.35">
      <c r="A2" t="s">
        <v>1</v>
      </c>
      <c r="B2" t="s">
        <v>2141</v>
      </c>
      <c r="C2">
        <v>2016</v>
      </c>
      <c r="D2">
        <v>34656032</v>
      </c>
    </row>
    <row r="3" spans="1:4" x14ac:dyDescent="0.35">
      <c r="A3" t="s">
        <v>5</v>
      </c>
      <c r="B3" t="s">
        <v>2143</v>
      </c>
      <c r="C3">
        <v>2016</v>
      </c>
      <c r="D3">
        <v>2876101</v>
      </c>
    </row>
    <row r="4" spans="1:4" x14ac:dyDescent="0.35">
      <c r="A4" t="s">
        <v>9</v>
      </c>
      <c r="B4" t="s">
        <v>2209</v>
      </c>
      <c r="C4">
        <v>2016</v>
      </c>
      <c r="D4">
        <v>40606052</v>
      </c>
    </row>
    <row r="5" spans="1:4" x14ac:dyDescent="0.35">
      <c r="A5" t="s">
        <v>2150</v>
      </c>
      <c r="B5" t="s">
        <v>2151</v>
      </c>
      <c r="C5">
        <v>2016</v>
      </c>
      <c r="D5">
        <v>55599</v>
      </c>
    </row>
    <row r="6" spans="1:4" x14ac:dyDescent="0.35">
      <c r="A6" t="s">
        <v>13</v>
      </c>
      <c r="B6" t="s">
        <v>2144</v>
      </c>
      <c r="C6">
        <v>2016</v>
      </c>
      <c r="D6">
        <v>77281</v>
      </c>
    </row>
    <row r="7" spans="1:4" x14ac:dyDescent="0.35">
      <c r="A7" t="s">
        <v>17</v>
      </c>
      <c r="B7" t="s">
        <v>2142</v>
      </c>
      <c r="C7">
        <v>2016</v>
      </c>
      <c r="D7">
        <v>28813463</v>
      </c>
    </row>
    <row r="8" spans="1:4" x14ac:dyDescent="0.35">
      <c r="A8" t="s">
        <v>21</v>
      </c>
      <c r="B8" t="s">
        <v>2152</v>
      </c>
      <c r="C8">
        <v>2016</v>
      </c>
      <c r="D8">
        <v>100963</v>
      </c>
    </row>
    <row r="9" spans="1:4" x14ac:dyDescent="0.35">
      <c r="A9" t="s">
        <v>2145</v>
      </c>
      <c r="B9" t="s">
        <v>2146</v>
      </c>
      <c r="C9">
        <v>2016</v>
      </c>
      <c r="D9">
        <v>406452690</v>
      </c>
    </row>
    <row r="10" spans="1:4" x14ac:dyDescent="0.35">
      <c r="A10" t="s">
        <v>25</v>
      </c>
      <c r="B10" t="s">
        <v>2148</v>
      </c>
      <c r="C10">
        <v>2016</v>
      </c>
      <c r="D10">
        <v>43847430</v>
      </c>
    </row>
    <row r="11" spans="1:4" x14ac:dyDescent="0.35">
      <c r="A11" t="s">
        <v>29</v>
      </c>
      <c r="B11" t="s">
        <v>2149</v>
      </c>
      <c r="C11">
        <v>2016</v>
      </c>
      <c r="D11">
        <v>2924816</v>
      </c>
    </row>
    <row r="12" spans="1:4" x14ac:dyDescent="0.35">
      <c r="A12" t="s">
        <v>2139</v>
      </c>
      <c r="B12" t="s">
        <v>2140</v>
      </c>
      <c r="C12">
        <v>2016</v>
      </c>
      <c r="D12">
        <v>104822</v>
      </c>
    </row>
    <row r="13" spans="1:4" x14ac:dyDescent="0.35">
      <c r="A13" t="s">
        <v>33</v>
      </c>
      <c r="B13" t="s">
        <v>2153</v>
      </c>
      <c r="C13">
        <v>2016</v>
      </c>
      <c r="D13">
        <v>24210809</v>
      </c>
    </row>
    <row r="14" spans="1:4" x14ac:dyDescent="0.35">
      <c r="A14" t="s">
        <v>37</v>
      </c>
      <c r="B14" t="s">
        <v>2154</v>
      </c>
      <c r="C14">
        <v>2016</v>
      </c>
      <c r="D14">
        <v>8736668</v>
      </c>
    </row>
    <row r="15" spans="1:4" x14ac:dyDescent="0.35">
      <c r="A15" t="s">
        <v>41</v>
      </c>
      <c r="B15" t="s">
        <v>2155</v>
      </c>
      <c r="C15">
        <v>2016</v>
      </c>
      <c r="D15">
        <v>9757812</v>
      </c>
    </row>
    <row r="16" spans="1:4" x14ac:dyDescent="0.35">
      <c r="A16" t="s">
        <v>45</v>
      </c>
      <c r="B16" t="s">
        <v>2163</v>
      </c>
      <c r="C16">
        <v>2016</v>
      </c>
      <c r="D16">
        <v>391232</v>
      </c>
    </row>
    <row r="17" spans="1:4" x14ac:dyDescent="0.35">
      <c r="A17" t="s">
        <v>49</v>
      </c>
      <c r="B17" t="s">
        <v>2162</v>
      </c>
      <c r="C17">
        <v>2016</v>
      </c>
      <c r="D17">
        <v>1425171</v>
      </c>
    </row>
    <row r="18" spans="1:4" x14ac:dyDescent="0.35">
      <c r="A18" t="s">
        <v>53</v>
      </c>
      <c r="B18" t="s">
        <v>2160</v>
      </c>
      <c r="C18">
        <v>2016</v>
      </c>
      <c r="D18">
        <v>162951560</v>
      </c>
    </row>
    <row r="19" spans="1:4" x14ac:dyDescent="0.35">
      <c r="A19" t="s">
        <v>57</v>
      </c>
      <c r="B19" t="s">
        <v>2172</v>
      </c>
      <c r="C19">
        <v>2016</v>
      </c>
      <c r="D19">
        <v>284996</v>
      </c>
    </row>
    <row r="20" spans="1:4" x14ac:dyDescent="0.35">
      <c r="A20" t="s">
        <v>61</v>
      </c>
      <c r="B20" t="s">
        <v>2165</v>
      </c>
      <c r="C20">
        <v>2016</v>
      </c>
      <c r="D20">
        <v>9501534</v>
      </c>
    </row>
    <row r="21" spans="1:4" x14ac:dyDescent="0.35">
      <c r="A21" t="s">
        <v>65</v>
      </c>
      <c r="B21" t="s">
        <v>2157</v>
      </c>
      <c r="C21">
        <v>2016</v>
      </c>
      <c r="D21">
        <v>11331422</v>
      </c>
    </row>
    <row r="22" spans="1:4" x14ac:dyDescent="0.35">
      <c r="A22" t="s">
        <v>69</v>
      </c>
      <c r="B22" t="s">
        <v>2166</v>
      </c>
      <c r="C22">
        <v>2016</v>
      </c>
      <c r="D22">
        <v>366954</v>
      </c>
    </row>
    <row r="23" spans="1:4" x14ac:dyDescent="0.35">
      <c r="A23" t="s">
        <v>73</v>
      </c>
      <c r="B23" t="s">
        <v>2158</v>
      </c>
      <c r="C23">
        <v>2016</v>
      </c>
      <c r="D23">
        <v>10872298</v>
      </c>
    </row>
    <row r="24" spans="1:4" x14ac:dyDescent="0.35">
      <c r="A24" t="s">
        <v>2167</v>
      </c>
      <c r="B24" t="s">
        <v>2168</v>
      </c>
      <c r="C24">
        <v>2016</v>
      </c>
      <c r="D24">
        <v>65341</v>
      </c>
    </row>
    <row r="25" spans="1:4" x14ac:dyDescent="0.35">
      <c r="A25" t="s">
        <v>77</v>
      </c>
      <c r="B25" t="s">
        <v>2174</v>
      </c>
      <c r="C25">
        <v>2016</v>
      </c>
      <c r="D25">
        <v>797765</v>
      </c>
    </row>
    <row r="26" spans="1:4" x14ac:dyDescent="0.35">
      <c r="A26" t="s">
        <v>2169</v>
      </c>
      <c r="B26" t="s">
        <v>2170</v>
      </c>
      <c r="C26">
        <v>2016</v>
      </c>
      <c r="D26">
        <v>10887882</v>
      </c>
    </row>
    <row r="27" spans="1:4" x14ac:dyDescent="0.35">
      <c r="A27" t="s">
        <v>85</v>
      </c>
      <c r="B27" t="s">
        <v>2164</v>
      </c>
      <c r="C27">
        <v>2016</v>
      </c>
      <c r="D27">
        <v>3516816</v>
      </c>
    </row>
    <row r="28" spans="1:4" x14ac:dyDescent="0.35">
      <c r="A28" t="s">
        <v>89</v>
      </c>
      <c r="B28" t="s">
        <v>2175</v>
      </c>
      <c r="C28">
        <v>2016</v>
      </c>
      <c r="D28">
        <v>2250260</v>
      </c>
    </row>
    <row r="29" spans="1:4" x14ac:dyDescent="0.35">
      <c r="A29" t="s">
        <v>93</v>
      </c>
      <c r="B29" t="s">
        <v>2171</v>
      </c>
      <c r="C29">
        <v>2016</v>
      </c>
      <c r="D29">
        <v>207652865</v>
      </c>
    </row>
    <row r="30" spans="1:4" x14ac:dyDescent="0.35">
      <c r="A30" t="s">
        <v>2466</v>
      </c>
      <c r="B30" t="s">
        <v>2467</v>
      </c>
      <c r="C30">
        <v>2016</v>
      </c>
      <c r="D30">
        <v>30661</v>
      </c>
    </row>
    <row r="31" spans="1:4" x14ac:dyDescent="0.35">
      <c r="A31" t="s">
        <v>97</v>
      </c>
      <c r="B31" t="s">
        <v>2173</v>
      </c>
      <c r="C31">
        <v>2016</v>
      </c>
      <c r="D31">
        <v>423196</v>
      </c>
    </row>
    <row r="32" spans="1:4" x14ac:dyDescent="0.35">
      <c r="A32" t="s">
        <v>100</v>
      </c>
      <c r="B32" t="s">
        <v>2161</v>
      </c>
      <c r="C32">
        <v>2016</v>
      </c>
      <c r="D32">
        <v>7127822</v>
      </c>
    </row>
    <row r="33" spans="1:4" x14ac:dyDescent="0.35">
      <c r="A33" t="s">
        <v>104</v>
      </c>
      <c r="B33" t="s">
        <v>2159</v>
      </c>
      <c r="C33">
        <v>2016</v>
      </c>
      <c r="D33">
        <v>18646433</v>
      </c>
    </row>
    <row r="34" spans="1:4" x14ac:dyDescent="0.35">
      <c r="A34" t="s">
        <v>108</v>
      </c>
      <c r="B34" t="s">
        <v>2156</v>
      </c>
      <c r="C34">
        <v>2016</v>
      </c>
      <c r="D34">
        <v>10524117</v>
      </c>
    </row>
    <row r="35" spans="1:4" x14ac:dyDescent="0.35">
      <c r="A35" t="s">
        <v>112</v>
      </c>
      <c r="B35" t="s">
        <v>2192</v>
      </c>
      <c r="C35">
        <v>2016</v>
      </c>
      <c r="D35">
        <v>539560</v>
      </c>
    </row>
    <row r="36" spans="1:4" x14ac:dyDescent="0.35">
      <c r="A36" t="s">
        <v>116</v>
      </c>
      <c r="B36" t="s">
        <v>2295</v>
      </c>
      <c r="C36">
        <v>2016</v>
      </c>
      <c r="D36">
        <v>15762370</v>
      </c>
    </row>
    <row r="37" spans="1:4" x14ac:dyDescent="0.35">
      <c r="A37" t="s">
        <v>120</v>
      </c>
      <c r="B37" t="s">
        <v>2187</v>
      </c>
      <c r="C37">
        <v>2016</v>
      </c>
      <c r="D37">
        <v>23439189</v>
      </c>
    </row>
    <row r="38" spans="1:4" x14ac:dyDescent="0.35">
      <c r="A38" t="s">
        <v>124</v>
      </c>
      <c r="B38" t="s">
        <v>2177</v>
      </c>
      <c r="C38">
        <v>2016</v>
      </c>
      <c r="D38">
        <v>36264604</v>
      </c>
    </row>
    <row r="39" spans="1:4" x14ac:dyDescent="0.35">
      <c r="A39" t="s">
        <v>2194</v>
      </c>
      <c r="B39" t="s">
        <v>2195</v>
      </c>
      <c r="C39">
        <v>2016</v>
      </c>
      <c r="D39">
        <v>7245472</v>
      </c>
    </row>
    <row r="40" spans="1:4" x14ac:dyDescent="0.35">
      <c r="A40" t="s">
        <v>2199</v>
      </c>
      <c r="B40" t="s">
        <v>2200</v>
      </c>
      <c r="C40">
        <v>2016</v>
      </c>
      <c r="D40">
        <v>60765</v>
      </c>
    </row>
    <row r="41" spans="1:4" x14ac:dyDescent="0.35">
      <c r="A41" t="s">
        <v>128</v>
      </c>
      <c r="B41" t="s">
        <v>2176</v>
      </c>
      <c r="C41">
        <v>2016</v>
      </c>
      <c r="D41">
        <v>4594621</v>
      </c>
    </row>
    <row r="42" spans="1:4" x14ac:dyDescent="0.35">
      <c r="A42" t="s">
        <v>2178</v>
      </c>
      <c r="B42" t="s">
        <v>2179</v>
      </c>
      <c r="C42">
        <v>2016</v>
      </c>
      <c r="D42">
        <v>102994343</v>
      </c>
    </row>
    <row r="43" spans="1:4" x14ac:dyDescent="0.35">
      <c r="A43" t="s">
        <v>132</v>
      </c>
      <c r="B43" t="s">
        <v>2433</v>
      </c>
      <c r="C43">
        <v>2016</v>
      </c>
      <c r="D43">
        <v>14452543</v>
      </c>
    </row>
    <row r="44" spans="1:4" x14ac:dyDescent="0.35">
      <c r="A44" t="s">
        <v>2181</v>
      </c>
      <c r="B44" t="s">
        <v>2182</v>
      </c>
      <c r="C44">
        <v>2016</v>
      </c>
      <c r="D44">
        <v>164541</v>
      </c>
    </row>
    <row r="45" spans="1:4" x14ac:dyDescent="0.35">
      <c r="A45" t="s">
        <v>136</v>
      </c>
      <c r="B45" t="s">
        <v>2183</v>
      </c>
      <c r="C45">
        <v>2016</v>
      </c>
      <c r="D45">
        <v>17909754</v>
      </c>
    </row>
    <row r="46" spans="1:4" x14ac:dyDescent="0.35">
      <c r="A46" t="s">
        <v>140</v>
      </c>
      <c r="B46" t="s">
        <v>2184</v>
      </c>
      <c r="C46">
        <v>2016</v>
      </c>
      <c r="D46">
        <v>1378665000</v>
      </c>
    </row>
    <row r="47" spans="1:4" x14ac:dyDescent="0.35">
      <c r="A47" t="s">
        <v>144</v>
      </c>
      <c r="B47" t="s">
        <v>2190</v>
      </c>
      <c r="C47">
        <v>2016</v>
      </c>
      <c r="D47">
        <v>48653419</v>
      </c>
    </row>
    <row r="48" spans="1:4" x14ac:dyDescent="0.35">
      <c r="A48" t="s">
        <v>148</v>
      </c>
      <c r="B48" t="s">
        <v>2191</v>
      </c>
      <c r="C48">
        <v>2016</v>
      </c>
      <c r="D48">
        <v>795601</v>
      </c>
    </row>
    <row r="49" spans="1:4" x14ac:dyDescent="0.35">
      <c r="A49" t="s">
        <v>152</v>
      </c>
      <c r="B49" t="s">
        <v>2188</v>
      </c>
      <c r="C49">
        <v>2016</v>
      </c>
      <c r="D49">
        <v>78736153</v>
      </c>
    </row>
    <row r="50" spans="1:4" x14ac:dyDescent="0.35">
      <c r="A50" t="s">
        <v>159</v>
      </c>
      <c r="B50" t="s">
        <v>2193</v>
      </c>
      <c r="C50">
        <v>2016</v>
      </c>
      <c r="D50">
        <v>4857274</v>
      </c>
    </row>
    <row r="51" spans="1:4" x14ac:dyDescent="0.35">
      <c r="A51" t="s">
        <v>2185</v>
      </c>
      <c r="B51" t="s">
        <v>2186</v>
      </c>
      <c r="C51">
        <v>2016</v>
      </c>
      <c r="D51">
        <v>23695919</v>
      </c>
    </row>
    <row r="52" spans="1:4" x14ac:dyDescent="0.35">
      <c r="A52" t="s">
        <v>167</v>
      </c>
      <c r="B52" t="s">
        <v>2263</v>
      </c>
      <c r="C52">
        <v>2016</v>
      </c>
      <c r="D52">
        <v>4174349</v>
      </c>
    </row>
    <row r="53" spans="1:4" x14ac:dyDescent="0.35">
      <c r="A53" t="s">
        <v>171</v>
      </c>
      <c r="B53" t="s">
        <v>2196</v>
      </c>
      <c r="C53">
        <v>2016</v>
      </c>
      <c r="D53">
        <v>11475982</v>
      </c>
    </row>
    <row r="54" spans="1:4" x14ac:dyDescent="0.35">
      <c r="A54" t="s">
        <v>2197</v>
      </c>
      <c r="B54" t="s">
        <v>2198</v>
      </c>
      <c r="C54">
        <v>2016</v>
      </c>
      <c r="D54">
        <v>159663</v>
      </c>
    </row>
    <row r="55" spans="1:4" x14ac:dyDescent="0.35">
      <c r="A55" t="s">
        <v>175</v>
      </c>
      <c r="B55" t="s">
        <v>2201</v>
      </c>
      <c r="C55">
        <v>2016</v>
      </c>
      <c r="D55">
        <v>1170125</v>
      </c>
    </row>
    <row r="56" spans="1:4" x14ac:dyDescent="0.35">
      <c r="A56" t="s">
        <v>2202</v>
      </c>
      <c r="B56" t="s">
        <v>2203</v>
      </c>
      <c r="C56">
        <v>2016</v>
      </c>
      <c r="D56">
        <v>10566332</v>
      </c>
    </row>
    <row r="57" spans="1:4" x14ac:dyDescent="0.35">
      <c r="A57" t="s">
        <v>183</v>
      </c>
      <c r="B57" t="s">
        <v>2386</v>
      </c>
      <c r="C57">
        <v>2016</v>
      </c>
      <c r="D57">
        <v>25368620</v>
      </c>
    </row>
    <row r="58" spans="1:4" x14ac:dyDescent="0.35">
      <c r="A58" t="s">
        <v>187</v>
      </c>
      <c r="B58" t="s">
        <v>2189</v>
      </c>
      <c r="C58">
        <v>2016</v>
      </c>
      <c r="D58">
        <v>5125821</v>
      </c>
    </row>
    <row r="59" spans="1:4" x14ac:dyDescent="0.35">
      <c r="A59" t="s">
        <v>191</v>
      </c>
      <c r="B59" t="s">
        <v>2207</v>
      </c>
      <c r="C59">
        <v>2016</v>
      </c>
      <c r="D59">
        <v>5728010</v>
      </c>
    </row>
    <row r="60" spans="1:4" x14ac:dyDescent="0.35">
      <c r="A60" t="s">
        <v>195</v>
      </c>
      <c r="B60" t="s">
        <v>2205</v>
      </c>
      <c r="C60">
        <v>2016</v>
      </c>
      <c r="D60">
        <v>942333</v>
      </c>
    </row>
    <row r="61" spans="1:4" x14ac:dyDescent="0.35">
      <c r="A61" t="s">
        <v>199</v>
      </c>
      <c r="B61" t="s">
        <v>2206</v>
      </c>
      <c r="C61">
        <v>2016</v>
      </c>
      <c r="D61">
        <v>73543</v>
      </c>
    </row>
    <row r="62" spans="1:4" x14ac:dyDescent="0.35">
      <c r="A62" t="s">
        <v>203</v>
      </c>
      <c r="B62" t="s">
        <v>2208</v>
      </c>
      <c r="C62">
        <v>2016</v>
      </c>
      <c r="D62">
        <v>10648791</v>
      </c>
    </row>
    <row r="63" spans="1:4" x14ac:dyDescent="0.35">
      <c r="A63" t="s">
        <v>2212</v>
      </c>
      <c r="B63" t="s">
        <v>2213</v>
      </c>
      <c r="C63">
        <v>2016</v>
      </c>
      <c r="D63">
        <v>3170657660</v>
      </c>
    </row>
    <row r="64" spans="1:4" x14ac:dyDescent="0.35">
      <c r="A64" t="s">
        <v>2214</v>
      </c>
      <c r="B64" t="s">
        <v>2215</v>
      </c>
      <c r="C64">
        <v>2016</v>
      </c>
      <c r="D64">
        <v>2298726779</v>
      </c>
    </row>
    <row r="65" spans="1:4" x14ac:dyDescent="0.35">
      <c r="A65" t="s">
        <v>2210</v>
      </c>
      <c r="B65" t="s">
        <v>2211</v>
      </c>
      <c r="C65">
        <v>2016</v>
      </c>
      <c r="D65">
        <v>2053299126</v>
      </c>
    </row>
    <row r="66" spans="1:4" x14ac:dyDescent="0.35">
      <c r="A66" t="s">
        <v>2434</v>
      </c>
      <c r="B66" t="s">
        <v>2435</v>
      </c>
      <c r="C66">
        <v>2016</v>
      </c>
      <c r="D66">
        <v>2027896410</v>
      </c>
    </row>
    <row r="67" spans="1:4" x14ac:dyDescent="0.35">
      <c r="A67" t="s">
        <v>207</v>
      </c>
      <c r="B67" t="s">
        <v>2220</v>
      </c>
      <c r="C67">
        <v>2016</v>
      </c>
      <c r="D67">
        <v>16385068</v>
      </c>
    </row>
    <row r="68" spans="1:4" x14ac:dyDescent="0.35">
      <c r="A68" t="s">
        <v>211</v>
      </c>
      <c r="B68" t="s">
        <v>2221</v>
      </c>
      <c r="C68">
        <v>2016</v>
      </c>
      <c r="D68">
        <v>95688681</v>
      </c>
    </row>
    <row r="69" spans="1:4" x14ac:dyDescent="0.35">
      <c r="A69" t="s">
        <v>215</v>
      </c>
      <c r="B69" t="s">
        <v>2409</v>
      </c>
      <c r="C69">
        <v>2016</v>
      </c>
      <c r="D69">
        <v>6344722</v>
      </c>
    </row>
    <row r="70" spans="1:4" x14ac:dyDescent="0.35">
      <c r="A70" t="s">
        <v>219</v>
      </c>
      <c r="B70" t="s">
        <v>2247</v>
      </c>
      <c r="C70">
        <v>2016</v>
      </c>
      <c r="D70">
        <v>1221490</v>
      </c>
    </row>
    <row r="71" spans="1:4" x14ac:dyDescent="0.35">
      <c r="A71" t="s">
        <v>223</v>
      </c>
      <c r="B71" t="s">
        <v>2224</v>
      </c>
      <c r="C71">
        <v>2016</v>
      </c>
      <c r="D71" s="2" t="s">
        <v>3250</v>
      </c>
    </row>
    <row r="72" spans="1:4" x14ac:dyDescent="0.35">
      <c r="A72" t="s">
        <v>227</v>
      </c>
      <c r="B72" t="s">
        <v>2226</v>
      </c>
      <c r="C72">
        <v>2016</v>
      </c>
      <c r="D72">
        <v>1315790</v>
      </c>
    </row>
    <row r="73" spans="1:4" x14ac:dyDescent="0.35">
      <c r="A73" t="s">
        <v>231</v>
      </c>
      <c r="B73" t="s">
        <v>2426</v>
      </c>
      <c r="C73">
        <v>2016</v>
      </c>
      <c r="D73">
        <v>1343098</v>
      </c>
    </row>
    <row r="74" spans="1:4" x14ac:dyDescent="0.35">
      <c r="A74" t="s">
        <v>235</v>
      </c>
      <c r="B74" t="s">
        <v>2227</v>
      </c>
      <c r="C74">
        <v>2016</v>
      </c>
      <c r="D74">
        <v>102403196</v>
      </c>
    </row>
    <row r="75" spans="1:4" x14ac:dyDescent="0.35">
      <c r="A75" t="s">
        <v>2222</v>
      </c>
      <c r="B75" t="s">
        <v>2223</v>
      </c>
      <c r="C75">
        <v>2016</v>
      </c>
      <c r="D75">
        <v>340617355</v>
      </c>
    </row>
    <row r="76" spans="1:4" x14ac:dyDescent="0.35">
      <c r="A76" t="s">
        <v>2218</v>
      </c>
      <c r="B76" t="s">
        <v>2219</v>
      </c>
      <c r="C76">
        <v>2016</v>
      </c>
      <c r="D76">
        <v>911686319</v>
      </c>
    </row>
    <row r="77" spans="1:4" x14ac:dyDescent="0.35">
      <c r="A77" t="s">
        <v>2216</v>
      </c>
      <c r="B77" t="s">
        <v>2217</v>
      </c>
      <c r="C77">
        <v>2016</v>
      </c>
      <c r="D77">
        <v>413234935</v>
      </c>
    </row>
    <row r="78" spans="1:4" x14ac:dyDescent="0.35">
      <c r="A78" t="s">
        <v>2436</v>
      </c>
      <c r="B78" t="s">
        <v>2437</v>
      </c>
      <c r="C78">
        <v>2016</v>
      </c>
      <c r="D78">
        <v>455379371</v>
      </c>
    </row>
    <row r="79" spans="1:4" x14ac:dyDescent="0.35">
      <c r="A79" t="s">
        <v>2228</v>
      </c>
      <c r="B79" t="s">
        <v>2229</v>
      </c>
      <c r="C79">
        <v>2016</v>
      </c>
      <c r="D79">
        <v>511218960</v>
      </c>
    </row>
    <row r="80" spans="1:4" x14ac:dyDescent="0.35">
      <c r="A80" t="s">
        <v>2235</v>
      </c>
      <c r="B80" t="s">
        <v>2236</v>
      </c>
      <c r="C80">
        <v>2016</v>
      </c>
      <c r="D80">
        <v>49117</v>
      </c>
    </row>
    <row r="81" spans="1:4" x14ac:dyDescent="0.35">
      <c r="A81" t="s">
        <v>239</v>
      </c>
      <c r="B81" t="s">
        <v>2233</v>
      </c>
      <c r="C81">
        <v>2016</v>
      </c>
      <c r="D81">
        <v>898760</v>
      </c>
    </row>
    <row r="82" spans="1:4" x14ac:dyDescent="0.35">
      <c r="A82" t="s">
        <v>243</v>
      </c>
      <c r="B82" t="s">
        <v>2232</v>
      </c>
      <c r="C82">
        <v>2016</v>
      </c>
      <c r="D82">
        <v>5495303</v>
      </c>
    </row>
    <row r="83" spans="1:4" x14ac:dyDescent="0.35">
      <c r="A83" t="s">
        <v>2230</v>
      </c>
      <c r="B83" t="s">
        <v>2231</v>
      </c>
      <c r="C83">
        <v>2016</v>
      </c>
      <c r="D83">
        <v>499508468</v>
      </c>
    </row>
    <row r="84" spans="1:4" x14ac:dyDescent="0.35">
      <c r="A84" t="s">
        <v>247</v>
      </c>
      <c r="B84" t="s">
        <v>2234</v>
      </c>
      <c r="C84">
        <v>2016</v>
      </c>
      <c r="D84">
        <v>66859768</v>
      </c>
    </row>
    <row r="85" spans="1:4" x14ac:dyDescent="0.35">
      <c r="A85" t="s">
        <v>2395</v>
      </c>
      <c r="B85" t="s">
        <v>2396</v>
      </c>
      <c r="C85">
        <v>2016</v>
      </c>
      <c r="D85">
        <v>280208</v>
      </c>
    </row>
    <row r="86" spans="1:4" x14ac:dyDescent="0.35">
      <c r="A86" t="s">
        <v>251</v>
      </c>
      <c r="B86" t="s">
        <v>2238</v>
      </c>
      <c r="C86">
        <v>2016</v>
      </c>
      <c r="D86">
        <v>1979786</v>
      </c>
    </row>
    <row r="87" spans="1:4" x14ac:dyDescent="0.35">
      <c r="A87" t="s">
        <v>255</v>
      </c>
      <c r="B87" t="s">
        <v>2245</v>
      </c>
      <c r="C87">
        <v>2016</v>
      </c>
      <c r="D87">
        <v>2038501</v>
      </c>
    </row>
    <row r="88" spans="1:4" x14ac:dyDescent="0.35">
      <c r="A88" t="s">
        <v>259</v>
      </c>
      <c r="B88" t="s">
        <v>2240</v>
      </c>
      <c r="C88">
        <v>2016</v>
      </c>
      <c r="D88">
        <v>3719300</v>
      </c>
    </row>
    <row r="89" spans="1:4" x14ac:dyDescent="0.35">
      <c r="A89" t="s">
        <v>263</v>
      </c>
      <c r="B89" t="s">
        <v>2204</v>
      </c>
      <c r="C89">
        <v>2016</v>
      </c>
      <c r="D89">
        <v>82348669</v>
      </c>
    </row>
    <row r="90" spans="1:4" x14ac:dyDescent="0.35">
      <c r="A90" t="s">
        <v>267</v>
      </c>
      <c r="B90" t="s">
        <v>2241</v>
      </c>
      <c r="C90">
        <v>2016</v>
      </c>
      <c r="D90">
        <v>28206728</v>
      </c>
    </row>
    <row r="91" spans="1:4" x14ac:dyDescent="0.35">
      <c r="A91" t="s">
        <v>2242</v>
      </c>
      <c r="B91" t="s">
        <v>2243</v>
      </c>
      <c r="C91">
        <v>2016</v>
      </c>
      <c r="D91">
        <v>34408</v>
      </c>
    </row>
    <row r="92" spans="1:4" x14ac:dyDescent="0.35">
      <c r="A92" t="s">
        <v>271</v>
      </c>
      <c r="B92" t="s">
        <v>2248</v>
      </c>
      <c r="C92">
        <v>2016</v>
      </c>
      <c r="D92">
        <v>10775971</v>
      </c>
    </row>
    <row r="93" spans="1:4" x14ac:dyDescent="0.35">
      <c r="A93" t="s">
        <v>2250</v>
      </c>
      <c r="B93" t="s">
        <v>2251</v>
      </c>
      <c r="C93">
        <v>2016</v>
      </c>
      <c r="D93">
        <v>56186</v>
      </c>
    </row>
    <row r="94" spans="1:4" x14ac:dyDescent="0.35">
      <c r="A94" t="s">
        <v>275</v>
      </c>
      <c r="B94" t="s">
        <v>2249</v>
      </c>
      <c r="C94">
        <v>2016</v>
      </c>
      <c r="D94">
        <v>107317</v>
      </c>
    </row>
    <row r="95" spans="1:4" x14ac:dyDescent="0.35">
      <c r="A95" t="s">
        <v>2253</v>
      </c>
      <c r="B95" t="s">
        <v>2254</v>
      </c>
      <c r="C95">
        <v>2016</v>
      </c>
      <c r="D95">
        <v>162896</v>
      </c>
    </row>
    <row r="96" spans="1:4" x14ac:dyDescent="0.35">
      <c r="A96" t="s">
        <v>279</v>
      </c>
      <c r="B96" t="s">
        <v>2252</v>
      </c>
      <c r="C96">
        <v>2016</v>
      </c>
      <c r="D96">
        <v>16582469</v>
      </c>
    </row>
    <row r="97" spans="1:4" x14ac:dyDescent="0.35">
      <c r="A97" t="s">
        <v>283</v>
      </c>
      <c r="B97" t="s">
        <v>2244</v>
      </c>
      <c r="C97">
        <v>2016</v>
      </c>
      <c r="D97">
        <v>12395924</v>
      </c>
    </row>
    <row r="98" spans="1:4" x14ac:dyDescent="0.35">
      <c r="A98" t="s">
        <v>287</v>
      </c>
      <c r="B98" t="s">
        <v>2246</v>
      </c>
      <c r="C98">
        <v>2016</v>
      </c>
      <c r="D98">
        <v>1815698</v>
      </c>
    </row>
    <row r="99" spans="1:4" x14ac:dyDescent="0.35">
      <c r="A99" t="s">
        <v>291</v>
      </c>
      <c r="B99" t="s">
        <v>2255</v>
      </c>
      <c r="C99">
        <v>2016</v>
      </c>
      <c r="D99">
        <v>773303</v>
      </c>
    </row>
    <row r="100" spans="1:4" x14ac:dyDescent="0.35">
      <c r="A100" t="s">
        <v>295</v>
      </c>
      <c r="B100" t="s">
        <v>2264</v>
      </c>
      <c r="C100">
        <v>2016</v>
      </c>
      <c r="D100">
        <v>10847334</v>
      </c>
    </row>
    <row r="101" spans="1:4" x14ac:dyDescent="0.35">
      <c r="A101" t="s">
        <v>2261</v>
      </c>
      <c r="B101" t="s">
        <v>2262</v>
      </c>
      <c r="C101">
        <v>2016</v>
      </c>
      <c r="D101">
        <v>744602976</v>
      </c>
    </row>
    <row r="102" spans="1:4" x14ac:dyDescent="0.35">
      <c r="A102" t="s">
        <v>2256</v>
      </c>
      <c r="B102" t="s">
        <v>2257</v>
      </c>
      <c r="C102">
        <v>2016</v>
      </c>
      <c r="D102">
        <v>1242137612</v>
      </c>
    </row>
    <row r="103" spans="1:4" x14ac:dyDescent="0.35">
      <c r="A103" t="s">
        <v>299</v>
      </c>
      <c r="B103" t="s">
        <v>2260</v>
      </c>
      <c r="C103">
        <v>2016</v>
      </c>
      <c r="D103">
        <v>9112867</v>
      </c>
    </row>
    <row r="104" spans="1:4" x14ac:dyDescent="0.35">
      <c r="A104" t="s">
        <v>2258</v>
      </c>
      <c r="B104" t="s">
        <v>2259</v>
      </c>
      <c r="C104">
        <v>2016</v>
      </c>
      <c r="D104">
        <v>7336600</v>
      </c>
    </row>
    <row r="105" spans="1:4" x14ac:dyDescent="0.35">
      <c r="A105" t="s">
        <v>303</v>
      </c>
      <c r="B105" t="s">
        <v>2265</v>
      </c>
      <c r="C105">
        <v>2016</v>
      </c>
      <c r="D105">
        <v>9814023</v>
      </c>
    </row>
    <row r="106" spans="1:4" x14ac:dyDescent="0.35">
      <c r="A106" t="s">
        <v>2266</v>
      </c>
      <c r="B106" t="s">
        <v>2267</v>
      </c>
      <c r="C106">
        <v>2016</v>
      </c>
      <c r="D106">
        <v>4699231955</v>
      </c>
    </row>
    <row r="107" spans="1:4" x14ac:dyDescent="0.35">
      <c r="A107" t="s">
        <v>307</v>
      </c>
      <c r="B107" t="s">
        <v>2285</v>
      </c>
      <c r="C107">
        <v>2016</v>
      </c>
      <c r="D107">
        <v>335439</v>
      </c>
    </row>
    <row r="108" spans="1:4" x14ac:dyDescent="0.35">
      <c r="A108" t="s">
        <v>2268</v>
      </c>
      <c r="B108" t="s">
        <v>2269</v>
      </c>
      <c r="C108">
        <v>2016</v>
      </c>
      <c r="D108">
        <v>6273584648</v>
      </c>
    </row>
    <row r="109" spans="1:4" x14ac:dyDescent="0.35">
      <c r="A109" t="s">
        <v>2272</v>
      </c>
      <c r="B109" t="s">
        <v>2273</v>
      </c>
      <c r="C109">
        <v>2016</v>
      </c>
      <c r="D109">
        <v>521159047</v>
      </c>
    </row>
    <row r="110" spans="1:4" x14ac:dyDescent="0.35">
      <c r="A110" t="s">
        <v>2275</v>
      </c>
      <c r="B110" t="s">
        <v>2276</v>
      </c>
      <c r="C110">
        <v>2016</v>
      </c>
      <c r="D110">
        <v>1053193646</v>
      </c>
    </row>
    <row r="111" spans="1:4" x14ac:dyDescent="0.35">
      <c r="A111" t="s">
        <v>2270</v>
      </c>
      <c r="B111" t="s">
        <v>2271</v>
      </c>
      <c r="C111">
        <v>2016</v>
      </c>
      <c r="D111">
        <v>1574352693</v>
      </c>
    </row>
    <row r="112" spans="1:4" x14ac:dyDescent="0.35">
      <c r="A112" t="s">
        <v>311</v>
      </c>
      <c r="B112" t="s">
        <v>2279</v>
      </c>
      <c r="C112">
        <v>2016</v>
      </c>
      <c r="D112">
        <v>1324171354</v>
      </c>
    </row>
    <row r="113" spans="1:4" x14ac:dyDescent="0.35">
      <c r="A113" t="s">
        <v>315</v>
      </c>
      <c r="B113" t="s">
        <v>2274</v>
      </c>
      <c r="C113">
        <v>2016</v>
      </c>
      <c r="D113">
        <v>261115456</v>
      </c>
    </row>
    <row r="114" spans="1:4" x14ac:dyDescent="0.35">
      <c r="A114" t="s">
        <v>319</v>
      </c>
      <c r="B114" t="s">
        <v>2283</v>
      </c>
      <c r="C114">
        <v>2016</v>
      </c>
      <c r="D114">
        <v>80277428</v>
      </c>
    </row>
    <row r="115" spans="1:4" x14ac:dyDescent="0.35">
      <c r="A115" t="s">
        <v>323</v>
      </c>
      <c r="B115" t="s">
        <v>2284</v>
      </c>
      <c r="C115">
        <v>2016</v>
      </c>
      <c r="D115">
        <v>37202572</v>
      </c>
    </row>
    <row r="116" spans="1:4" x14ac:dyDescent="0.35">
      <c r="A116" t="s">
        <v>327</v>
      </c>
      <c r="B116" t="s">
        <v>2282</v>
      </c>
      <c r="C116">
        <v>2016</v>
      </c>
      <c r="D116">
        <v>4755335</v>
      </c>
    </row>
    <row r="117" spans="1:4" x14ac:dyDescent="0.35">
      <c r="A117" t="s">
        <v>2277</v>
      </c>
      <c r="B117" t="s">
        <v>2278</v>
      </c>
      <c r="C117">
        <v>2016</v>
      </c>
      <c r="D117">
        <v>83737</v>
      </c>
    </row>
    <row r="118" spans="1:4" x14ac:dyDescent="0.35">
      <c r="A118" t="s">
        <v>331</v>
      </c>
      <c r="B118" t="s">
        <v>2286</v>
      </c>
      <c r="C118">
        <v>2016</v>
      </c>
      <c r="D118">
        <v>8546000</v>
      </c>
    </row>
    <row r="119" spans="1:4" x14ac:dyDescent="0.35">
      <c r="A119" t="s">
        <v>335</v>
      </c>
      <c r="B119" t="s">
        <v>2287</v>
      </c>
      <c r="C119">
        <v>2016</v>
      </c>
      <c r="D119">
        <v>60627498</v>
      </c>
    </row>
    <row r="120" spans="1:4" x14ac:dyDescent="0.35">
      <c r="A120" t="s">
        <v>339</v>
      </c>
      <c r="B120" t="s">
        <v>2288</v>
      </c>
      <c r="C120">
        <v>2016</v>
      </c>
      <c r="D120">
        <v>2881355</v>
      </c>
    </row>
    <row r="121" spans="1:4" x14ac:dyDescent="0.35">
      <c r="A121" t="s">
        <v>343</v>
      </c>
      <c r="B121" t="s">
        <v>2290</v>
      </c>
      <c r="C121">
        <v>2016</v>
      </c>
      <c r="D121">
        <v>126994511</v>
      </c>
    </row>
    <row r="122" spans="1:4" x14ac:dyDescent="0.35">
      <c r="A122" t="s">
        <v>347</v>
      </c>
      <c r="B122" t="s">
        <v>2289</v>
      </c>
      <c r="C122">
        <v>2016</v>
      </c>
      <c r="D122">
        <v>9455802</v>
      </c>
    </row>
    <row r="123" spans="1:4" x14ac:dyDescent="0.35">
      <c r="A123" t="s">
        <v>351</v>
      </c>
      <c r="B123" t="s">
        <v>2291</v>
      </c>
      <c r="C123">
        <v>2016</v>
      </c>
      <c r="D123">
        <v>17794055</v>
      </c>
    </row>
    <row r="124" spans="1:4" x14ac:dyDescent="0.35">
      <c r="A124" t="s">
        <v>355</v>
      </c>
      <c r="B124" t="s">
        <v>2292</v>
      </c>
      <c r="C124">
        <v>2016</v>
      </c>
      <c r="D124">
        <v>48461567</v>
      </c>
    </row>
    <row r="125" spans="1:4" x14ac:dyDescent="0.35">
      <c r="A125" t="s">
        <v>359</v>
      </c>
      <c r="B125" t="s">
        <v>2296</v>
      </c>
      <c r="C125">
        <v>2016</v>
      </c>
      <c r="D125">
        <v>114395</v>
      </c>
    </row>
    <row r="126" spans="1:4" x14ac:dyDescent="0.35">
      <c r="A126" t="s">
        <v>546</v>
      </c>
      <c r="B126" t="s">
        <v>2299</v>
      </c>
      <c r="C126">
        <v>2016</v>
      </c>
      <c r="D126">
        <v>51245707</v>
      </c>
    </row>
    <row r="127" spans="1:4" x14ac:dyDescent="0.35">
      <c r="A127" t="s">
        <v>2475</v>
      </c>
      <c r="B127" t="s">
        <v>2476</v>
      </c>
      <c r="C127">
        <v>2016</v>
      </c>
      <c r="D127">
        <v>1816200</v>
      </c>
    </row>
    <row r="128" spans="1:4" x14ac:dyDescent="0.35">
      <c r="A128" t="s">
        <v>363</v>
      </c>
      <c r="B128" t="s">
        <v>2300</v>
      </c>
      <c r="C128">
        <v>2016</v>
      </c>
      <c r="D128">
        <v>4052584</v>
      </c>
    </row>
    <row r="129" spans="1:4" x14ac:dyDescent="0.35">
      <c r="A129" t="s">
        <v>2293</v>
      </c>
      <c r="B129" t="s">
        <v>2294</v>
      </c>
      <c r="C129">
        <v>2016</v>
      </c>
      <c r="D129">
        <v>6079500</v>
      </c>
    </row>
    <row r="130" spans="1:4" x14ac:dyDescent="0.35">
      <c r="A130" t="s">
        <v>371</v>
      </c>
      <c r="B130" t="s">
        <v>2303</v>
      </c>
      <c r="C130">
        <v>2016</v>
      </c>
      <c r="D130">
        <v>6758353</v>
      </c>
    </row>
    <row r="131" spans="1:4" x14ac:dyDescent="0.35">
      <c r="A131" t="s">
        <v>2322</v>
      </c>
      <c r="B131" t="s">
        <v>2323</v>
      </c>
      <c r="C131">
        <v>2016</v>
      </c>
      <c r="D131">
        <v>2264568981</v>
      </c>
    </row>
    <row r="132" spans="1:4" x14ac:dyDescent="0.35">
      <c r="A132" t="s">
        <v>2308</v>
      </c>
      <c r="B132" t="s">
        <v>2309</v>
      </c>
      <c r="C132">
        <v>2016</v>
      </c>
      <c r="D132">
        <v>637663890</v>
      </c>
    </row>
    <row r="133" spans="1:4" x14ac:dyDescent="0.35">
      <c r="A133" t="s">
        <v>2301</v>
      </c>
      <c r="B133" t="s">
        <v>2302</v>
      </c>
      <c r="C133">
        <v>2016</v>
      </c>
      <c r="D133">
        <v>562254848</v>
      </c>
    </row>
    <row r="134" spans="1:4" x14ac:dyDescent="0.35">
      <c r="A134" t="s">
        <v>2442</v>
      </c>
      <c r="B134" t="s">
        <v>2443</v>
      </c>
      <c r="C134">
        <v>2016</v>
      </c>
      <c r="D134">
        <v>621534921</v>
      </c>
    </row>
    <row r="135" spans="1:4" x14ac:dyDescent="0.35">
      <c r="A135" t="s">
        <v>375</v>
      </c>
      <c r="B135" t="s">
        <v>2326</v>
      </c>
      <c r="C135">
        <v>2016</v>
      </c>
      <c r="D135">
        <v>1959537</v>
      </c>
    </row>
    <row r="136" spans="1:4" x14ac:dyDescent="0.35">
      <c r="A136" t="s">
        <v>2310</v>
      </c>
      <c r="B136" t="s">
        <v>2311</v>
      </c>
      <c r="C136">
        <v>2016</v>
      </c>
      <c r="D136">
        <v>979387925</v>
      </c>
    </row>
    <row r="137" spans="1:4" x14ac:dyDescent="0.35">
      <c r="A137" t="s">
        <v>379</v>
      </c>
      <c r="B137" t="s">
        <v>2304</v>
      </c>
      <c r="C137">
        <v>2016</v>
      </c>
      <c r="D137">
        <v>6006668</v>
      </c>
    </row>
    <row r="138" spans="1:4" x14ac:dyDescent="0.35">
      <c r="A138" t="s">
        <v>382</v>
      </c>
      <c r="B138" t="s">
        <v>2321</v>
      </c>
      <c r="C138">
        <v>2016</v>
      </c>
      <c r="D138">
        <v>2203821</v>
      </c>
    </row>
    <row r="139" spans="1:4" x14ac:dyDescent="0.35">
      <c r="A139" t="s">
        <v>386</v>
      </c>
      <c r="B139" t="s">
        <v>2305</v>
      </c>
      <c r="C139">
        <v>2016</v>
      </c>
      <c r="D139">
        <v>4613823</v>
      </c>
    </row>
    <row r="140" spans="1:4" x14ac:dyDescent="0.35">
      <c r="A140" t="s">
        <v>390</v>
      </c>
      <c r="B140" t="s">
        <v>2306</v>
      </c>
      <c r="C140">
        <v>2016</v>
      </c>
      <c r="D140">
        <v>6293253</v>
      </c>
    </row>
    <row r="141" spans="1:4" x14ac:dyDescent="0.35">
      <c r="A141" t="s">
        <v>2314</v>
      </c>
      <c r="B141" t="s">
        <v>2315</v>
      </c>
      <c r="C141">
        <v>2016</v>
      </c>
      <c r="D141">
        <v>37666</v>
      </c>
    </row>
    <row r="142" spans="1:4" x14ac:dyDescent="0.35">
      <c r="A142" t="s">
        <v>394</v>
      </c>
      <c r="B142" t="s">
        <v>2324</v>
      </c>
      <c r="C142">
        <v>2016</v>
      </c>
      <c r="D142">
        <v>2868231</v>
      </c>
    </row>
    <row r="143" spans="1:4" x14ac:dyDescent="0.35">
      <c r="A143" t="s">
        <v>2319</v>
      </c>
      <c r="B143" t="s">
        <v>2320</v>
      </c>
      <c r="C143">
        <v>2016</v>
      </c>
      <c r="D143">
        <v>6202019744</v>
      </c>
    </row>
    <row r="144" spans="1:4" x14ac:dyDescent="0.35">
      <c r="A144" t="s">
        <v>2312</v>
      </c>
      <c r="B144" t="s">
        <v>2313</v>
      </c>
      <c r="C144">
        <v>2016</v>
      </c>
      <c r="D144">
        <v>714022293</v>
      </c>
    </row>
    <row r="145" spans="1:4" x14ac:dyDescent="0.35">
      <c r="A145" t="s">
        <v>2317</v>
      </c>
      <c r="B145" t="s">
        <v>2318</v>
      </c>
      <c r="C145">
        <v>2016</v>
      </c>
      <c r="D145">
        <v>2931075528</v>
      </c>
    </row>
    <row r="146" spans="1:4" x14ac:dyDescent="0.35">
      <c r="A146" t="s">
        <v>398</v>
      </c>
      <c r="B146" t="s">
        <v>2325</v>
      </c>
      <c r="C146">
        <v>2016</v>
      </c>
      <c r="D146">
        <v>582014</v>
      </c>
    </row>
    <row r="147" spans="1:4" x14ac:dyDescent="0.35">
      <c r="A147" t="s">
        <v>2327</v>
      </c>
      <c r="B147" t="s">
        <v>2328</v>
      </c>
      <c r="C147">
        <v>2016</v>
      </c>
      <c r="D147">
        <v>612167</v>
      </c>
    </row>
    <row r="148" spans="1:4" x14ac:dyDescent="0.35">
      <c r="A148" t="s">
        <v>671</v>
      </c>
      <c r="B148" t="s">
        <v>2342</v>
      </c>
      <c r="C148">
        <v>2016</v>
      </c>
      <c r="D148">
        <v>2081206</v>
      </c>
    </row>
    <row r="149" spans="1:4" x14ac:dyDescent="0.35">
      <c r="A149" t="s">
        <v>402</v>
      </c>
      <c r="B149" t="s">
        <v>2334</v>
      </c>
      <c r="C149">
        <v>2016</v>
      </c>
      <c r="D149">
        <v>24894551</v>
      </c>
    </row>
    <row r="150" spans="1:4" x14ac:dyDescent="0.35">
      <c r="A150" t="s">
        <v>406</v>
      </c>
      <c r="B150" t="s">
        <v>2355</v>
      </c>
      <c r="C150">
        <v>2016</v>
      </c>
      <c r="D150">
        <v>18091575</v>
      </c>
    </row>
    <row r="151" spans="1:4" x14ac:dyDescent="0.35">
      <c r="A151" t="s">
        <v>410</v>
      </c>
      <c r="B151" t="s">
        <v>2356</v>
      </c>
      <c r="C151">
        <v>2016</v>
      </c>
      <c r="D151">
        <v>31187265</v>
      </c>
    </row>
    <row r="152" spans="1:4" x14ac:dyDescent="0.35">
      <c r="A152" t="s">
        <v>414</v>
      </c>
      <c r="B152" t="s">
        <v>2335</v>
      </c>
      <c r="C152">
        <v>2016</v>
      </c>
      <c r="D152">
        <v>427756</v>
      </c>
    </row>
    <row r="153" spans="1:4" x14ac:dyDescent="0.35">
      <c r="A153" t="s">
        <v>418</v>
      </c>
      <c r="B153" t="s">
        <v>2343</v>
      </c>
      <c r="C153">
        <v>2016</v>
      </c>
      <c r="D153">
        <v>17994837</v>
      </c>
    </row>
    <row r="154" spans="1:4" x14ac:dyDescent="0.35">
      <c r="A154" t="s">
        <v>422</v>
      </c>
      <c r="B154" t="s">
        <v>2344</v>
      </c>
      <c r="C154">
        <v>2016</v>
      </c>
      <c r="D154">
        <v>455356</v>
      </c>
    </row>
    <row r="155" spans="1:4" x14ac:dyDescent="0.35">
      <c r="A155" t="s">
        <v>425</v>
      </c>
      <c r="B155" t="s">
        <v>2339</v>
      </c>
      <c r="C155">
        <v>2016</v>
      </c>
      <c r="D155">
        <v>53066</v>
      </c>
    </row>
    <row r="156" spans="1:4" x14ac:dyDescent="0.35">
      <c r="A156" t="s">
        <v>427</v>
      </c>
      <c r="B156" t="s">
        <v>2353</v>
      </c>
      <c r="C156">
        <v>2016</v>
      </c>
      <c r="D156">
        <v>4301018</v>
      </c>
    </row>
    <row r="157" spans="1:4" x14ac:dyDescent="0.35">
      <c r="A157" t="s">
        <v>431</v>
      </c>
      <c r="B157" t="s">
        <v>2354</v>
      </c>
      <c r="C157">
        <v>2016</v>
      </c>
      <c r="D157">
        <v>1263473</v>
      </c>
    </row>
    <row r="158" spans="1:4" x14ac:dyDescent="0.35">
      <c r="A158" t="s">
        <v>435</v>
      </c>
      <c r="B158" t="s">
        <v>2338</v>
      </c>
      <c r="C158">
        <v>2016</v>
      </c>
      <c r="D158">
        <v>127540423</v>
      </c>
    </row>
    <row r="159" spans="1:4" x14ac:dyDescent="0.35">
      <c r="A159" t="s">
        <v>439</v>
      </c>
      <c r="B159" t="s">
        <v>2237</v>
      </c>
      <c r="C159">
        <v>2016</v>
      </c>
      <c r="D159">
        <v>104937</v>
      </c>
    </row>
    <row r="160" spans="1:4" x14ac:dyDescent="0.35">
      <c r="A160" t="s">
        <v>2336</v>
      </c>
      <c r="B160" t="s">
        <v>2337</v>
      </c>
      <c r="C160">
        <v>2016</v>
      </c>
      <c r="D160">
        <v>436738031</v>
      </c>
    </row>
    <row r="161" spans="1:4" x14ac:dyDescent="0.35">
      <c r="A161" t="s">
        <v>2346</v>
      </c>
      <c r="B161" t="s">
        <v>2347</v>
      </c>
      <c r="C161">
        <v>2016</v>
      </c>
      <c r="D161">
        <v>373719055</v>
      </c>
    </row>
    <row r="162" spans="1:4" x14ac:dyDescent="0.35">
      <c r="A162" t="s">
        <v>2445</v>
      </c>
      <c r="B162" t="s">
        <v>2446</v>
      </c>
      <c r="C162">
        <v>2016</v>
      </c>
      <c r="D162">
        <v>369167489</v>
      </c>
    </row>
    <row r="163" spans="1:4" x14ac:dyDescent="0.35">
      <c r="A163" t="s">
        <v>2340</v>
      </c>
      <c r="B163" t="s">
        <v>2341</v>
      </c>
      <c r="C163">
        <v>2016</v>
      </c>
      <c r="D163">
        <v>5487997451</v>
      </c>
    </row>
    <row r="164" spans="1:4" x14ac:dyDescent="0.35">
      <c r="A164" t="s">
        <v>550</v>
      </c>
      <c r="B164" t="s">
        <v>2333</v>
      </c>
      <c r="C164">
        <v>2016</v>
      </c>
      <c r="D164">
        <v>3551954</v>
      </c>
    </row>
    <row r="165" spans="1:4" x14ac:dyDescent="0.35">
      <c r="A165" t="s">
        <v>443</v>
      </c>
      <c r="B165" t="s">
        <v>2332</v>
      </c>
      <c r="C165">
        <v>2016</v>
      </c>
      <c r="D165">
        <v>38499</v>
      </c>
    </row>
    <row r="166" spans="1:4" x14ac:dyDescent="0.35">
      <c r="A166" t="s">
        <v>445</v>
      </c>
      <c r="B166" t="s">
        <v>2349</v>
      </c>
      <c r="C166">
        <v>2016</v>
      </c>
      <c r="D166">
        <v>3027398</v>
      </c>
    </row>
    <row r="167" spans="1:4" x14ac:dyDescent="0.35">
      <c r="A167" t="s">
        <v>449</v>
      </c>
      <c r="B167" t="s">
        <v>2348</v>
      </c>
      <c r="C167">
        <v>2016</v>
      </c>
      <c r="D167">
        <v>622303</v>
      </c>
    </row>
    <row r="168" spans="1:4" x14ac:dyDescent="0.35">
      <c r="A168" t="s">
        <v>453</v>
      </c>
      <c r="B168" t="s">
        <v>2331</v>
      </c>
      <c r="C168">
        <v>2016</v>
      </c>
      <c r="D168">
        <v>35276786</v>
      </c>
    </row>
    <row r="169" spans="1:4" x14ac:dyDescent="0.35">
      <c r="A169" t="s">
        <v>457</v>
      </c>
      <c r="B169" t="s">
        <v>2352</v>
      </c>
      <c r="C169">
        <v>2016</v>
      </c>
      <c r="D169">
        <v>28829476</v>
      </c>
    </row>
    <row r="170" spans="1:4" x14ac:dyDescent="0.35">
      <c r="A170" t="s">
        <v>461</v>
      </c>
      <c r="B170" t="s">
        <v>2345</v>
      </c>
      <c r="C170">
        <v>2016</v>
      </c>
      <c r="D170">
        <v>52885223</v>
      </c>
    </row>
    <row r="171" spans="1:4" x14ac:dyDescent="0.35">
      <c r="A171" t="s">
        <v>465</v>
      </c>
      <c r="B171" t="s">
        <v>2359</v>
      </c>
      <c r="C171">
        <v>2016</v>
      </c>
      <c r="D171">
        <v>2479713</v>
      </c>
    </row>
    <row r="172" spans="1:4" x14ac:dyDescent="0.35">
      <c r="A172" t="s">
        <v>469</v>
      </c>
      <c r="B172" t="s">
        <v>2368</v>
      </c>
      <c r="C172">
        <v>2016</v>
      </c>
      <c r="D172">
        <v>13049</v>
      </c>
    </row>
    <row r="173" spans="1:4" x14ac:dyDescent="0.35">
      <c r="A173" t="s">
        <v>472</v>
      </c>
      <c r="B173" t="s">
        <v>2367</v>
      </c>
      <c r="C173">
        <v>2016</v>
      </c>
      <c r="D173">
        <v>28982771</v>
      </c>
    </row>
    <row r="174" spans="1:4" x14ac:dyDescent="0.35">
      <c r="A174" t="s">
        <v>476</v>
      </c>
      <c r="B174" t="s">
        <v>2365</v>
      </c>
      <c r="C174">
        <v>2016</v>
      </c>
      <c r="D174">
        <v>17030314</v>
      </c>
    </row>
    <row r="175" spans="1:4" x14ac:dyDescent="0.35">
      <c r="A175" t="s">
        <v>2360</v>
      </c>
      <c r="B175" t="s">
        <v>2361</v>
      </c>
      <c r="C175">
        <v>2016</v>
      </c>
      <c r="D175">
        <v>276550</v>
      </c>
    </row>
    <row r="176" spans="1:4" x14ac:dyDescent="0.35">
      <c r="A176" t="s">
        <v>480</v>
      </c>
      <c r="B176" t="s">
        <v>2369</v>
      </c>
      <c r="C176">
        <v>2016</v>
      </c>
      <c r="D176">
        <v>4693200</v>
      </c>
    </row>
    <row r="177" spans="1:4" x14ac:dyDescent="0.35">
      <c r="A177" t="s">
        <v>484</v>
      </c>
      <c r="B177" t="s">
        <v>2364</v>
      </c>
      <c r="C177">
        <v>2016</v>
      </c>
      <c r="D177">
        <v>6149928</v>
      </c>
    </row>
    <row r="178" spans="1:4" x14ac:dyDescent="0.35">
      <c r="A178" t="s">
        <v>488</v>
      </c>
      <c r="B178" t="s">
        <v>2362</v>
      </c>
      <c r="C178">
        <v>2016</v>
      </c>
      <c r="D178">
        <v>20672987</v>
      </c>
    </row>
    <row r="179" spans="1:4" x14ac:dyDescent="0.35">
      <c r="A179" t="s">
        <v>492</v>
      </c>
      <c r="B179" t="s">
        <v>2363</v>
      </c>
      <c r="C179">
        <v>2016</v>
      </c>
      <c r="D179">
        <v>185989640</v>
      </c>
    </row>
    <row r="180" spans="1:4" x14ac:dyDescent="0.35">
      <c r="A180" t="s">
        <v>2357</v>
      </c>
      <c r="B180" t="s">
        <v>2358</v>
      </c>
      <c r="C180">
        <v>2016</v>
      </c>
      <c r="D180">
        <v>359735880</v>
      </c>
    </row>
    <row r="181" spans="1:4" x14ac:dyDescent="0.35">
      <c r="A181" t="s">
        <v>2350</v>
      </c>
      <c r="B181" t="s">
        <v>2351</v>
      </c>
      <c r="C181">
        <v>2016</v>
      </c>
      <c r="D181">
        <v>55023</v>
      </c>
    </row>
    <row r="182" spans="1:4" x14ac:dyDescent="0.35">
      <c r="A182" t="s">
        <v>498</v>
      </c>
      <c r="B182" t="s">
        <v>2366</v>
      </c>
      <c r="C182">
        <v>2016</v>
      </c>
      <c r="D182">
        <v>5234519</v>
      </c>
    </row>
    <row r="183" spans="1:4" x14ac:dyDescent="0.35">
      <c r="A183" t="s">
        <v>2280</v>
      </c>
      <c r="B183" t="s">
        <v>2281</v>
      </c>
      <c r="C183">
        <v>2016</v>
      </c>
      <c r="D183" s="2" t="s">
        <v>3250</v>
      </c>
    </row>
    <row r="184" spans="1:4" x14ac:dyDescent="0.35">
      <c r="A184" t="s">
        <v>2370</v>
      </c>
      <c r="B184" t="s">
        <v>2371</v>
      </c>
      <c r="C184">
        <v>2016</v>
      </c>
      <c r="D184">
        <v>1292855641</v>
      </c>
    </row>
    <row r="185" spans="1:4" x14ac:dyDescent="0.35">
      <c r="A185" t="s">
        <v>502</v>
      </c>
      <c r="B185" t="s">
        <v>2372</v>
      </c>
      <c r="C185">
        <v>2016</v>
      </c>
      <c r="D185">
        <v>4424762</v>
      </c>
    </row>
    <row r="186" spans="1:4" x14ac:dyDescent="0.35">
      <c r="A186" t="s">
        <v>2373</v>
      </c>
      <c r="B186" t="s">
        <v>2374</v>
      </c>
      <c r="C186">
        <v>2016</v>
      </c>
      <c r="D186">
        <v>30012500</v>
      </c>
    </row>
    <row r="187" spans="1:4" x14ac:dyDescent="0.35">
      <c r="A187" t="s">
        <v>2391</v>
      </c>
      <c r="B187" t="s">
        <v>2392</v>
      </c>
      <c r="C187">
        <v>2016</v>
      </c>
      <c r="D187">
        <v>2388875</v>
      </c>
    </row>
    <row r="188" spans="1:4" x14ac:dyDescent="0.35">
      <c r="A188" t="s">
        <v>506</v>
      </c>
      <c r="B188" t="s">
        <v>2375</v>
      </c>
      <c r="C188">
        <v>2016</v>
      </c>
      <c r="D188">
        <v>193203476</v>
      </c>
    </row>
    <row r="189" spans="1:4" x14ac:dyDescent="0.35">
      <c r="A189" t="s">
        <v>510</v>
      </c>
      <c r="B189" t="s">
        <v>2379</v>
      </c>
      <c r="C189">
        <v>2016</v>
      </c>
      <c r="D189">
        <v>21503</v>
      </c>
    </row>
    <row r="190" spans="1:4" x14ac:dyDescent="0.35">
      <c r="A190" t="s">
        <v>514</v>
      </c>
      <c r="B190" t="s">
        <v>2376</v>
      </c>
      <c r="C190">
        <v>2016</v>
      </c>
      <c r="D190">
        <v>4034119</v>
      </c>
    </row>
    <row r="191" spans="1:4" x14ac:dyDescent="0.35">
      <c r="A191" t="s">
        <v>518</v>
      </c>
      <c r="B191" t="s">
        <v>2380</v>
      </c>
      <c r="C191">
        <v>2016</v>
      </c>
      <c r="D191">
        <v>8084991</v>
      </c>
    </row>
    <row r="192" spans="1:4" x14ac:dyDescent="0.35">
      <c r="A192" t="s">
        <v>522</v>
      </c>
      <c r="B192" t="s">
        <v>2388</v>
      </c>
      <c r="C192">
        <v>2016</v>
      </c>
      <c r="D192">
        <v>6725308</v>
      </c>
    </row>
    <row r="193" spans="1:4" x14ac:dyDescent="0.35">
      <c r="A193" t="s">
        <v>526</v>
      </c>
      <c r="B193" t="s">
        <v>2377</v>
      </c>
      <c r="C193">
        <v>2016</v>
      </c>
      <c r="D193">
        <v>31773839</v>
      </c>
    </row>
    <row r="194" spans="1:4" x14ac:dyDescent="0.35">
      <c r="A194" t="s">
        <v>530</v>
      </c>
      <c r="B194" t="s">
        <v>2378</v>
      </c>
      <c r="C194">
        <v>2016</v>
      </c>
      <c r="D194">
        <v>103320222</v>
      </c>
    </row>
    <row r="195" spans="1:4" x14ac:dyDescent="0.35">
      <c r="A195" t="s">
        <v>534</v>
      </c>
      <c r="B195" t="s">
        <v>2381</v>
      </c>
      <c r="C195">
        <v>2016</v>
      </c>
      <c r="D195">
        <v>37970087</v>
      </c>
    </row>
    <row r="196" spans="1:4" x14ac:dyDescent="0.35">
      <c r="A196" t="s">
        <v>538</v>
      </c>
      <c r="B196" t="s">
        <v>2387</v>
      </c>
      <c r="C196">
        <v>2016</v>
      </c>
      <c r="D196">
        <v>10325452</v>
      </c>
    </row>
    <row r="197" spans="1:4" x14ac:dyDescent="0.35">
      <c r="A197" t="s">
        <v>2393</v>
      </c>
      <c r="B197" t="s">
        <v>2394</v>
      </c>
      <c r="C197">
        <v>2016</v>
      </c>
      <c r="D197">
        <v>1102778565</v>
      </c>
    </row>
    <row r="198" spans="1:4" x14ac:dyDescent="0.35">
      <c r="A198" t="s">
        <v>2382</v>
      </c>
      <c r="B198" t="s">
        <v>2383</v>
      </c>
      <c r="C198">
        <v>2016</v>
      </c>
      <c r="D198">
        <v>879292453</v>
      </c>
    </row>
    <row r="199" spans="1:4" x14ac:dyDescent="0.35">
      <c r="A199" t="s">
        <v>2384</v>
      </c>
      <c r="B199" t="s">
        <v>2385</v>
      </c>
      <c r="C199">
        <v>2016</v>
      </c>
      <c r="D199">
        <v>3406520</v>
      </c>
    </row>
    <row r="200" spans="1:4" x14ac:dyDescent="0.35">
      <c r="A200" t="s">
        <v>542</v>
      </c>
      <c r="B200" t="s">
        <v>2397</v>
      </c>
      <c r="C200">
        <v>2016</v>
      </c>
      <c r="D200">
        <v>2569804</v>
      </c>
    </row>
    <row r="201" spans="1:4" x14ac:dyDescent="0.35">
      <c r="A201" t="s">
        <v>554</v>
      </c>
      <c r="B201" t="s">
        <v>2398</v>
      </c>
      <c r="C201">
        <v>2016</v>
      </c>
      <c r="D201">
        <v>19702332</v>
      </c>
    </row>
    <row r="202" spans="1:4" x14ac:dyDescent="0.35">
      <c r="A202" t="s">
        <v>558</v>
      </c>
      <c r="B202" t="s">
        <v>2399</v>
      </c>
      <c r="C202">
        <v>2016</v>
      </c>
      <c r="D202">
        <v>144342396</v>
      </c>
    </row>
    <row r="203" spans="1:4" x14ac:dyDescent="0.35">
      <c r="A203" t="s">
        <v>562</v>
      </c>
      <c r="B203" t="s">
        <v>2400</v>
      </c>
      <c r="C203">
        <v>2016</v>
      </c>
      <c r="D203">
        <v>11917508</v>
      </c>
    </row>
    <row r="204" spans="1:4" x14ac:dyDescent="0.35">
      <c r="A204" t="s">
        <v>578</v>
      </c>
      <c r="B204" t="s">
        <v>2474</v>
      </c>
      <c r="C204">
        <v>2016</v>
      </c>
      <c r="D204">
        <v>195125</v>
      </c>
    </row>
    <row r="205" spans="1:4" x14ac:dyDescent="0.35">
      <c r="A205" t="s">
        <v>582</v>
      </c>
      <c r="B205" t="s">
        <v>2410</v>
      </c>
      <c r="C205">
        <v>2016</v>
      </c>
      <c r="D205">
        <v>33203</v>
      </c>
    </row>
    <row r="206" spans="1:4" x14ac:dyDescent="0.35">
      <c r="A206" t="s">
        <v>584</v>
      </c>
      <c r="B206" t="s">
        <v>2420</v>
      </c>
      <c r="C206">
        <v>2016</v>
      </c>
      <c r="D206">
        <v>199910</v>
      </c>
    </row>
    <row r="207" spans="1:4" x14ac:dyDescent="0.35">
      <c r="A207" t="s">
        <v>588</v>
      </c>
      <c r="B207" t="s">
        <v>2403</v>
      </c>
      <c r="C207">
        <v>2016</v>
      </c>
      <c r="D207">
        <v>32275687</v>
      </c>
    </row>
    <row r="208" spans="1:4" x14ac:dyDescent="0.35">
      <c r="A208" t="s">
        <v>592</v>
      </c>
      <c r="B208" t="s">
        <v>2405</v>
      </c>
      <c r="C208">
        <v>2016</v>
      </c>
      <c r="D208">
        <v>15411614</v>
      </c>
    </row>
    <row r="209" spans="1:4" x14ac:dyDescent="0.35">
      <c r="A209" t="s">
        <v>596</v>
      </c>
      <c r="B209" t="s">
        <v>2412</v>
      </c>
      <c r="C209">
        <v>2016</v>
      </c>
      <c r="D209">
        <v>7058322</v>
      </c>
    </row>
    <row r="210" spans="1:4" x14ac:dyDescent="0.35">
      <c r="A210" t="s">
        <v>600</v>
      </c>
      <c r="B210" t="s">
        <v>2429</v>
      </c>
      <c r="C210">
        <v>2016</v>
      </c>
      <c r="D210">
        <v>94677</v>
      </c>
    </row>
    <row r="211" spans="1:4" x14ac:dyDescent="0.35">
      <c r="A211" t="s">
        <v>604</v>
      </c>
      <c r="B211" t="s">
        <v>2408</v>
      </c>
      <c r="C211">
        <v>2016</v>
      </c>
      <c r="D211">
        <v>7396190</v>
      </c>
    </row>
    <row r="212" spans="1:4" x14ac:dyDescent="0.35">
      <c r="A212" t="s">
        <v>608</v>
      </c>
      <c r="B212" t="s">
        <v>2406</v>
      </c>
      <c r="C212">
        <v>2016</v>
      </c>
      <c r="D212">
        <v>5607283</v>
      </c>
    </row>
    <row r="213" spans="1:4" x14ac:dyDescent="0.35">
      <c r="A213" t="s">
        <v>2427</v>
      </c>
      <c r="B213" t="s">
        <v>2428</v>
      </c>
      <c r="C213">
        <v>2016</v>
      </c>
      <c r="D213">
        <v>39969</v>
      </c>
    </row>
    <row r="214" spans="1:4" x14ac:dyDescent="0.35">
      <c r="A214" t="s">
        <v>2422</v>
      </c>
      <c r="B214" t="s">
        <v>2423</v>
      </c>
      <c r="C214">
        <v>2016</v>
      </c>
      <c r="D214">
        <v>5430798</v>
      </c>
    </row>
    <row r="215" spans="1:4" x14ac:dyDescent="0.35">
      <c r="A215" t="s">
        <v>615</v>
      </c>
      <c r="B215" t="s">
        <v>2424</v>
      </c>
      <c r="C215">
        <v>2016</v>
      </c>
      <c r="D215">
        <v>2065042</v>
      </c>
    </row>
    <row r="216" spans="1:4" x14ac:dyDescent="0.35">
      <c r="A216" t="s">
        <v>2418</v>
      </c>
      <c r="B216" t="s">
        <v>2419</v>
      </c>
      <c r="C216">
        <v>2016</v>
      </c>
      <c r="D216">
        <v>39646847</v>
      </c>
    </row>
    <row r="217" spans="1:4" x14ac:dyDescent="0.35">
      <c r="A217" t="s">
        <v>619</v>
      </c>
      <c r="B217" t="s">
        <v>2407</v>
      </c>
      <c r="C217">
        <v>2016</v>
      </c>
      <c r="D217">
        <v>599419</v>
      </c>
    </row>
    <row r="218" spans="1:4" x14ac:dyDescent="0.35">
      <c r="A218" t="s">
        <v>623</v>
      </c>
      <c r="B218" t="s">
        <v>2411</v>
      </c>
      <c r="C218">
        <v>2016</v>
      </c>
      <c r="D218">
        <v>14317996</v>
      </c>
    </row>
    <row r="219" spans="1:4" x14ac:dyDescent="0.35">
      <c r="A219" t="s">
        <v>627</v>
      </c>
      <c r="B219" t="s">
        <v>2478</v>
      </c>
      <c r="C219">
        <v>2016</v>
      </c>
      <c r="D219">
        <v>56015473</v>
      </c>
    </row>
    <row r="220" spans="1:4" x14ac:dyDescent="0.35">
      <c r="A220" t="s">
        <v>2401</v>
      </c>
      <c r="B220" t="s">
        <v>2402</v>
      </c>
      <c r="C220">
        <v>2016</v>
      </c>
      <c r="D220">
        <v>1766393714</v>
      </c>
    </row>
    <row r="221" spans="1:4" x14ac:dyDescent="0.35">
      <c r="A221" t="s">
        <v>2448</v>
      </c>
      <c r="B221" t="s">
        <v>2449</v>
      </c>
      <c r="C221">
        <v>2016</v>
      </c>
      <c r="D221">
        <v>1766393714</v>
      </c>
    </row>
    <row r="222" spans="1:4" x14ac:dyDescent="0.35">
      <c r="A222" t="s">
        <v>631</v>
      </c>
      <c r="B222" t="s">
        <v>2415</v>
      </c>
      <c r="C222">
        <v>2016</v>
      </c>
      <c r="D222">
        <v>12230730</v>
      </c>
    </row>
    <row r="223" spans="1:4" x14ac:dyDescent="0.35">
      <c r="A223" t="s">
        <v>635</v>
      </c>
      <c r="B223" t="s">
        <v>2225</v>
      </c>
      <c r="C223">
        <v>2016</v>
      </c>
      <c r="D223">
        <v>46484062</v>
      </c>
    </row>
    <row r="224" spans="1:4" x14ac:dyDescent="0.35">
      <c r="A224" t="s">
        <v>639</v>
      </c>
      <c r="B224" t="s">
        <v>2316</v>
      </c>
      <c r="C224">
        <v>2016</v>
      </c>
      <c r="D224">
        <v>21203000</v>
      </c>
    </row>
    <row r="225" spans="1:4" x14ac:dyDescent="0.35">
      <c r="A225" t="s">
        <v>2297</v>
      </c>
      <c r="B225" t="s">
        <v>2298</v>
      </c>
      <c r="C225">
        <v>2016</v>
      </c>
      <c r="D225">
        <v>54821</v>
      </c>
    </row>
    <row r="226" spans="1:4" x14ac:dyDescent="0.35">
      <c r="A226" t="s">
        <v>570</v>
      </c>
      <c r="B226" t="s">
        <v>2307</v>
      </c>
      <c r="C226">
        <v>2016</v>
      </c>
      <c r="D226">
        <v>178015</v>
      </c>
    </row>
    <row r="227" spans="1:4" x14ac:dyDescent="0.35">
      <c r="A227" t="s">
        <v>2329</v>
      </c>
      <c r="B227" t="s">
        <v>2330</v>
      </c>
      <c r="C227">
        <v>2016</v>
      </c>
      <c r="D227">
        <v>31949</v>
      </c>
    </row>
    <row r="228" spans="1:4" x14ac:dyDescent="0.35">
      <c r="A228" t="s">
        <v>574</v>
      </c>
      <c r="B228" t="s">
        <v>2464</v>
      </c>
      <c r="C228">
        <v>2016</v>
      </c>
      <c r="D228">
        <v>109643</v>
      </c>
    </row>
    <row r="229" spans="1:4" x14ac:dyDescent="0.35">
      <c r="A229" t="s">
        <v>2416</v>
      </c>
      <c r="B229" t="s">
        <v>2417</v>
      </c>
      <c r="C229">
        <v>2016</v>
      </c>
      <c r="D229">
        <v>1033212743</v>
      </c>
    </row>
    <row r="230" spans="1:4" x14ac:dyDescent="0.35">
      <c r="A230" t="s">
        <v>2413</v>
      </c>
      <c r="B230" t="s">
        <v>2414</v>
      </c>
      <c r="C230">
        <v>2016</v>
      </c>
      <c r="D230">
        <v>1033118066</v>
      </c>
    </row>
    <row r="231" spans="1:4" x14ac:dyDescent="0.35">
      <c r="A231" t="s">
        <v>2450</v>
      </c>
      <c r="B231" t="s">
        <v>2451</v>
      </c>
      <c r="C231">
        <v>2016</v>
      </c>
      <c r="D231">
        <v>1033212743</v>
      </c>
    </row>
    <row r="232" spans="1:4" x14ac:dyDescent="0.35">
      <c r="A232" t="s">
        <v>643</v>
      </c>
      <c r="B232" t="s">
        <v>2404</v>
      </c>
      <c r="C232">
        <v>2016</v>
      </c>
      <c r="D232">
        <v>39578828</v>
      </c>
    </row>
    <row r="233" spans="1:4" x14ac:dyDescent="0.35">
      <c r="A233" t="s">
        <v>647</v>
      </c>
      <c r="B233" t="s">
        <v>2421</v>
      </c>
      <c r="C233">
        <v>2016</v>
      </c>
      <c r="D233">
        <v>558368</v>
      </c>
    </row>
    <row r="234" spans="1:4" x14ac:dyDescent="0.35">
      <c r="A234" t="s">
        <v>651</v>
      </c>
      <c r="B234" t="s">
        <v>2425</v>
      </c>
      <c r="C234">
        <v>2016</v>
      </c>
      <c r="D234">
        <v>9923085</v>
      </c>
    </row>
    <row r="235" spans="1:4" x14ac:dyDescent="0.35">
      <c r="A235" t="s">
        <v>655</v>
      </c>
      <c r="B235" t="s">
        <v>2180</v>
      </c>
      <c r="C235">
        <v>2016</v>
      </c>
      <c r="D235">
        <v>8373338</v>
      </c>
    </row>
    <row r="236" spans="1:4" x14ac:dyDescent="0.35">
      <c r="A236" t="s">
        <v>659</v>
      </c>
      <c r="B236" t="s">
        <v>2430</v>
      </c>
      <c r="C236">
        <v>2016</v>
      </c>
      <c r="D236">
        <v>18430453</v>
      </c>
    </row>
    <row r="237" spans="1:4" x14ac:dyDescent="0.35">
      <c r="A237" t="s">
        <v>663</v>
      </c>
      <c r="B237" t="s">
        <v>2440</v>
      </c>
      <c r="C237">
        <v>2016</v>
      </c>
      <c r="D237">
        <v>8734951</v>
      </c>
    </row>
    <row r="238" spans="1:4" x14ac:dyDescent="0.35">
      <c r="A238" t="s">
        <v>721</v>
      </c>
      <c r="B238" t="s">
        <v>2456</v>
      </c>
      <c r="C238">
        <v>2016</v>
      </c>
      <c r="D238">
        <v>55572201</v>
      </c>
    </row>
    <row r="239" spans="1:4" x14ac:dyDescent="0.35">
      <c r="A239" t="s">
        <v>667</v>
      </c>
      <c r="B239" t="s">
        <v>2439</v>
      </c>
      <c r="C239">
        <v>2016</v>
      </c>
      <c r="D239">
        <v>68863514</v>
      </c>
    </row>
    <row r="240" spans="1:4" x14ac:dyDescent="0.35">
      <c r="A240" t="s">
        <v>675</v>
      </c>
      <c r="B240" t="s">
        <v>2444</v>
      </c>
      <c r="C240">
        <v>2016</v>
      </c>
      <c r="D240">
        <v>1268671</v>
      </c>
    </row>
    <row r="241" spans="1:4" x14ac:dyDescent="0.35">
      <c r="A241" t="s">
        <v>679</v>
      </c>
      <c r="B241" t="s">
        <v>2438</v>
      </c>
      <c r="C241">
        <v>2016</v>
      </c>
      <c r="D241">
        <v>7606374</v>
      </c>
    </row>
    <row r="242" spans="1:4" x14ac:dyDescent="0.35">
      <c r="A242" t="s">
        <v>683</v>
      </c>
      <c r="B242" t="s">
        <v>2447</v>
      </c>
      <c r="C242">
        <v>2016</v>
      </c>
      <c r="D242">
        <v>107122</v>
      </c>
    </row>
    <row r="243" spans="1:4" x14ac:dyDescent="0.35">
      <c r="A243" t="s">
        <v>687</v>
      </c>
      <c r="B243" t="s">
        <v>2452</v>
      </c>
      <c r="C243">
        <v>2016</v>
      </c>
      <c r="D243">
        <v>1364962</v>
      </c>
    </row>
    <row r="244" spans="1:4" x14ac:dyDescent="0.35">
      <c r="A244" t="s">
        <v>691</v>
      </c>
      <c r="B244" t="s">
        <v>2453</v>
      </c>
      <c r="C244">
        <v>2016</v>
      </c>
      <c r="D244">
        <v>11403248</v>
      </c>
    </row>
    <row r="245" spans="1:4" x14ac:dyDescent="0.35">
      <c r="A245" t="s">
        <v>695</v>
      </c>
      <c r="B245" t="s">
        <v>2454</v>
      </c>
      <c r="C245">
        <v>2016</v>
      </c>
      <c r="D245">
        <v>79512426</v>
      </c>
    </row>
    <row r="246" spans="1:4" x14ac:dyDescent="0.35">
      <c r="A246" t="s">
        <v>699</v>
      </c>
      <c r="B246" t="s">
        <v>2441</v>
      </c>
      <c r="C246">
        <v>2016</v>
      </c>
      <c r="D246">
        <v>5662544</v>
      </c>
    </row>
    <row r="247" spans="1:4" x14ac:dyDescent="0.35">
      <c r="A247" t="s">
        <v>2431</v>
      </c>
      <c r="B247" t="s">
        <v>2432</v>
      </c>
      <c r="C247">
        <v>2016</v>
      </c>
      <c r="D247">
        <v>34900</v>
      </c>
    </row>
    <row r="248" spans="1:4" x14ac:dyDescent="0.35">
      <c r="A248" t="s">
        <v>703</v>
      </c>
      <c r="B248" t="s">
        <v>2455</v>
      </c>
      <c r="C248">
        <v>2016</v>
      </c>
      <c r="D248">
        <v>11097</v>
      </c>
    </row>
    <row r="249" spans="1:4" x14ac:dyDescent="0.35">
      <c r="A249" t="s">
        <v>705</v>
      </c>
      <c r="B249" t="s">
        <v>2457</v>
      </c>
      <c r="C249">
        <v>2016</v>
      </c>
      <c r="D249">
        <v>41487965</v>
      </c>
    </row>
    <row r="250" spans="1:4" x14ac:dyDescent="0.35">
      <c r="A250" t="s">
        <v>709</v>
      </c>
      <c r="B250" t="s">
        <v>2458</v>
      </c>
      <c r="C250">
        <v>2016</v>
      </c>
      <c r="D250">
        <v>45004645</v>
      </c>
    </row>
    <row r="251" spans="1:4" x14ac:dyDescent="0.35">
      <c r="A251" t="s">
        <v>713</v>
      </c>
      <c r="B251" t="s">
        <v>2147</v>
      </c>
      <c r="C251">
        <v>2016</v>
      </c>
      <c r="D251">
        <v>9269612</v>
      </c>
    </row>
    <row r="252" spans="1:4" x14ac:dyDescent="0.35">
      <c r="A252" t="s">
        <v>717</v>
      </c>
      <c r="B252" t="s">
        <v>2239</v>
      </c>
      <c r="C252">
        <v>2016</v>
      </c>
      <c r="D252">
        <v>65595565</v>
      </c>
    </row>
    <row r="253" spans="1:4" x14ac:dyDescent="0.35">
      <c r="A253" t="s">
        <v>725</v>
      </c>
      <c r="B253" t="s">
        <v>2462</v>
      </c>
      <c r="C253">
        <v>2016</v>
      </c>
      <c r="D253">
        <v>323405935</v>
      </c>
    </row>
    <row r="254" spans="1:4" x14ac:dyDescent="0.35">
      <c r="A254" t="s">
        <v>2459</v>
      </c>
      <c r="B254" t="s">
        <v>2460</v>
      </c>
      <c r="C254">
        <v>2016</v>
      </c>
      <c r="D254">
        <v>2556921923</v>
      </c>
    </row>
    <row r="255" spans="1:4" x14ac:dyDescent="0.35">
      <c r="A255" t="s">
        <v>729</v>
      </c>
      <c r="B255" t="s">
        <v>2461</v>
      </c>
      <c r="C255">
        <v>2016</v>
      </c>
      <c r="D255">
        <v>3444006</v>
      </c>
    </row>
    <row r="256" spans="1:4" x14ac:dyDescent="0.35">
      <c r="A256" t="s">
        <v>733</v>
      </c>
      <c r="B256" t="s">
        <v>2463</v>
      </c>
      <c r="C256">
        <v>2016</v>
      </c>
      <c r="D256">
        <v>31847900</v>
      </c>
    </row>
    <row r="257" spans="1:4" x14ac:dyDescent="0.35">
      <c r="A257" t="s">
        <v>737</v>
      </c>
      <c r="B257" t="s">
        <v>2471</v>
      </c>
      <c r="C257">
        <v>2016</v>
      </c>
      <c r="D257">
        <v>270402</v>
      </c>
    </row>
    <row r="258" spans="1:4" x14ac:dyDescent="0.35">
      <c r="A258" t="s">
        <v>741</v>
      </c>
      <c r="B258" t="s">
        <v>2465</v>
      </c>
      <c r="C258">
        <v>2016</v>
      </c>
      <c r="D258">
        <v>31568179</v>
      </c>
    </row>
    <row r="259" spans="1:4" x14ac:dyDescent="0.35">
      <c r="A259" t="s">
        <v>745</v>
      </c>
      <c r="B259" t="s">
        <v>2470</v>
      </c>
      <c r="C259">
        <v>2016</v>
      </c>
      <c r="D259">
        <v>94569072</v>
      </c>
    </row>
    <row r="260" spans="1:4" x14ac:dyDescent="0.35">
      <c r="A260" t="s">
        <v>2468</v>
      </c>
      <c r="B260" t="s">
        <v>2469</v>
      </c>
      <c r="C260">
        <v>2016</v>
      </c>
      <c r="D260">
        <v>107510</v>
      </c>
    </row>
    <row r="261" spans="1:4" x14ac:dyDescent="0.35">
      <c r="A261" t="s">
        <v>2389</v>
      </c>
      <c r="B261" t="s">
        <v>2390</v>
      </c>
      <c r="C261">
        <v>2016</v>
      </c>
      <c r="D261">
        <v>4551566</v>
      </c>
    </row>
    <row r="262" spans="1:4" x14ac:dyDescent="0.35">
      <c r="A262" t="s">
        <v>2472</v>
      </c>
      <c r="B262" t="s">
        <v>2473</v>
      </c>
      <c r="C262">
        <v>2016</v>
      </c>
      <c r="D262">
        <v>7444157356</v>
      </c>
    </row>
    <row r="263" spans="1:4" x14ac:dyDescent="0.35">
      <c r="A263" t="s">
        <v>749</v>
      </c>
      <c r="B263" t="s">
        <v>2477</v>
      </c>
      <c r="C263">
        <v>2016</v>
      </c>
      <c r="D263">
        <v>27584213</v>
      </c>
    </row>
    <row r="264" spans="1:4" x14ac:dyDescent="0.35">
      <c r="A264" t="s">
        <v>753</v>
      </c>
      <c r="B264" t="s">
        <v>2479</v>
      </c>
      <c r="C264">
        <v>2016</v>
      </c>
      <c r="D264">
        <v>16591390</v>
      </c>
    </row>
    <row r="265" spans="1:4" x14ac:dyDescent="0.35">
      <c r="A265" t="s">
        <v>757</v>
      </c>
      <c r="B265" t="s">
        <v>2480</v>
      </c>
      <c r="C265">
        <v>2016</v>
      </c>
      <c r="D265">
        <v>16150362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420BE-845E-4766-ACDF-BE29403A33A8}">
  <dimension ref="A1:F184"/>
  <sheetViews>
    <sheetView workbookViewId="0"/>
  </sheetViews>
  <sheetFormatPr defaultRowHeight="14.5" x14ac:dyDescent="0.35"/>
  <cols>
    <col min="1" max="1" width="46.1796875" bestFit="1" customWidth="1"/>
    <col min="2" max="2" width="7.81640625" bestFit="1" customWidth="1"/>
    <col min="3" max="3" width="6.7265625" bestFit="1" customWidth="1"/>
    <col min="4" max="4" width="23.1796875" bestFit="1" customWidth="1"/>
    <col min="5" max="5" width="17.6328125" bestFit="1" customWidth="1"/>
    <col min="6" max="6" width="19.36328125" bestFit="1" customWidth="1"/>
  </cols>
  <sheetData>
    <row r="1" spans="1:6" x14ac:dyDescent="0.35">
      <c r="A1" t="s">
        <v>3251</v>
      </c>
      <c r="B1" t="s">
        <v>3252</v>
      </c>
      <c r="C1" t="s">
        <v>3253</v>
      </c>
      <c r="D1" t="s">
        <v>761</v>
      </c>
      <c r="E1" t="s">
        <v>762</v>
      </c>
      <c r="F1" t="s">
        <v>763</v>
      </c>
    </row>
    <row r="2" spans="1:6" x14ac:dyDescent="0.35">
      <c r="A2" s="3" t="s">
        <v>1</v>
      </c>
      <c r="B2" s="3" t="s">
        <v>764</v>
      </c>
      <c r="C2">
        <v>2016</v>
      </c>
      <c r="D2" s="3" t="s">
        <v>765</v>
      </c>
      <c r="E2" s="3" t="s">
        <v>766</v>
      </c>
      <c r="F2" s="3" t="s">
        <v>765</v>
      </c>
    </row>
    <row r="3" spans="1:6" x14ac:dyDescent="0.35">
      <c r="A3" s="3" t="s">
        <v>5</v>
      </c>
      <c r="B3" s="3" t="s">
        <v>764</v>
      </c>
      <c r="C3">
        <v>2016</v>
      </c>
      <c r="D3" s="3" t="s">
        <v>787</v>
      </c>
      <c r="E3" s="3" t="s">
        <v>788</v>
      </c>
      <c r="F3" s="3" t="s">
        <v>789</v>
      </c>
    </row>
    <row r="4" spans="1:6" x14ac:dyDescent="0.35">
      <c r="A4" s="3" t="s">
        <v>9</v>
      </c>
      <c r="B4" s="3" t="s">
        <v>764</v>
      </c>
      <c r="C4">
        <v>2016</v>
      </c>
      <c r="D4" s="3" t="s">
        <v>803</v>
      </c>
      <c r="E4" s="3" t="s">
        <v>804</v>
      </c>
      <c r="F4" s="3" t="s">
        <v>805</v>
      </c>
    </row>
    <row r="5" spans="1:6" x14ac:dyDescent="0.35">
      <c r="A5" s="3" t="s">
        <v>17</v>
      </c>
      <c r="B5" s="3" t="s">
        <v>764</v>
      </c>
      <c r="C5">
        <v>2016</v>
      </c>
      <c r="D5" s="3" t="s">
        <v>819</v>
      </c>
      <c r="E5" s="3" t="s">
        <v>820</v>
      </c>
      <c r="F5" s="3" t="s">
        <v>821</v>
      </c>
    </row>
    <row r="6" spans="1:6" x14ac:dyDescent="0.35">
      <c r="A6" s="3" t="s">
        <v>21</v>
      </c>
      <c r="B6" s="3" t="s">
        <v>764</v>
      </c>
      <c r="C6">
        <v>2016</v>
      </c>
      <c r="D6" s="3" t="s">
        <v>831</v>
      </c>
      <c r="E6" s="3" t="s">
        <v>832</v>
      </c>
      <c r="F6" s="3" t="s">
        <v>833</v>
      </c>
    </row>
    <row r="7" spans="1:6" x14ac:dyDescent="0.35">
      <c r="A7" s="3" t="s">
        <v>25</v>
      </c>
      <c r="B7" s="3" t="s">
        <v>764</v>
      </c>
      <c r="C7">
        <v>2016</v>
      </c>
      <c r="D7" s="3" t="s">
        <v>845</v>
      </c>
      <c r="E7" s="3" t="s">
        <v>846</v>
      </c>
      <c r="F7" s="3" t="s">
        <v>847</v>
      </c>
    </row>
    <row r="8" spans="1:6" x14ac:dyDescent="0.35">
      <c r="A8" s="3" t="s">
        <v>29</v>
      </c>
      <c r="B8" s="3" t="s">
        <v>764</v>
      </c>
      <c r="C8">
        <v>2016</v>
      </c>
      <c r="D8" s="3" t="s">
        <v>858</v>
      </c>
      <c r="E8" s="3" t="s">
        <v>859</v>
      </c>
      <c r="F8" s="3" t="s">
        <v>860</v>
      </c>
    </row>
    <row r="9" spans="1:6" x14ac:dyDescent="0.35">
      <c r="A9" s="3" t="s">
        <v>33</v>
      </c>
      <c r="B9" s="3" t="s">
        <v>764</v>
      </c>
      <c r="C9">
        <v>2016</v>
      </c>
      <c r="D9" s="3" t="s">
        <v>872</v>
      </c>
      <c r="E9" s="3" t="s">
        <v>873</v>
      </c>
      <c r="F9" s="3" t="s">
        <v>874</v>
      </c>
    </row>
    <row r="10" spans="1:6" x14ac:dyDescent="0.35">
      <c r="A10" s="3" t="s">
        <v>37</v>
      </c>
      <c r="B10" s="3" t="s">
        <v>764</v>
      </c>
      <c r="C10">
        <v>2016</v>
      </c>
      <c r="D10" s="3" t="s">
        <v>883</v>
      </c>
      <c r="E10" s="3" t="s">
        <v>884</v>
      </c>
      <c r="F10" s="3" t="s">
        <v>885</v>
      </c>
    </row>
    <row r="11" spans="1:6" x14ac:dyDescent="0.35">
      <c r="A11" s="3" t="s">
        <v>41</v>
      </c>
      <c r="B11" s="3" t="s">
        <v>764</v>
      </c>
      <c r="C11">
        <v>2016</v>
      </c>
      <c r="D11" s="3" t="s">
        <v>897</v>
      </c>
      <c r="E11" s="3" t="s">
        <v>898</v>
      </c>
      <c r="F11" s="3" t="s">
        <v>899</v>
      </c>
    </row>
    <row r="12" spans="1:6" x14ac:dyDescent="0.35">
      <c r="A12" s="3" t="s">
        <v>45</v>
      </c>
      <c r="B12" s="3" t="s">
        <v>764</v>
      </c>
      <c r="C12">
        <v>2016</v>
      </c>
      <c r="D12" s="3" t="s">
        <v>906</v>
      </c>
      <c r="E12" s="3" t="s">
        <v>907</v>
      </c>
      <c r="F12" s="3" t="s">
        <v>908</v>
      </c>
    </row>
    <row r="13" spans="1:6" x14ac:dyDescent="0.35">
      <c r="A13" s="3" t="s">
        <v>49</v>
      </c>
      <c r="B13" s="3" t="s">
        <v>764</v>
      </c>
      <c r="C13">
        <v>2016</v>
      </c>
      <c r="D13" s="3" t="s">
        <v>913</v>
      </c>
      <c r="E13" s="3" t="s">
        <v>914</v>
      </c>
      <c r="F13" s="3" t="s">
        <v>915</v>
      </c>
    </row>
    <row r="14" spans="1:6" x14ac:dyDescent="0.35">
      <c r="A14" s="3" t="s">
        <v>53</v>
      </c>
      <c r="B14" s="3" t="s">
        <v>764</v>
      </c>
      <c r="C14">
        <v>2016</v>
      </c>
      <c r="D14" s="3" t="s">
        <v>920</v>
      </c>
      <c r="E14" s="3" t="s">
        <v>921</v>
      </c>
      <c r="F14" s="3" t="s">
        <v>922</v>
      </c>
    </row>
    <row r="15" spans="1:6" x14ac:dyDescent="0.35">
      <c r="A15" s="3" t="s">
        <v>57</v>
      </c>
      <c r="B15" s="3" t="s">
        <v>764</v>
      </c>
      <c r="C15">
        <v>2016</v>
      </c>
      <c r="D15" s="3" t="s">
        <v>936</v>
      </c>
      <c r="E15" s="3" t="s">
        <v>937</v>
      </c>
      <c r="F15" s="3" t="s">
        <v>938</v>
      </c>
    </row>
    <row r="16" spans="1:6" x14ac:dyDescent="0.35">
      <c r="A16" s="3" t="s">
        <v>61</v>
      </c>
      <c r="B16" s="3" t="s">
        <v>764</v>
      </c>
      <c r="C16">
        <v>2016</v>
      </c>
      <c r="D16" s="3" t="s">
        <v>946</v>
      </c>
      <c r="E16" s="3" t="s">
        <v>947</v>
      </c>
      <c r="F16" s="3" t="s">
        <v>948</v>
      </c>
    </row>
    <row r="17" spans="1:6" x14ac:dyDescent="0.35">
      <c r="A17" s="3" t="s">
        <v>65</v>
      </c>
      <c r="B17" s="3" t="s">
        <v>764</v>
      </c>
      <c r="C17">
        <v>2016</v>
      </c>
      <c r="D17" s="3" t="s">
        <v>846</v>
      </c>
      <c r="E17" s="3" t="s">
        <v>956</v>
      </c>
      <c r="F17" s="3" t="s">
        <v>957</v>
      </c>
    </row>
    <row r="18" spans="1:6" x14ac:dyDescent="0.35">
      <c r="A18" s="3" t="s">
        <v>69</v>
      </c>
      <c r="B18" s="3" t="s">
        <v>764</v>
      </c>
      <c r="C18">
        <v>2016</v>
      </c>
      <c r="D18" s="3" t="s">
        <v>968</v>
      </c>
      <c r="E18" s="3" t="s">
        <v>969</v>
      </c>
      <c r="F18" s="3" t="s">
        <v>970</v>
      </c>
    </row>
    <row r="19" spans="1:6" x14ac:dyDescent="0.35">
      <c r="A19" s="3" t="s">
        <v>73</v>
      </c>
      <c r="B19" s="3" t="s">
        <v>764</v>
      </c>
      <c r="C19">
        <v>2016</v>
      </c>
      <c r="D19" s="3" t="s">
        <v>978</v>
      </c>
      <c r="E19" s="3" t="s">
        <v>979</v>
      </c>
      <c r="F19" s="3" t="s">
        <v>980</v>
      </c>
    </row>
    <row r="20" spans="1:6" x14ac:dyDescent="0.35">
      <c r="A20" s="3" t="s">
        <v>77</v>
      </c>
      <c r="B20" s="3" t="s">
        <v>764</v>
      </c>
      <c r="C20">
        <v>2016</v>
      </c>
      <c r="D20" s="3" t="s">
        <v>988</v>
      </c>
      <c r="E20" s="3" t="s">
        <v>989</v>
      </c>
      <c r="F20" s="3" t="s">
        <v>990</v>
      </c>
    </row>
    <row r="21" spans="1:6" x14ac:dyDescent="0.35">
      <c r="A21" s="3" t="s">
        <v>81</v>
      </c>
      <c r="B21" s="3" t="s">
        <v>764</v>
      </c>
      <c r="C21">
        <v>2016</v>
      </c>
      <c r="D21" s="3" t="s">
        <v>1002</v>
      </c>
      <c r="E21" s="3" t="s">
        <v>1003</v>
      </c>
      <c r="F21" s="3" t="s">
        <v>1004</v>
      </c>
    </row>
    <row r="22" spans="1:6" x14ac:dyDescent="0.35">
      <c r="A22" s="3" t="s">
        <v>85</v>
      </c>
      <c r="B22" s="3" t="s">
        <v>764</v>
      </c>
      <c r="C22">
        <v>2016</v>
      </c>
      <c r="D22" s="3" t="s">
        <v>1013</v>
      </c>
      <c r="E22" s="3" t="s">
        <v>1014</v>
      </c>
      <c r="F22" s="3" t="s">
        <v>1015</v>
      </c>
    </row>
    <row r="23" spans="1:6" x14ac:dyDescent="0.35">
      <c r="A23" s="3" t="s">
        <v>89</v>
      </c>
      <c r="B23" s="3" t="s">
        <v>764</v>
      </c>
      <c r="C23">
        <v>2016</v>
      </c>
      <c r="D23" s="3" t="s">
        <v>1028</v>
      </c>
      <c r="E23" s="3" t="s">
        <v>1029</v>
      </c>
      <c r="F23" s="3" t="s">
        <v>1028</v>
      </c>
    </row>
    <row r="24" spans="1:6" x14ac:dyDescent="0.35">
      <c r="A24" s="3" t="s">
        <v>93</v>
      </c>
      <c r="B24" s="3" t="s">
        <v>764</v>
      </c>
      <c r="C24">
        <v>2016</v>
      </c>
      <c r="D24" s="3" t="s">
        <v>1037</v>
      </c>
      <c r="E24" s="3" t="s">
        <v>1038</v>
      </c>
      <c r="F24" s="3" t="s">
        <v>1039</v>
      </c>
    </row>
    <row r="25" spans="1:6" x14ac:dyDescent="0.35">
      <c r="A25" s="3" t="s">
        <v>97</v>
      </c>
      <c r="B25" s="3" t="s">
        <v>764</v>
      </c>
      <c r="C25">
        <v>2016</v>
      </c>
      <c r="D25" s="3" t="s">
        <v>1042</v>
      </c>
      <c r="E25" s="3" t="s">
        <v>971</v>
      </c>
      <c r="F25" s="3" t="s">
        <v>843</v>
      </c>
    </row>
    <row r="26" spans="1:6" x14ac:dyDescent="0.35">
      <c r="A26" s="3" t="s">
        <v>100</v>
      </c>
      <c r="B26" s="3" t="s">
        <v>764</v>
      </c>
      <c r="C26">
        <v>2016</v>
      </c>
      <c r="D26" s="3" t="s">
        <v>1043</v>
      </c>
      <c r="E26" s="3" t="s">
        <v>1044</v>
      </c>
      <c r="F26" s="3" t="s">
        <v>1045</v>
      </c>
    </row>
    <row r="27" spans="1:6" x14ac:dyDescent="0.35">
      <c r="A27" s="3" t="s">
        <v>104</v>
      </c>
      <c r="B27" s="3" t="s">
        <v>764</v>
      </c>
      <c r="C27">
        <v>2016</v>
      </c>
      <c r="D27" s="3" t="s">
        <v>1057</v>
      </c>
      <c r="E27" s="3" t="s">
        <v>1058</v>
      </c>
      <c r="F27" s="3" t="s">
        <v>1059</v>
      </c>
    </row>
    <row r="28" spans="1:6" x14ac:dyDescent="0.35">
      <c r="A28" s="3" t="s">
        <v>108</v>
      </c>
      <c r="B28" s="3" t="s">
        <v>764</v>
      </c>
      <c r="C28">
        <v>2016</v>
      </c>
      <c r="D28" s="3" t="s">
        <v>1066</v>
      </c>
      <c r="E28" s="3" t="s">
        <v>1067</v>
      </c>
      <c r="F28" s="3" t="s">
        <v>1068</v>
      </c>
    </row>
    <row r="29" spans="1:6" x14ac:dyDescent="0.35">
      <c r="A29" s="3" t="s">
        <v>112</v>
      </c>
      <c r="B29" s="3" t="s">
        <v>764</v>
      </c>
      <c r="C29">
        <v>2016</v>
      </c>
      <c r="D29" s="3" t="s">
        <v>1077</v>
      </c>
      <c r="E29" s="3" t="s">
        <v>1078</v>
      </c>
      <c r="F29" s="3" t="s">
        <v>1079</v>
      </c>
    </row>
    <row r="30" spans="1:6" x14ac:dyDescent="0.35">
      <c r="A30" s="3" t="s">
        <v>116</v>
      </c>
      <c r="B30" s="3" t="s">
        <v>764</v>
      </c>
      <c r="C30">
        <v>2016</v>
      </c>
      <c r="D30" s="3" t="s">
        <v>1089</v>
      </c>
      <c r="E30" s="3" t="s">
        <v>1090</v>
      </c>
      <c r="F30" s="3" t="s">
        <v>1091</v>
      </c>
    </row>
    <row r="31" spans="1:6" x14ac:dyDescent="0.35">
      <c r="A31" s="3" t="s">
        <v>120</v>
      </c>
      <c r="B31" s="3" t="s">
        <v>764</v>
      </c>
      <c r="C31">
        <v>2016</v>
      </c>
      <c r="D31" s="3" t="s">
        <v>1100</v>
      </c>
      <c r="E31" s="3" t="s">
        <v>1101</v>
      </c>
      <c r="F31" s="3" t="s">
        <v>1102</v>
      </c>
    </row>
    <row r="32" spans="1:6" x14ac:dyDescent="0.35">
      <c r="A32" s="3" t="s">
        <v>124</v>
      </c>
      <c r="B32" s="3" t="s">
        <v>764</v>
      </c>
      <c r="C32">
        <v>2016</v>
      </c>
      <c r="D32" s="3" t="s">
        <v>1109</v>
      </c>
      <c r="E32" s="3" t="s">
        <v>1110</v>
      </c>
      <c r="F32" s="3" t="s">
        <v>1111</v>
      </c>
    </row>
    <row r="33" spans="1:6" x14ac:dyDescent="0.35">
      <c r="A33" s="3" t="s">
        <v>128</v>
      </c>
      <c r="B33" s="3" t="s">
        <v>764</v>
      </c>
      <c r="C33">
        <v>2016</v>
      </c>
      <c r="D33" s="3" t="s">
        <v>1117</v>
      </c>
      <c r="E33" s="3" t="s">
        <v>1118</v>
      </c>
      <c r="F33" s="3" t="s">
        <v>1119</v>
      </c>
    </row>
    <row r="34" spans="1:6" x14ac:dyDescent="0.35">
      <c r="A34" s="3" t="s">
        <v>132</v>
      </c>
      <c r="B34" s="3" t="s">
        <v>764</v>
      </c>
      <c r="C34">
        <v>2016</v>
      </c>
      <c r="D34" s="3" t="s">
        <v>1129</v>
      </c>
      <c r="E34" s="3" t="s">
        <v>1130</v>
      </c>
      <c r="F34" s="3" t="s">
        <v>1131</v>
      </c>
    </row>
    <row r="35" spans="1:6" x14ac:dyDescent="0.35">
      <c r="A35" s="3" t="s">
        <v>136</v>
      </c>
      <c r="B35" s="3" t="s">
        <v>764</v>
      </c>
      <c r="C35">
        <v>2016</v>
      </c>
      <c r="D35" s="3" t="s">
        <v>1138</v>
      </c>
      <c r="E35" s="3" t="s">
        <v>1139</v>
      </c>
      <c r="F35" s="3" t="s">
        <v>1140</v>
      </c>
    </row>
    <row r="36" spans="1:6" x14ac:dyDescent="0.35">
      <c r="A36" s="3" t="s">
        <v>140</v>
      </c>
      <c r="B36" s="3" t="s">
        <v>764</v>
      </c>
      <c r="C36">
        <v>2016</v>
      </c>
      <c r="D36" s="3" t="s">
        <v>1144</v>
      </c>
      <c r="E36" s="3" t="s">
        <v>1145</v>
      </c>
      <c r="F36" s="3" t="s">
        <v>1146</v>
      </c>
    </row>
    <row r="37" spans="1:6" x14ac:dyDescent="0.35">
      <c r="A37" s="3" t="s">
        <v>144</v>
      </c>
      <c r="B37" s="3" t="s">
        <v>764</v>
      </c>
      <c r="C37">
        <v>2016</v>
      </c>
      <c r="D37" s="3" t="s">
        <v>1157</v>
      </c>
      <c r="E37" s="3" t="s">
        <v>1158</v>
      </c>
      <c r="F37" s="3" t="s">
        <v>1159</v>
      </c>
    </row>
    <row r="38" spans="1:6" x14ac:dyDescent="0.35">
      <c r="A38" s="3" t="s">
        <v>148</v>
      </c>
      <c r="B38" s="3" t="s">
        <v>764</v>
      </c>
      <c r="C38">
        <v>2016</v>
      </c>
      <c r="D38" s="3" t="s">
        <v>1163</v>
      </c>
      <c r="E38" s="3" t="s">
        <v>1164</v>
      </c>
      <c r="F38" s="3" t="s">
        <v>1058</v>
      </c>
    </row>
    <row r="39" spans="1:6" x14ac:dyDescent="0.35">
      <c r="A39" s="3" t="s">
        <v>152</v>
      </c>
      <c r="B39" s="3" t="s">
        <v>764</v>
      </c>
      <c r="C39">
        <v>2016</v>
      </c>
      <c r="D39" s="3" t="s">
        <v>1171</v>
      </c>
      <c r="E39" s="3" t="s">
        <v>1172</v>
      </c>
      <c r="F39" s="3" t="s">
        <v>1173</v>
      </c>
    </row>
    <row r="40" spans="1:6" x14ac:dyDescent="0.35">
      <c r="A40" s="3" t="s">
        <v>159</v>
      </c>
      <c r="B40" s="3" t="s">
        <v>764</v>
      </c>
      <c r="C40">
        <v>2016</v>
      </c>
      <c r="D40" s="3" t="s">
        <v>1178</v>
      </c>
      <c r="E40" s="3" t="s">
        <v>1179</v>
      </c>
      <c r="F40" s="3" t="s">
        <v>1180</v>
      </c>
    </row>
    <row r="41" spans="1:6" x14ac:dyDescent="0.35">
      <c r="A41" s="3" t="s">
        <v>163</v>
      </c>
      <c r="B41" s="3" t="s">
        <v>764</v>
      </c>
      <c r="C41">
        <v>2016</v>
      </c>
      <c r="D41" s="3" t="s">
        <v>1183</v>
      </c>
      <c r="E41" s="3" t="s">
        <v>1184</v>
      </c>
      <c r="F41" s="3" t="s">
        <v>1185</v>
      </c>
    </row>
    <row r="42" spans="1:6" x14ac:dyDescent="0.35">
      <c r="A42" s="3" t="s">
        <v>167</v>
      </c>
      <c r="B42" s="3" t="s">
        <v>764</v>
      </c>
      <c r="C42">
        <v>2016</v>
      </c>
      <c r="D42" s="3" t="s">
        <v>1192</v>
      </c>
      <c r="E42" s="3" t="s">
        <v>1193</v>
      </c>
      <c r="F42" s="3" t="s">
        <v>1194</v>
      </c>
    </row>
    <row r="43" spans="1:6" x14ac:dyDescent="0.35">
      <c r="A43" s="3" t="s">
        <v>171</v>
      </c>
      <c r="B43" s="3" t="s">
        <v>764</v>
      </c>
      <c r="C43">
        <v>2016</v>
      </c>
      <c r="D43" s="3" t="s">
        <v>1205</v>
      </c>
      <c r="E43" s="3" t="s">
        <v>1206</v>
      </c>
      <c r="F43" s="3" t="s">
        <v>1207</v>
      </c>
    </row>
    <row r="44" spans="1:6" x14ac:dyDescent="0.35">
      <c r="A44" s="3" t="s">
        <v>175</v>
      </c>
      <c r="B44" s="3" t="s">
        <v>764</v>
      </c>
      <c r="C44">
        <v>2016</v>
      </c>
      <c r="D44" s="3" t="s">
        <v>1221</v>
      </c>
      <c r="E44" s="3" t="s">
        <v>1222</v>
      </c>
      <c r="F44" s="3" t="s">
        <v>1223</v>
      </c>
    </row>
    <row r="45" spans="1:6" x14ac:dyDescent="0.35">
      <c r="A45" s="3" t="s">
        <v>179</v>
      </c>
      <c r="B45" s="3" t="s">
        <v>764</v>
      </c>
      <c r="C45">
        <v>2016</v>
      </c>
      <c r="D45" s="3" t="s">
        <v>1227</v>
      </c>
      <c r="E45" s="3" t="s">
        <v>1228</v>
      </c>
      <c r="F45" s="3" t="s">
        <v>1229</v>
      </c>
    </row>
    <row r="46" spans="1:6" x14ac:dyDescent="0.35">
      <c r="A46" s="3" t="s">
        <v>183</v>
      </c>
      <c r="B46" s="3" t="s">
        <v>764</v>
      </c>
      <c r="C46">
        <v>2016</v>
      </c>
      <c r="D46" s="3" t="s">
        <v>1236</v>
      </c>
      <c r="E46" s="3" t="s">
        <v>1237</v>
      </c>
      <c r="F46" s="3" t="s">
        <v>1238</v>
      </c>
    </row>
    <row r="47" spans="1:6" x14ac:dyDescent="0.35">
      <c r="A47" s="3" t="s">
        <v>187</v>
      </c>
      <c r="B47" s="3" t="s">
        <v>764</v>
      </c>
      <c r="C47">
        <v>2016</v>
      </c>
      <c r="D47" s="3" t="s">
        <v>1253</v>
      </c>
      <c r="E47" s="3" t="s">
        <v>1254</v>
      </c>
      <c r="F47" s="3" t="s">
        <v>1255</v>
      </c>
    </row>
    <row r="48" spans="1:6" x14ac:dyDescent="0.35">
      <c r="A48" s="3" t="s">
        <v>191</v>
      </c>
      <c r="B48" s="3" t="s">
        <v>764</v>
      </c>
      <c r="C48">
        <v>2016</v>
      </c>
      <c r="D48" s="3" t="s">
        <v>1258</v>
      </c>
      <c r="E48" s="3" t="s">
        <v>1259</v>
      </c>
      <c r="F48" s="3" t="s">
        <v>1260</v>
      </c>
    </row>
    <row r="49" spans="1:6" x14ac:dyDescent="0.35">
      <c r="A49" s="3" t="s">
        <v>195</v>
      </c>
      <c r="B49" s="3" t="s">
        <v>764</v>
      </c>
      <c r="C49">
        <v>2016</v>
      </c>
      <c r="D49" s="3" t="s">
        <v>1269</v>
      </c>
      <c r="E49" s="3" t="s">
        <v>1270</v>
      </c>
      <c r="F49" s="3" t="s">
        <v>1271</v>
      </c>
    </row>
    <row r="50" spans="1:6" x14ac:dyDescent="0.35">
      <c r="A50" s="3" t="s">
        <v>203</v>
      </c>
      <c r="B50" s="3" t="s">
        <v>764</v>
      </c>
      <c r="C50">
        <v>2016</v>
      </c>
      <c r="D50" s="3" t="s">
        <v>1278</v>
      </c>
      <c r="E50" s="3" t="s">
        <v>1279</v>
      </c>
      <c r="F50" s="3" t="s">
        <v>1157</v>
      </c>
    </row>
    <row r="51" spans="1:6" x14ac:dyDescent="0.35">
      <c r="A51" s="3" t="s">
        <v>207</v>
      </c>
      <c r="B51" s="3" t="s">
        <v>764</v>
      </c>
      <c r="C51">
        <v>2016</v>
      </c>
      <c r="D51" s="3" t="s">
        <v>1282</v>
      </c>
      <c r="E51" s="3" t="s">
        <v>1283</v>
      </c>
      <c r="F51" s="3" t="s">
        <v>1284</v>
      </c>
    </row>
    <row r="52" spans="1:6" x14ac:dyDescent="0.35">
      <c r="A52" s="3" t="s">
        <v>211</v>
      </c>
      <c r="B52" s="3" t="s">
        <v>764</v>
      </c>
      <c r="C52">
        <v>2016</v>
      </c>
      <c r="D52" s="3" t="s">
        <v>1285</v>
      </c>
      <c r="E52" s="3" t="s">
        <v>1286</v>
      </c>
      <c r="F52" s="3" t="s">
        <v>1287</v>
      </c>
    </row>
    <row r="53" spans="1:6" x14ac:dyDescent="0.35">
      <c r="A53" s="3" t="s">
        <v>215</v>
      </c>
      <c r="B53" s="3" t="s">
        <v>764</v>
      </c>
      <c r="C53">
        <v>2016</v>
      </c>
      <c r="D53" s="3" t="s">
        <v>956</v>
      </c>
      <c r="E53" s="3" t="s">
        <v>1294</v>
      </c>
      <c r="F53" s="3" t="s">
        <v>884</v>
      </c>
    </row>
    <row r="54" spans="1:6" x14ac:dyDescent="0.35">
      <c r="A54" s="3" t="s">
        <v>219</v>
      </c>
      <c r="B54" s="3" t="s">
        <v>764</v>
      </c>
      <c r="C54">
        <v>2016</v>
      </c>
      <c r="D54" s="3" t="s">
        <v>1297</v>
      </c>
      <c r="E54" s="3" t="s">
        <v>1298</v>
      </c>
      <c r="F54" s="3" t="s">
        <v>1299</v>
      </c>
    </row>
    <row r="55" spans="1:6" x14ac:dyDescent="0.35">
      <c r="A55" s="3" t="s">
        <v>223</v>
      </c>
      <c r="B55" s="3" t="s">
        <v>764</v>
      </c>
      <c r="C55">
        <v>2016</v>
      </c>
      <c r="D55" s="3" t="s">
        <v>1306</v>
      </c>
      <c r="E55" s="3" t="s">
        <v>1307</v>
      </c>
      <c r="F55" s="3" t="s">
        <v>1308</v>
      </c>
    </row>
    <row r="56" spans="1:6" x14ac:dyDescent="0.35">
      <c r="A56" s="3" t="s">
        <v>227</v>
      </c>
      <c r="B56" s="3" t="s">
        <v>764</v>
      </c>
      <c r="C56">
        <v>2016</v>
      </c>
      <c r="D56" s="3" t="s">
        <v>1315</v>
      </c>
      <c r="E56" s="3" t="s">
        <v>1316</v>
      </c>
      <c r="F56" s="3" t="s">
        <v>1317</v>
      </c>
    </row>
    <row r="57" spans="1:6" x14ac:dyDescent="0.35">
      <c r="A57" s="3" t="s">
        <v>231</v>
      </c>
      <c r="B57" s="3" t="s">
        <v>764</v>
      </c>
      <c r="C57">
        <v>2016</v>
      </c>
      <c r="D57" s="3" t="s">
        <v>1326</v>
      </c>
      <c r="E57" s="3" t="s">
        <v>1327</v>
      </c>
      <c r="F57" s="3" t="s">
        <v>1328</v>
      </c>
    </row>
    <row r="58" spans="1:6" x14ac:dyDescent="0.35">
      <c r="A58" s="3" t="s">
        <v>235</v>
      </c>
      <c r="B58" s="3" t="s">
        <v>764</v>
      </c>
      <c r="C58">
        <v>2016</v>
      </c>
      <c r="D58" s="3" t="s">
        <v>1336</v>
      </c>
      <c r="E58" s="3" t="s">
        <v>1337</v>
      </c>
      <c r="F58" s="3" t="s">
        <v>1338</v>
      </c>
    </row>
    <row r="59" spans="1:6" x14ac:dyDescent="0.35">
      <c r="A59" s="3" t="s">
        <v>239</v>
      </c>
      <c r="B59" s="3" t="s">
        <v>764</v>
      </c>
      <c r="C59">
        <v>2016</v>
      </c>
      <c r="D59" s="3" t="s">
        <v>1343</v>
      </c>
      <c r="E59" s="3" t="s">
        <v>1344</v>
      </c>
      <c r="F59" s="3" t="s">
        <v>1345</v>
      </c>
    </row>
    <row r="60" spans="1:6" x14ac:dyDescent="0.35">
      <c r="A60" s="3" t="s">
        <v>243</v>
      </c>
      <c r="B60" s="3" t="s">
        <v>764</v>
      </c>
      <c r="C60">
        <v>2016</v>
      </c>
      <c r="D60" s="3" t="s">
        <v>1351</v>
      </c>
      <c r="E60" s="3" t="s">
        <v>1352</v>
      </c>
      <c r="F60" s="3" t="s">
        <v>1353</v>
      </c>
    </row>
    <row r="61" spans="1:6" x14ac:dyDescent="0.35">
      <c r="A61" s="3" t="s">
        <v>247</v>
      </c>
      <c r="B61" s="3" t="s">
        <v>764</v>
      </c>
      <c r="C61">
        <v>2016</v>
      </c>
      <c r="D61" s="3" t="s">
        <v>1081</v>
      </c>
      <c r="E61" s="3" t="s">
        <v>1359</v>
      </c>
      <c r="F61" s="3" t="s">
        <v>1360</v>
      </c>
    </row>
    <row r="62" spans="1:6" x14ac:dyDescent="0.35">
      <c r="A62" s="3" t="s">
        <v>251</v>
      </c>
      <c r="B62" s="3" t="s">
        <v>764</v>
      </c>
      <c r="C62">
        <v>2016</v>
      </c>
      <c r="D62" s="3" t="s">
        <v>1363</v>
      </c>
      <c r="E62" s="3" t="s">
        <v>1364</v>
      </c>
      <c r="F62" s="3" t="s">
        <v>1365</v>
      </c>
    </row>
    <row r="63" spans="1:6" x14ac:dyDescent="0.35">
      <c r="A63" s="3" t="s">
        <v>255</v>
      </c>
      <c r="B63" s="3" t="s">
        <v>764</v>
      </c>
      <c r="C63">
        <v>2016</v>
      </c>
      <c r="D63" s="3" t="s">
        <v>1370</v>
      </c>
      <c r="E63" s="3" t="s">
        <v>1371</v>
      </c>
      <c r="F63" s="3" t="s">
        <v>1372</v>
      </c>
    </row>
    <row r="64" spans="1:6" x14ac:dyDescent="0.35">
      <c r="A64" s="3" t="s">
        <v>259</v>
      </c>
      <c r="B64" s="3" t="s">
        <v>764</v>
      </c>
      <c r="C64">
        <v>2016</v>
      </c>
      <c r="D64" s="3" t="s">
        <v>1378</v>
      </c>
      <c r="E64" s="3" t="s">
        <v>1379</v>
      </c>
      <c r="F64" s="3" t="s">
        <v>1380</v>
      </c>
    </row>
    <row r="65" spans="1:6" x14ac:dyDescent="0.35">
      <c r="A65" s="3" t="s">
        <v>263</v>
      </c>
      <c r="B65" s="3" t="s">
        <v>764</v>
      </c>
      <c r="C65">
        <v>2016</v>
      </c>
      <c r="D65" s="3" t="s">
        <v>1390</v>
      </c>
      <c r="E65" s="3" t="s">
        <v>1391</v>
      </c>
      <c r="F65" s="3" t="s">
        <v>1392</v>
      </c>
    </row>
    <row r="66" spans="1:6" x14ac:dyDescent="0.35">
      <c r="A66" s="3" t="s">
        <v>267</v>
      </c>
      <c r="B66" s="3" t="s">
        <v>764</v>
      </c>
      <c r="C66">
        <v>2016</v>
      </c>
      <c r="D66" s="3" t="s">
        <v>1397</v>
      </c>
      <c r="E66" s="3" t="s">
        <v>1398</v>
      </c>
      <c r="F66" s="3" t="s">
        <v>1399</v>
      </c>
    </row>
    <row r="67" spans="1:6" x14ac:dyDescent="0.35">
      <c r="A67" s="3" t="s">
        <v>271</v>
      </c>
      <c r="B67" s="3" t="s">
        <v>764</v>
      </c>
      <c r="C67">
        <v>2016</v>
      </c>
      <c r="D67" s="3" t="s">
        <v>1405</v>
      </c>
      <c r="E67" s="3" t="s">
        <v>1406</v>
      </c>
      <c r="F67" s="3" t="s">
        <v>1407</v>
      </c>
    </row>
    <row r="68" spans="1:6" x14ac:dyDescent="0.35">
      <c r="A68" s="3" t="s">
        <v>275</v>
      </c>
      <c r="B68" s="3" t="s">
        <v>764</v>
      </c>
      <c r="C68">
        <v>2016</v>
      </c>
      <c r="D68" s="3" t="s">
        <v>1421</v>
      </c>
      <c r="E68" s="3" t="s">
        <v>1422</v>
      </c>
      <c r="F68" s="3" t="s">
        <v>1423</v>
      </c>
    </row>
    <row r="69" spans="1:6" x14ac:dyDescent="0.35">
      <c r="A69" s="3" t="s">
        <v>279</v>
      </c>
      <c r="B69" s="3" t="s">
        <v>764</v>
      </c>
      <c r="C69">
        <v>2016</v>
      </c>
      <c r="D69" s="3" t="s">
        <v>1427</v>
      </c>
      <c r="E69" s="3" t="s">
        <v>1428</v>
      </c>
      <c r="F69" s="3" t="s">
        <v>1429</v>
      </c>
    </row>
    <row r="70" spans="1:6" x14ac:dyDescent="0.35">
      <c r="A70" s="3" t="s">
        <v>283</v>
      </c>
      <c r="B70" s="3" t="s">
        <v>764</v>
      </c>
      <c r="C70">
        <v>2016</v>
      </c>
      <c r="D70" s="3" t="s">
        <v>1434</v>
      </c>
      <c r="E70" s="3" t="s">
        <v>1435</v>
      </c>
      <c r="F70" s="3" t="s">
        <v>1436</v>
      </c>
    </row>
    <row r="71" spans="1:6" x14ac:dyDescent="0.35">
      <c r="A71" s="3" t="s">
        <v>287</v>
      </c>
      <c r="B71" s="3" t="s">
        <v>764</v>
      </c>
      <c r="C71">
        <v>2016</v>
      </c>
      <c r="D71" s="3" t="s">
        <v>1442</v>
      </c>
      <c r="E71" s="3" t="s">
        <v>1443</v>
      </c>
      <c r="F71" s="3" t="s">
        <v>1444</v>
      </c>
    </row>
    <row r="72" spans="1:6" x14ac:dyDescent="0.35">
      <c r="A72" s="3" t="s">
        <v>291</v>
      </c>
      <c r="B72" s="3" t="s">
        <v>764</v>
      </c>
      <c r="C72">
        <v>2016</v>
      </c>
      <c r="D72" s="3" t="s">
        <v>1447</v>
      </c>
      <c r="E72" s="3" t="s">
        <v>1448</v>
      </c>
      <c r="F72" s="3" t="s">
        <v>1449</v>
      </c>
    </row>
    <row r="73" spans="1:6" x14ac:dyDescent="0.35">
      <c r="A73" s="3" t="s">
        <v>295</v>
      </c>
      <c r="B73" s="3" t="s">
        <v>764</v>
      </c>
      <c r="C73">
        <v>2016</v>
      </c>
      <c r="D73" s="3" t="s">
        <v>1454</v>
      </c>
      <c r="E73" s="3" t="s">
        <v>1455</v>
      </c>
      <c r="F73" s="3" t="s">
        <v>1456</v>
      </c>
    </row>
    <row r="74" spans="1:6" x14ac:dyDescent="0.35">
      <c r="A74" s="3" t="s">
        <v>299</v>
      </c>
      <c r="B74" s="3" t="s">
        <v>764</v>
      </c>
      <c r="C74">
        <v>2016</v>
      </c>
      <c r="D74" s="3" t="s">
        <v>1463</v>
      </c>
      <c r="E74" s="3" t="s">
        <v>1464</v>
      </c>
      <c r="F74" s="3" t="s">
        <v>1174</v>
      </c>
    </row>
    <row r="75" spans="1:6" x14ac:dyDescent="0.35">
      <c r="A75" s="3" t="s">
        <v>303</v>
      </c>
      <c r="B75" s="3" t="s">
        <v>764</v>
      </c>
      <c r="C75">
        <v>2016</v>
      </c>
      <c r="D75" s="3" t="s">
        <v>1468</v>
      </c>
      <c r="E75" s="3" t="s">
        <v>1469</v>
      </c>
      <c r="F75" s="3" t="s">
        <v>1470</v>
      </c>
    </row>
    <row r="76" spans="1:6" x14ac:dyDescent="0.35">
      <c r="A76" s="3" t="s">
        <v>307</v>
      </c>
      <c r="B76" s="3" t="s">
        <v>764</v>
      </c>
      <c r="C76">
        <v>2016</v>
      </c>
      <c r="D76" s="3" t="s">
        <v>1479</v>
      </c>
      <c r="E76" s="3" t="s">
        <v>1480</v>
      </c>
      <c r="F76" s="3" t="s">
        <v>1481</v>
      </c>
    </row>
    <row r="77" spans="1:6" x14ac:dyDescent="0.35">
      <c r="A77" s="3" t="s">
        <v>311</v>
      </c>
      <c r="B77" s="3" t="s">
        <v>764</v>
      </c>
      <c r="C77">
        <v>2016</v>
      </c>
      <c r="D77" s="3" t="s">
        <v>1483</v>
      </c>
      <c r="E77" s="3" t="s">
        <v>1484</v>
      </c>
      <c r="F77" s="3" t="s">
        <v>1485</v>
      </c>
    </row>
    <row r="78" spans="1:6" x14ac:dyDescent="0.35">
      <c r="A78" s="3" t="s">
        <v>315</v>
      </c>
      <c r="B78" s="3" t="s">
        <v>764</v>
      </c>
      <c r="C78">
        <v>2016</v>
      </c>
      <c r="D78" s="3" t="s">
        <v>1495</v>
      </c>
      <c r="E78" s="3" t="s">
        <v>1496</v>
      </c>
      <c r="F78" s="3" t="s">
        <v>1497</v>
      </c>
    </row>
    <row r="79" spans="1:6" x14ac:dyDescent="0.35">
      <c r="A79" s="3" t="s">
        <v>319</v>
      </c>
      <c r="B79" s="3" t="s">
        <v>764</v>
      </c>
      <c r="C79">
        <v>2016</v>
      </c>
      <c r="D79" s="3" t="s">
        <v>1504</v>
      </c>
      <c r="E79" s="3" t="s">
        <v>1505</v>
      </c>
      <c r="F79" s="3" t="s">
        <v>1506</v>
      </c>
    </row>
    <row r="80" spans="1:6" x14ac:dyDescent="0.35">
      <c r="A80" s="3" t="s">
        <v>323</v>
      </c>
      <c r="B80" s="3" t="s">
        <v>764</v>
      </c>
      <c r="C80">
        <v>2016</v>
      </c>
      <c r="D80" s="3" t="s">
        <v>1507</v>
      </c>
      <c r="E80" s="3" t="s">
        <v>1508</v>
      </c>
      <c r="F80" s="3" t="s">
        <v>1509</v>
      </c>
    </row>
    <row r="81" spans="1:6" x14ac:dyDescent="0.35">
      <c r="A81" s="3" t="s">
        <v>327</v>
      </c>
      <c r="B81" s="3" t="s">
        <v>764</v>
      </c>
      <c r="C81">
        <v>2016</v>
      </c>
      <c r="D81" s="3" t="s">
        <v>1511</v>
      </c>
      <c r="E81" s="3" t="s">
        <v>1296</v>
      </c>
      <c r="F81" s="3" t="s">
        <v>1512</v>
      </c>
    </row>
    <row r="82" spans="1:6" x14ac:dyDescent="0.35">
      <c r="A82" s="3" t="s">
        <v>331</v>
      </c>
      <c r="B82" s="3" t="s">
        <v>764</v>
      </c>
      <c r="C82">
        <v>2016</v>
      </c>
      <c r="D82" s="3" t="s">
        <v>1514</v>
      </c>
      <c r="E82" s="3" t="s">
        <v>1515</v>
      </c>
      <c r="F82" s="3" t="s">
        <v>1224</v>
      </c>
    </row>
    <row r="83" spans="1:6" x14ac:dyDescent="0.35">
      <c r="A83" s="3" t="s">
        <v>335</v>
      </c>
      <c r="B83" s="3" t="s">
        <v>764</v>
      </c>
      <c r="C83">
        <v>2016</v>
      </c>
      <c r="D83" s="3" t="s">
        <v>1516</v>
      </c>
      <c r="E83" s="3" t="s">
        <v>1517</v>
      </c>
      <c r="F83" s="3" t="s">
        <v>1518</v>
      </c>
    </row>
    <row r="84" spans="1:6" x14ac:dyDescent="0.35">
      <c r="A84" s="3" t="s">
        <v>339</v>
      </c>
      <c r="B84" s="3" t="s">
        <v>764</v>
      </c>
      <c r="C84">
        <v>2016</v>
      </c>
      <c r="D84" s="3" t="s">
        <v>1526</v>
      </c>
      <c r="E84" s="3" t="s">
        <v>1527</v>
      </c>
      <c r="F84" s="3" t="s">
        <v>1528</v>
      </c>
    </row>
    <row r="85" spans="1:6" x14ac:dyDescent="0.35">
      <c r="A85" s="3" t="s">
        <v>343</v>
      </c>
      <c r="B85" s="3" t="s">
        <v>764</v>
      </c>
      <c r="C85">
        <v>2016</v>
      </c>
      <c r="D85" s="3" t="s">
        <v>1531</v>
      </c>
      <c r="E85" s="3" t="s">
        <v>1532</v>
      </c>
      <c r="F85" s="3" t="s">
        <v>1533</v>
      </c>
    </row>
    <row r="86" spans="1:6" x14ac:dyDescent="0.35">
      <c r="A86" s="3" t="s">
        <v>347</v>
      </c>
      <c r="B86" s="3" t="s">
        <v>764</v>
      </c>
      <c r="C86">
        <v>2016</v>
      </c>
      <c r="D86" s="3" t="s">
        <v>1540</v>
      </c>
      <c r="E86" s="3" t="s">
        <v>1509</v>
      </c>
      <c r="F86" s="3" t="s">
        <v>1541</v>
      </c>
    </row>
    <row r="87" spans="1:6" x14ac:dyDescent="0.35">
      <c r="A87" s="3" t="s">
        <v>351</v>
      </c>
      <c r="B87" s="3" t="s">
        <v>764</v>
      </c>
      <c r="C87">
        <v>2016</v>
      </c>
      <c r="D87" s="3" t="s">
        <v>1542</v>
      </c>
      <c r="E87" s="3" t="s">
        <v>1543</v>
      </c>
      <c r="F87" s="3" t="s">
        <v>1544</v>
      </c>
    </row>
    <row r="88" spans="1:6" x14ac:dyDescent="0.35">
      <c r="A88" s="3" t="s">
        <v>355</v>
      </c>
      <c r="B88" s="3" t="s">
        <v>764</v>
      </c>
      <c r="C88">
        <v>2016</v>
      </c>
      <c r="D88" s="3" t="s">
        <v>1549</v>
      </c>
      <c r="E88" s="3" t="s">
        <v>1550</v>
      </c>
      <c r="F88" s="3" t="s">
        <v>1551</v>
      </c>
    </row>
    <row r="89" spans="1:6" x14ac:dyDescent="0.35">
      <c r="A89" s="3" t="s">
        <v>359</v>
      </c>
      <c r="B89" s="3" t="s">
        <v>764</v>
      </c>
      <c r="C89">
        <v>2016</v>
      </c>
      <c r="D89" s="3" t="s">
        <v>1554</v>
      </c>
      <c r="E89" s="3" t="s">
        <v>1067</v>
      </c>
      <c r="F89" s="3" t="s">
        <v>1555</v>
      </c>
    </row>
    <row r="90" spans="1:6" x14ac:dyDescent="0.35">
      <c r="A90" s="3" t="s">
        <v>363</v>
      </c>
      <c r="B90" s="3" t="s">
        <v>764</v>
      </c>
      <c r="C90">
        <v>2016</v>
      </c>
      <c r="D90" s="3" t="s">
        <v>1558</v>
      </c>
      <c r="E90" s="3" t="s">
        <v>1559</v>
      </c>
      <c r="F90" s="3" t="s">
        <v>1560</v>
      </c>
    </row>
    <row r="91" spans="1:6" x14ac:dyDescent="0.35">
      <c r="A91" s="3" t="s">
        <v>367</v>
      </c>
      <c r="B91" s="3" t="s">
        <v>764</v>
      </c>
      <c r="C91">
        <v>2016</v>
      </c>
      <c r="D91" s="3" t="s">
        <v>1563</v>
      </c>
      <c r="E91" s="3" t="s">
        <v>1564</v>
      </c>
      <c r="F91" s="3" t="s">
        <v>1565</v>
      </c>
    </row>
    <row r="92" spans="1:6" x14ac:dyDescent="0.35">
      <c r="A92" s="3" t="s">
        <v>371</v>
      </c>
      <c r="B92" s="3" t="s">
        <v>764</v>
      </c>
      <c r="C92">
        <v>2016</v>
      </c>
      <c r="D92" s="3" t="s">
        <v>1571</v>
      </c>
      <c r="E92" s="3" t="s">
        <v>1572</v>
      </c>
      <c r="F92" s="3" t="s">
        <v>1573</v>
      </c>
    </row>
    <row r="93" spans="1:6" x14ac:dyDescent="0.35">
      <c r="A93" s="3" t="s">
        <v>375</v>
      </c>
      <c r="B93" s="3" t="s">
        <v>764</v>
      </c>
      <c r="C93">
        <v>2016</v>
      </c>
      <c r="D93" s="3" t="s">
        <v>1580</v>
      </c>
      <c r="E93" s="3" t="s">
        <v>1581</v>
      </c>
      <c r="F93" s="3" t="s">
        <v>1582</v>
      </c>
    </row>
    <row r="94" spans="1:6" x14ac:dyDescent="0.35">
      <c r="A94" s="3" t="s">
        <v>379</v>
      </c>
      <c r="B94" s="3" t="s">
        <v>764</v>
      </c>
      <c r="C94">
        <v>2016</v>
      </c>
      <c r="D94" s="3" t="s">
        <v>1310</v>
      </c>
      <c r="E94" s="3" t="s">
        <v>1588</v>
      </c>
      <c r="F94" s="3" t="s">
        <v>1589</v>
      </c>
    </row>
    <row r="95" spans="1:6" x14ac:dyDescent="0.35">
      <c r="A95" s="3" t="s">
        <v>382</v>
      </c>
      <c r="B95" s="3" t="s">
        <v>764</v>
      </c>
      <c r="C95">
        <v>2016</v>
      </c>
      <c r="D95" s="3" t="s">
        <v>1592</v>
      </c>
      <c r="E95" s="3" t="s">
        <v>1593</v>
      </c>
      <c r="F95" s="3" t="s">
        <v>1594</v>
      </c>
    </row>
    <row r="96" spans="1:6" x14ac:dyDescent="0.35">
      <c r="A96" s="3" t="s">
        <v>386</v>
      </c>
      <c r="B96" s="3" t="s">
        <v>764</v>
      </c>
      <c r="C96">
        <v>2016</v>
      </c>
      <c r="D96" s="3" t="s">
        <v>1605</v>
      </c>
      <c r="E96" s="3" t="s">
        <v>1606</v>
      </c>
      <c r="F96" s="3" t="s">
        <v>1607</v>
      </c>
    </row>
    <row r="97" spans="1:6" x14ac:dyDescent="0.35">
      <c r="A97" s="3" t="s">
        <v>390</v>
      </c>
      <c r="B97" s="3" t="s">
        <v>764</v>
      </c>
      <c r="C97">
        <v>2016</v>
      </c>
      <c r="D97" s="3" t="s">
        <v>1611</v>
      </c>
      <c r="E97" s="3" t="s">
        <v>1612</v>
      </c>
      <c r="F97" s="3" t="s">
        <v>928</v>
      </c>
    </row>
    <row r="98" spans="1:6" x14ac:dyDescent="0.35">
      <c r="A98" s="3" t="s">
        <v>394</v>
      </c>
      <c r="B98" s="3" t="s">
        <v>764</v>
      </c>
      <c r="C98">
        <v>2016</v>
      </c>
      <c r="D98" s="3" t="s">
        <v>1615</v>
      </c>
      <c r="E98" s="3" t="s">
        <v>1616</v>
      </c>
      <c r="F98" s="3" t="s">
        <v>1617</v>
      </c>
    </row>
    <row r="99" spans="1:6" x14ac:dyDescent="0.35">
      <c r="A99" s="3" t="s">
        <v>398</v>
      </c>
      <c r="B99" s="3" t="s">
        <v>764</v>
      </c>
      <c r="C99">
        <v>2016</v>
      </c>
      <c r="D99" s="3" t="s">
        <v>1624</v>
      </c>
      <c r="E99" s="3" t="s">
        <v>1180</v>
      </c>
      <c r="F99" s="3" t="s">
        <v>1625</v>
      </c>
    </row>
    <row r="100" spans="1:6" x14ac:dyDescent="0.35">
      <c r="A100" s="3" t="s">
        <v>402</v>
      </c>
      <c r="B100" s="3" t="s">
        <v>764</v>
      </c>
      <c r="C100">
        <v>2016</v>
      </c>
      <c r="D100" s="3" t="s">
        <v>1627</v>
      </c>
      <c r="E100" s="3" t="s">
        <v>1628</v>
      </c>
      <c r="F100" s="3" t="s">
        <v>1629</v>
      </c>
    </row>
    <row r="101" spans="1:6" x14ac:dyDescent="0.35">
      <c r="A101" s="3" t="s">
        <v>406</v>
      </c>
      <c r="B101" s="3" t="s">
        <v>764</v>
      </c>
      <c r="C101">
        <v>2016</v>
      </c>
      <c r="D101" s="3" t="s">
        <v>1633</v>
      </c>
      <c r="E101" s="3" t="s">
        <v>1634</v>
      </c>
      <c r="F101" s="3" t="s">
        <v>1635</v>
      </c>
    </row>
    <row r="102" spans="1:6" x14ac:dyDescent="0.35">
      <c r="A102" s="3" t="s">
        <v>410</v>
      </c>
      <c r="B102" s="3" t="s">
        <v>764</v>
      </c>
      <c r="C102">
        <v>2016</v>
      </c>
      <c r="D102" s="3" t="s">
        <v>1640</v>
      </c>
      <c r="E102" s="3" t="s">
        <v>1641</v>
      </c>
      <c r="F102" s="3" t="s">
        <v>1642</v>
      </c>
    </row>
    <row r="103" spans="1:6" x14ac:dyDescent="0.35">
      <c r="A103" s="3" t="s">
        <v>414</v>
      </c>
      <c r="B103" s="3" t="s">
        <v>764</v>
      </c>
      <c r="C103">
        <v>2016</v>
      </c>
      <c r="D103" s="3" t="s">
        <v>1646</v>
      </c>
      <c r="E103" s="3" t="s">
        <v>1647</v>
      </c>
      <c r="F103" s="3" t="s">
        <v>1648</v>
      </c>
    </row>
    <row r="104" spans="1:6" x14ac:dyDescent="0.35">
      <c r="A104" s="3" t="s">
        <v>418</v>
      </c>
      <c r="B104" s="3" t="s">
        <v>764</v>
      </c>
      <c r="C104">
        <v>2016</v>
      </c>
      <c r="D104" s="3" t="s">
        <v>1650</v>
      </c>
      <c r="E104" s="3" t="s">
        <v>1651</v>
      </c>
      <c r="F104" s="3" t="s">
        <v>1652</v>
      </c>
    </row>
    <row r="105" spans="1:6" x14ac:dyDescent="0.35">
      <c r="A105" s="3" t="s">
        <v>422</v>
      </c>
      <c r="B105" s="3" t="s">
        <v>764</v>
      </c>
      <c r="C105">
        <v>2016</v>
      </c>
      <c r="D105" s="3" t="s">
        <v>1659</v>
      </c>
      <c r="E105" s="3" t="s">
        <v>1660</v>
      </c>
      <c r="F105" s="3" t="s">
        <v>1661</v>
      </c>
    </row>
    <row r="106" spans="1:6" x14ac:dyDescent="0.35">
      <c r="A106" s="3" t="s">
        <v>427</v>
      </c>
      <c r="B106" s="3" t="s">
        <v>764</v>
      </c>
      <c r="C106">
        <v>2016</v>
      </c>
      <c r="D106" s="3" t="s">
        <v>1665</v>
      </c>
      <c r="E106" s="3" t="s">
        <v>1666</v>
      </c>
      <c r="F106" s="3" t="s">
        <v>1667</v>
      </c>
    </row>
    <row r="107" spans="1:6" x14ac:dyDescent="0.35">
      <c r="A107" s="3" t="s">
        <v>431</v>
      </c>
      <c r="B107" s="3" t="s">
        <v>764</v>
      </c>
      <c r="C107">
        <v>2016</v>
      </c>
      <c r="D107" s="3" t="s">
        <v>1670</v>
      </c>
      <c r="E107" s="3" t="s">
        <v>1671</v>
      </c>
      <c r="F107" s="3" t="s">
        <v>1672</v>
      </c>
    </row>
    <row r="108" spans="1:6" x14ac:dyDescent="0.35">
      <c r="A108" s="3" t="s">
        <v>435</v>
      </c>
      <c r="B108" s="3" t="s">
        <v>764</v>
      </c>
      <c r="C108">
        <v>2016</v>
      </c>
      <c r="D108" s="3" t="s">
        <v>1679</v>
      </c>
      <c r="E108" s="3" t="s">
        <v>1680</v>
      </c>
      <c r="F108" s="3" t="s">
        <v>1681</v>
      </c>
    </row>
    <row r="109" spans="1:6" x14ac:dyDescent="0.35">
      <c r="A109" s="3" t="s">
        <v>439</v>
      </c>
      <c r="B109" s="3" t="s">
        <v>764</v>
      </c>
      <c r="C109">
        <v>2016</v>
      </c>
      <c r="D109" s="3" t="s">
        <v>1682</v>
      </c>
      <c r="E109" s="3" t="s">
        <v>1683</v>
      </c>
      <c r="F109" s="3" t="s">
        <v>1684</v>
      </c>
    </row>
    <row r="110" spans="1:6" x14ac:dyDescent="0.35">
      <c r="A110" s="3" t="s">
        <v>445</v>
      </c>
      <c r="B110" s="3" t="s">
        <v>764</v>
      </c>
      <c r="C110">
        <v>2016</v>
      </c>
      <c r="D110" s="3" t="s">
        <v>1693</v>
      </c>
      <c r="E110" s="3" t="s">
        <v>1694</v>
      </c>
      <c r="F110" s="3" t="s">
        <v>1695</v>
      </c>
    </row>
    <row r="111" spans="1:6" x14ac:dyDescent="0.35">
      <c r="A111" s="3" t="s">
        <v>449</v>
      </c>
      <c r="B111" s="3" t="s">
        <v>764</v>
      </c>
      <c r="C111">
        <v>2016</v>
      </c>
      <c r="D111" s="3" t="s">
        <v>1701</v>
      </c>
      <c r="E111" s="3" t="s">
        <v>1702</v>
      </c>
      <c r="F111" s="3" t="s">
        <v>1703</v>
      </c>
    </row>
    <row r="112" spans="1:6" x14ac:dyDescent="0.35">
      <c r="A112" s="3" t="s">
        <v>453</v>
      </c>
      <c r="B112" s="3" t="s">
        <v>764</v>
      </c>
      <c r="C112">
        <v>2016</v>
      </c>
      <c r="D112" s="3" t="s">
        <v>1713</v>
      </c>
      <c r="E112" s="3" t="s">
        <v>1714</v>
      </c>
      <c r="F112" s="3" t="s">
        <v>1715</v>
      </c>
    </row>
    <row r="113" spans="1:6" x14ac:dyDescent="0.35">
      <c r="A113" s="3" t="s">
        <v>457</v>
      </c>
      <c r="B113" s="3" t="s">
        <v>764</v>
      </c>
      <c r="C113">
        <v>2016</v>
      </c>
      <c r="D113" s="3" t="s">
        <v>1718</v>
      </c>
      <c r="E113" s="3" t="s">
        <v>1719</v>
      </c>
      <c r="F113" s="3" t="s">
        <v>1720</v>
      </c>
    </row>
    <row r="114" spans="1:6" x14ac:dyDescent="0.35">
      <c r="A114" s="3" t="s">
        <v>461</v>
      </c>
      <c r="B114" s="3" t="s">
        <v>764</v>
      </c>
      <c r="C114">
        <v>2016</v>
      </c>
      <c r="D114" s="3" t="s">
        <v>1723</v>
      </c>
      <c r="E114" s="3" t="s">
        <v>1724</v>
      </c>
      <c r="F114" s="3" t="s">
        <v>1725</v>
      </c>
    </row>
    <row r="115" spans="1:6" x14ac:dyDescent="0.35">
      <c r="A115" s="3" t="s">
        <v>465</v>
      </c>
      <c r="B115" s="3" t="s">
        <v>764</v>
      </c>
      <c r="C115">
        <v>2016</v>
      </c>
      <c r="D115" s="3" t="s">
        <v>1731</v>
      </c>
      <c r="E115" s="3" t="s">
        <v>1732</v>
      </c>
      <c r="F115" s="3" t="s">
        <v>1731</v>
      </c>
    </row>
    <row r="116" spans="1:6" x14ac:dyDescent="0.35">
      <c r="A116" s="3" t="s">
        <v>472</v>
      </c>
      <c r="B116" s="3" t="s">
        <v>764</v>
      </c>
      <c r="C116">
        <v>2016</v>
      </c>
      <c r="D116" s="3" t="s">
        <v>1737</v>
      </c>
      <c r="E116" s="3" t="s">
        <v>1738</v>
      </c>
      <c r="F116" s="3" t="s">
        <v>1739</v>
      </c>
    </row>
    <row r="117" spans="1:6" x14ac:dyDescent="0.35">
      <c r="A117" s="3" t="s">
        <v>476</v>
      </c>
      <c r="B117" s="3" t="s">
        <v>764</v>
      </c>
      <c r="C117">
        <v>2016</v>
      </c>
      <c r="D117" s="3" t="s">
        <v>1746</v>
      </c>
      <c r="E117" s="3" t="s">
        <v>1747</v>
      </c>
      <c r="F117" s="3" t="s">
        <v>1748</v>
      </c>
    </row>
    <row r="118" spans="1:6" x14ac:dyDescent="0.35">
      <c r="A118" s="3" t="s">
        <v>480</v>
      </c>
      <c r="B118" s="3" t="s">
        <v>764</v>
      </c>
      <c r="C118">
        <v>2016</v>
      </c>
      <c r="D118" s="3" t="s">
        <v>1111</v>
      </c>
      <c r="E118" s="3" t="s">
        <v>1645</v>
      </c>
      <c r="F118" s="3" t="s">
        <v>1648</v>
      </c>
    </row>
    <row r="119" spans="1:6" x14ac:dyDescent="0.35">
      <c r="A119" s="3" t="s">
        <v>484</v>
      </c>
      <c r="B119" s="3" t="s">
        <v>764</v>
      </c>
      <c r="C119">
        <v>2016</v>
      </c>
      <c r="D119" s="3" t="s">
        <v>1751</v>
      </c>
      <c r="E119" s="3" t="s">
        <v>1752</v>
      </c>
      <c r="F119" s="3" t="s">
        <v>777</v>
      </c>
    </row>
    <row r="120" spans="1:6" x14ac:dyDescent="0.35">
      <c r="A120" s="3" t="s">
        <v>488</v>
      </c>
      <c r="B120" s="3" t="s">
        <v>764</v>
      </c>
      <c r="C120">
        <v>2016</v>
      </c>
      <c r="D120" s="3" t="s">
        <v>1755</v>
      </c>
      <c r="E120" s="3" t="s">
        <v>1756</v>
      </c>
      <c r="F120" s="3" t="s">
        <v>1757</v>
      </c>
    </row>
    <row r="121" spans="1:6" x14ac:dyDescent="0.35">
      <c r="A121" s="3" t="s">
        <v>492</v>
      </c>
      <c r="B121" s="3" t="s">
        <v>764</v>
      </c>
      <c r="C121">
        <v>2016</v>
      </c>
      <c r="D121" s="3" t="s">
        <v>1764</v>
      </c>
      <c r="E121" s="3" t="s">
        <v>1765</v>
      </c>
      <c r="F121" s="3" t="s">
        <v>1766</v>
      </c>
    </row>
    <row r="122" spans="1:6" x14ac:dyDescent="0.35">
      <c r="A122" s="3" t="s">
        <v>498</v>
      </c>
      <c r="B122" s="3" t="s">
        <v>764</v>
      </c>
      <c r="C122">
        <v>2016</v>
      </c>
      <c r="D122" s="3" t="s">
        <v>1017</v>
      </c>
      <c r="E122" s="3" t="s">
        <v>1771</v>
      </c>
      <c r="F122" s="3" t="s">
        <v>1772</v>
      </c>
    </row>
    <row r="123" spans="1:6" x14ac:dyDescent="0.35">
      <c r="A123" s="3" t="s">
        <v>502</v>
      </c>
      <c r="B123" s="3" t="s">
        <v>764</v>
      </c>
      <c r="C123">
        <v>2016</v>
      </c>
      <c r="D123" s="3" t="s">
        <v>1774</v>
      </c>
      <c r="E123" s="3" t="s">
        <v>1775</v>
      </c>
      <c r="F123" s="3" t="s">
        <v>1776</v>
      </c>
    </row>
    <row r="124" spans="1:6" x14ac:dyDescent="0.35">
      <c r="A124" s="3" t="s">
        <v>506</v>
      </c>
      <c r="B124" s="3" t="s">
        <v>764</v>
      </c>
      <c r="C124">
        <v>2016</v>
      </c>
      <c r="D124" s="3" t="s">
        <v>1780</v>
      </c>
      <c r="E124" s="3" t="s">
        <v>1781</v>
      </c>
      <c r="F124" s="3" t="s">
        <v>1782</v>
      </c>
    </row>
    <row r="125" spans="1:6" x14ac:dyDescent="0.35">
      <c r="A125" s="3" t="s">
        <v>514</v>
      </c>
      <c r="B125" s="3" t="s">
        <v>764</v>
      </c>
      <c r="C125">
        <v>2016</v>
      </c>
      <c r="D125" s="3" t="s">
        <v>1791</v>
      </c>
      <c r="E125" s="3" t="s">
        <v>1792</v>
      </c>
      <c r="F125" s="3" t="s">
        <v>1080</v>
      </c>
    </row>
    <row r="126" spans="1:6" x14ac:dyDescent="0.35">
      <c r="A126" s="3" t="s">
        <v>518</v>
      </c>
      <c r="B126" s="3" t="s">
        <v>764</v>
      </c>
      <c r="C126">
        <v>2016</v>
      </c>
      <c r="D126" s="3" t="s">
        <v>1793</v>
      </c>
      <c r="E126" s="3" t="s">
        <v>1794</v>
      </c>
      <c r="F126" s="3" t="s">
        <v>1173</v>
      </c>
    </row>
    <row r="127" spans="1:6" x14ac:dyDescent="0.35">
      <c r="A127" s="3" t="s">
        <v>522</v>
      </c>
      <c r="B127" s="3" t="s">
        <v>764</v>
      </c>
      <c r="C127">
        <v>2016</v>
      </c>
      <c r="D127" s="3" t="s">
        <v>1799</v>
      </c>
      <c r="E127" s="3" t="s">
        <v>1800</v>
      </c>
      <c r="F127" s="3" t="s">
        <v>1801</v>
      </c>
    </row>
    <row r="128" spans="1:6" x14ac:dyDescent="0.35">
      <c r="A128" s="3" t="s">
        <v>526</v>
      </c>
      <c r="B128" s="3" t="s">
        <v>764</v>
      </c>
      <c r="C128">
        <v>2016</v>
      </c>
      <c r="D128" s="3" t="s">
        <v>1802</v>
      </c>
      <c r="E128" s="3" t="s">
        <v>1803</v>
      </c>
      <c r="F128" s="3" t="s">
        <v>1804</v>
      </c>
    </row>
    <row r="129" spans="1:6" x14ac:dyDescent="0.35">
      <c r="A129" s="3" t="s">
        <v>530</v>
      </c>
      <c r="B129" s="3" t="s">
        <v>764</v>
      </c>
      <c r="C129">
        <v>2016</v>
      </c>
      <c r="D129" s="3" t="s">
        <v>1806</v>
      </c>
      <c r="E129" s="3" t="s">
        <v>1807</v>
      </c>
      <c r="F129" s="3" t="s">
        <v>1808</v>
      </c>
    </row>
    <row r="130" spans="1:6" x14ac:dyDescent="0.35">
      <c r="A130" s="3" t="s">
        <v>534</v>
      </c>
      <c r="B130" s="3" t="s">
        <v>764</v>
      </c>
      <c r="C130">
        <v>2016</v>
      </c>
      <c r="D130" s="3" t="s">
        <v>1815</v>
      </c>
      <c r="E130" s="3" t="s">
        <v>1816</v>
      </c>
      <c r="F130" s="3" t="s">
        <v>1817</v>
      </c>
    </row>
    <row r="131" spans="1:6" x14ac:dyDescent="0.35">
      <c r="A131" s="3" t="s">
        <v>538</v>
      </c>
      <c r="B131" s="3" t="s">
        <v>764</v>
      </c>
      <c r="C131">
        <v>2016</v>
      </c>
      <c r="D131" s="3" t="s">
        <v>1823</v>
      </c>
      <c r="E131" s="3" t="s">
        <v>1824</v>
      </c>
      <c r="F131" s="3" t="s">
        <v>1825</v>
      </c>
    </row>
    <row r="132" spans="1:6" x14ac:dyDescent="0.35">
      <c r="A132" s="3" t="s">
        <v>542</v>
      </c>
      <c r="B132" s="3" t="s">
        <v>764</v>
      </c>
      <c r="C132">
        <v>2016</v>
      </c>
      <c r="D132" s="3" t="s">
        <v>923</v>
      </c>
      <c r="E132" s="3" t="s">
        <v>1075</v>
      </c>
      <c r="F132" s="3" t="s">
        <v>917</v>
      </c>
    </row>
    <row r="133" spans="1:6" x14ac:dyDescent="0.35">
      <c r="A133" s="3" t="s">
        <v>546</v>
      </c>
      <c r="B133" s="3" t="s">
        <v>764</v>
      </c>
      <c r="C133">
        <v>2016</v>
      </c>
      <c r="D133" s="3" t="s">
        <v>1832</v>
      </c>
      <c r="E133" s="3" t="s">
        <v>1833</v>
      </c>
      <c r="F133" s="3" t="s">
        <v>1834</v>
      </c>
    </row>
    <row r="134" spans="1:6" x14ac:dyDescent="0.35">
      <c r="A134" s="3" t="s">
        <v>550</v>
      </c>
      <c r="B134" s="3" t="s">
        <v>764</v>
      </c>
      <c r="C134">
        <v>2016</v>
      </c>
      <c r="D134" s="3" t="s">
        <v>1836</v>
      </c>
      <c r="E134" s="3" t="s">
        <v>1837</v>
      </c>
      <c r="F134" s="3" t="s">
        <v>1838</v>
      </c>
    </row>
    <row r="135" spans="1:6" x14ac:dyDescent="0.35">
      <c r="A135" s="3" t="s">
        <v>554</v>
      </c>
      <c r="B135" s="3" t="s">
        <v>764</v>
      </c>
      <c r="C135">
        <v>2016</v>
      </c>
      <c r="D135" s="3" t="s">
        <v>1846</v>
      </c>
      <c r="E135" s="3" t="s">
        <v>1847</v>
      </c>
      <c r="F135" s="3" t="s">
        <v>1848</v>
      </c>
    </row>
    <row r="136" spans="1:6" x14ac:dyDescent="0.35">
      <c r="A136" s="3" t="s">
        <v>558</v>
      </c>
      <c r="B136" s="3" t="s">
        <v>764</v>
      </c>
      <c r="C136">
        <v>2016</v>
      </c>
      <c r="D136" s="3" t="s">
        <v>1858</v>
      </c>
      <c r="E136" s="3" t="s">
        <v>1859</v>
      </c>
      <c r="F136" s="3" t="s">
        <v>1860</v>
      </c>
    </row>
    <row r="137" spans="1:6" x14ac:dyDescent="0.35">
      <c r="A137" s="3" t="s">
        <v>562</v>
      </c>
      <c r="B137" s="3" t="s">
        <v>764</v>
      </c>
      <c r="C137">
        <v>2016</v>
      </c>
      <c r="D137" s="3" t="s">
        <v>1866</v>
      </c>
      <c r="E137" s="3" t="s">
        <v>1867</v>
      </c>
      <c r="F137" s="3" t="s">
        <v>1868</v>
      </c>
    </row>
    <row r="138" spans="1:6" x14ac:dyDescent="0.35">
      <c r="A138" s="3" t="s">
        <v>570</v>
      </c>
      <c r="B138" s="3" t="s">
        <v>764</v>
      </c>
      <c r="C138">
        <v>2016</v>
      </c>
      <c r="D138" s="3" t="s">
        <v>1872</v>
      </c>
      <c r="E138" s="3" t="s">
        <v>1873</v>
      </c>
      <c r="F138" s="3" t="s">
        <v>1329</v>
      </c>
    </row>
    <row r="139" spans="1:6" x14ac:dyDescent="0.35">
      <c r="A139" s="3" t="s">
        <v>574</v>
      </c>
      <c r="B139" s="3" t="s">
        <v>764</v>
      </c>
      <c r="C139">
        <v>2016</v>
      </c>
      <c r="D139" s="3" t="s">
        <v>1876</v>
      </c>
      <c r="E139" s="3" t="s">
        <v>1877</v>
      </c>
      <c r="F139" s="3" t="s">
        <v>1878</v>
      </c>
    </row>
    <row r="140" spans="1:6" x14ac:dyDescent="0.35">
      <c r="A140" s="3" t="s">
        <v>578</v>
      </c>
      <c r="B140" s="3" t="s">
        <v>764</v>
      </c>
      <c r="C140">
        <v>2016</v>
      </c>
      <c r="D140" s="3" t="s">
        <v>1879</v>
      </c>
      <c r="E140" s="3" t="s">
        <v>1880</v>
      </c>
      <c r="F140" s="3" t="s">
        <v>1881</v>
      </c>
    </row>
    <row r="141" spans="1:6" x14ac:dyDescent="0.35">
      <c r="A141" s="3" t="s">
        <v>584</v>
      </c>
      <c r="B141" s="3" t="s">
        <v>764</v>
      </c>
      <c r="C141">
        <v>2016</v>
      </c>
      <c r="D141" s="3" t="s">
        <v>1883</v>
      </c>
      <c r="E141" s="3" t="s">
        <v>1884</v>
      </c>
      <c r="F141" s="3" t="s">
        <v>1885</v>
      </c>
    </row>
    <row r="142" spans="1:6" x14ac:dyDescent="0.35">
      <c r="A142" s="3" t="s">
        <v>588</v>
      </c>
      <c r="B142" s="3" t="s">
        <v>764</v>
      </c>
      <c r="C142">
        <v>2016</v>
      </c>
      <c r="D142" s="3" t="s">
        <v>1891</v>
      </c>
      <c r="E142" s="3" t="s">
        <v>1892</v>
      </c>
      <c r="F142" s="3" t="s">
        <v>1893</v>
      </c>
    </row>
    <row r="143" spans="1:6" x14ac:dyDescent="0.35">
      <c r="A143" s="3" t="s">
        <v>592</v>
      </c>
      <c r="B143" s="3" t="s">
        <v>764</v>
      </c>
      <c r="C143">
        <v>2016</v>
      </c>
      <c r="D143" s="3" t="s">
        <v>1898</v>
      </c>
      <c r="E143" s="3" t="s">
        <v>1899</v>
      </c>
      <c r="F143" s="3" t="s">
        <v>1898</v>
      </c>
    </row>
    <row r="144" spans="1:6" x14ac:dyDescent="0.35">
      <c r="A144" s="3" t="s">
        <v>596</v>
      </c>
      <c r="B144" s="3" t="s">
        <v>764</v>
      </c>
      <c r="C144">
        <v>2016</v>
      </c>
      <c r="D144" s="3" t="s">
        <v>1902</v>
      </c>
      <c r="E144" s="3" t="s">
        <v>1903</v>
      </c>
      <c r="F144" s="3" t="s">
        <v>1904</v>
      </c>
    </row>
    <row r="145" spans="1:6" x14ac:dyDescent="0.35">
      <c r="A145" s="3" t="s">
        <v>600</v>
      </c>
      <c r="B145" s="3" t="s">
        <v>764</v>
      </c>
      <c r="C145">
        <v>2016</v>
      </c>
      <c r="D145" s="3" t="s">
        <v>1917</v>
      </c>
      <c r="E145" s="3" t="s">
        <v>1918</v>
      </c>
      <c r="F145" s="3" t="s">
        <v>1919</v>
      </c>
    </row>
    <row r="146" spans="1:6" x14ac:dyDescent="0.35">
      <c r="A146" s="3" t="s">
        <v>604</v>
      </c>
      <c r="B146" s="3" t="s">
        <v>764</v>
      </c>
      <c r="C146">
        <v>2016</v>
      </c>
      <c r="D146" s="3" t="s">
        <v>1930</v>
      </c>
      <c r="E146" s="3" t="s">
        <v>1931</v>
      </c>
      <c r="F146" s="3" t="s">
        <v>1932</v>
      </c>
    </row>
    <row r="147" spans="1:6" x14ac:dyDescent="0.35">
      <c r="A147" s="3" t="s">
        <v>608</v>
      </c>
      <c r="B147" s="3" t="s">
        <v>764</v>
      </c>
      <c r="C147">
        <v>2016</v>
      </c>
      <c r="D147" s="3" t="s">
        <v>846</v>
      </c>
      <c r="E147" s="3" t="s">
        <v>1938</v>
      </c>
      <c r="F147" s="3" t="s">
        <v>1939</v>
      </c>
    </row>
    <row r="148" spans="1:6" x14ac:dyDescent="0.35">
      <c r="A148" s="3" t="s">
        <v>611</v>
      </c>
      <c r="B148" s="3" t="s">
        <v>764</v>
      </c>
      <c r="C148">
        <v>2016</v>
      </c>
      <c r="D148" s="3" t="s">
        <v>1943</v>
      </c>
      <c r="E148" s="3" t="s">
        <v>1944</v>
      </c>
      <c r="F148" s="3" t="s">
        <v>1945</v>
      </c>
    </row>
    <row r="149" spans="1:6" x14ac:dyDescent="0.35">
      <c r="A149" s="3" t="s">
        <v>615</v>
      </c>
      <c r="B149" s="3" t="s">
        <v>764</v>
      </c>
      <c r="C149">
        <v>2016</v>
      </c>
      <c r="D149" s="3" t="s">
        <v>1951</v>
      </c>
      <c r="E149" s="3" t="s">
        <v>1952</v>
      </c>
      <c r="F149" s="3" t="s">
        <v>1953</v>
      </c>
    </row>
    <row r="150" spans="1:6" x14ac:dyDescent="0.35">
      <c r="A150" s="3" t="s">
        <v>619</v>
      </c>
      <c r="B150" s="3" t="s">
        <v>764</v>
      </c>
      <c r="C150">
        <v>2016</v>
      </c>
      <c r="D150" s="3" t="s">
        <v>1959</v>
      </c>
      <c r="E150" s="3" t="s">
        <v>1960</v>
      </c>
      <c r="F150" s="3" t="s">
        <v>1961</v>
      </c>
    </row>
    <row r="151" spans="1:6" x14ac:dyDescent="0.35">
      <c r="A151" s="3" t="s">
        <v>623</v>
      </c>
      <c r="B151" s="3" t="s">
        <v>764</v>
      </c>
      <c r="C151">
        <v>2016</v>
      </c>
      <c r="D151" s="3" t="s">
        <v>1964</v>
      </c>
      <c r="E151" s="3" t="s">
        <v>1965</v>
      </c>
      <c r="F151" s="3" t="s">
        <v>1966</v>
      </c>
    </row>
    <row r="152" spans="1:6" x14ac:dyDescent="0.35">
      <c r="A152" s="3" t="s">
        <v>627</v>
      </c>
      <c r="B152" s="3" t="s">
        <v>764</v>
      </c>
      <c r="C152">
        <v>2016</v>
      </c>
      <c r="D152" s="3" t="s">
        <v>1972</v>
      </c>
      <c r="E152" s="3" t="s">
        <v>1973</v>
      </c>
      <c r="F152" s="3" t="s">
        <v>1974</v>
      </c>
    </row>
    <row r="153" spans="1:6" x14ac:dyDescent="0.35">
      <c r="A153" s="3" t="s">
        <v>631</v>
      </c>
      <c r="B153" s="3" t="s">
        <v>764</v>
      </c>
      <c r="C153">
        <v>2016</v>
      </c>
      <c r="D153" s="3" t="s">
        <v>1443</v>
      </c>
      <c r="E153" s="3" t="s">
        <v>1976</v>
      </c>
      <c r="F153" s="3" t="s">
        <v>1977</v>
      </c>
    </row>
    <row r="154" spans="1:6" x14ac:dyDescent="0.35">
      <c r="A154" s="3" t="s">
        <v>635</v>
      </c>
      <c r="B154" s="3" t="s">
        <v>764</v>
      </c>
      <c r="C154">
        <v>2016</v>
      </c>
      <c r="D154" s="3" t="s">
        <v>1981</v>
      </c>
      <c r="E154" s="3" t="s">
        <v>1259</v>
      </c>
      <c r="F154" s="3" t="s">
        <v>1982</v>
      </c>
    </row>
    <row r="155" spans="1:6" x14ac:dyDescent="0.35">
      <c r="A155" s="3" t="s">
        <v>639</v>
      </c>
      <c r="B155" s="3" t="s">
        <v>764</v>
      </c>
      <c r="C155">
        <v>2016</v>
      </c>
      <c r="D155" s="3" t="s">
        <v>1984</v>
      </c>
      <c r="E155" s="3" t="s">
        <v>1985</v>
      </c>
      <c r="F155" s="3" t="s">
        <v>1986</v>
      </c>
    </row>
    <row r="156" spans="1:6" x14ac:dyDescent="0.35">
      <c r="A156" s="3" t="s">
        <v>643</v>
      </c>
      <c r="B156" s="3" t="s">
        <v>764</v>
      </c>
      <c r="C156">
        <v>2016</v>
      </c>
      <c r="D156" s="3" t="s">
        <v>1991</v>
      </c>
      <c r="E156" s="3" t="s">
        <v>1992</v>
      </c>
      <c r="F156" s="3" t="s">
        <v>1993</v>
      </c>
    </row>
    <row r="157" spans="1:6" x14ac:dyDescent="0.35">
      <c r="A157" s="3" t="s">
        <v>647</v>
      </c>
      <c r="B157" s="3" t="s">
        <v>764</v>
      </c>
      <c r="C157">
        <v>2016</v>
      </c>
      <c r="D157" s="3" t="s">
        <v>1997</v>
      </c>
      <c r="E157" s="3" t="s">
        <v>1998</v>
      </c>
      <c r="F157" s="3" t="s">
        <v>1999</v>
      </c>
    </row>
    <row r="158" spans="1:6" x14ac:dyDescent="0.35">
      <c r="A158" s="3" t="s">
        <v>651</v>
      </c>
      <c r="B158" s="3" t="s">
        <v>764</v>
      </c>
      <c r="C158">
        <v>2016</v>
      </c>
      <c r="D158" s="3" t="s">
        <v>2002</v>
      </c>
      <c r="E158" s="3" t="s">
        <v>1017</v>
      </c>
      <c r="F158" s="3" t="s">
        <v>2003</v>
      </c>
    </row>
    <row r="159" spans="1:6" x14ac:dyDescent="0.35">
      <c r="A159" s="3" t="s">
        <v>655</v>
      </c>
      <c r="B159" s="3" t="s">
        <v>764</v>
      </c>
      <c r="C159">
        <v>2016</v>
      </c>
      <c r="D159" s="3" t="s">
        <v>2007</v>
      </c>
      <c r="E159" s="3" t="s">
        <v>2008</v>
      </c>
      <c r="F159" s="3" t="s">
        <v>2009</v>
      </c>
    </row>
    <row r="160" spans="1:6" x14ac:dyDescent="0.35">
      <c r="A160" s="3" t="s">
        <v>659</v>
      </c>
      <c r="B160" s="3" t="s">
        <v>764</v>
      </c>
      <c r="C160">
        <v>2016</v>
      </c>
      <c r="D160" s="3" t="s">
        <v>1609</v>
      </c>
      <c r="E160" s="3" t="s">
        <v>2012</v>
      </c>
      <c r="F160" s="3" t="s">
        <v>1463</v>
      </c>
    </row>
    <row r="161" spans="1:6" x14ac:dyDescent="0.35">
      <c r="A161" s="3" t="s">
        <v>663</v>
      </c>
      <c r="B161" s="3" t="s">
        <v>764</v>
      </c>
      <c r="C161">
        <v>2016</v>
      </c>
      <c r="D161" s="3" t="s">
        <v>2013</v>
      </c>
      <c r="E161" s="3" t="s">
        <v>2014</v>
      </c>
      <c r="F161" s="3" t="s">
        <v>2015</v>
      </c>
    </row>
    <row r="162" spans="1:6" x14ac:dyDescent="0.35">
      <c r="A162" s="3" t="s">
        <v>667</v>
      </c>
      <c r="B162" s="3" t="s">
        <v>764</v>
      </c>
      <c r="C162">
        <v>2016</v>
      </c>
      <c r="D162" s="3" t="s">
        <v>2019</v>
      </c>
      <c r="E162" s="3" t="s">
        <v>2020</v>
      </c>
      <c r="F162" s="3" t="s">
        <v>2021</v>
      </c>
    </row>
    <row r="163" spans="1:6" x14ac:dyDescent="0.35">
      <c r="A163" s="3" t="s">
        <v>671</v>
      </c>
      <c r="B163" s="3" t="s">
        <v>764</v>
      </c>
      <c r="C163">
        <v>2016</v>
      </c>
      <c r="D163" s="3" t="s">
        <v>2027</v>
      </c>
      <c r="E163" s="3" t="s">
        <v>2028</v>
      </c>
      <c r="F163" s="3" t="s">
        <v>2029</v>
      </c>
    </row>
    <row r="164" spans="1:6" x14ac:dyDescent="0.35">
      <c r="A164" s="3" t="s">
        <v>675</v>
      </c>
      <c r="B164" s="3" t="s">
        <v>764</v>
      </c>
      <c r="C164">
        <v>2016</v>
      </c>
      <c r="D164" s="3" t="s">
        <v>2037</v>
      </c>
      <c r="E164" s="3" t="s">
        <v>2038</v>
      </c>
      <c r="F164" s="3" t="s">
        <v>2039</v>
      </c>
    </row>
    <row r="165" spans="1:6" x14ac:dyDescent="0.35">
      <c r="A165" s="3" t="s">
        <v>679</v>
      </c>
      <c r="B165" s="3" t="s">
        <v>764</v>
      </c>
      <c r="C165">
        <v>2016</v>
      </c>
      <c r="D165" s="3" t="s">
        <v>2040</v>
      </c>
      <c r="E165" s="3" t="s">
        <v>2041</v>
      </c>
      <c r="F165" s="3" t="s">
        <v>2042</v>
      </c>
    </row>
    <row r="166" spans="1:6" x14ac:dyDescent="0.35">
      <c r="A166" s="3" t="s">
        <v>683</v>
      </c>
      <c r="B166" s="3" t="s">
        <v>764</v>
      </c>
      <c r="C166">
        <v>2016</v>
      </c>
      <c r="D166" s="3" t="s">
        <v>2047</v>
      </c>
      <c r="E166" s="3" t="s">
        <v>2048</v>
      </c>
      <c r="F166" s="3" t="s">
        <v>2049</v>
      </c>
    </row>
    <row r="167" spans="1:6" x14ac:dyDescent="0.35">
      <c r="A167" s="3" t="s">
        <v>687</v>
      </c>
      <c r="B167" s="3" t="s">
        <v>764</v>
      </c>
      <c r="C167">
        <v>2016</v>
      </c>
      <c r="D167" s="3" t="s">
        <v>1464</v>
      </c>
      <c r="E167" s="3" t="s">
        <v>2052</v>
      </c>
      <c r="F167" s="3" t="s">
        <v>2053</v>
      </c>
    </row>
    <row r="168" spans="1:6" x14ac:dyDescent="0.35">
      <c r="A168" s="3" t="s">
        <v>691</v>
      </c>
      <c r="B168" s="3" t="s">
        <v>764</v>
      </c>
      <c r="C168">
        <v>2016</v>
      </c>
      <c r="D168" s="3" t="s">
        <v>2056</v>
      </c>
      <c r="E168" s="3" t="s">
        <v>2057</v>
      </c>
      <c r="F168" s="3" t="s">
        <v>2058</v>
      </c>
    </row>
    <row r="169" spans="1:6" x14ac:dyDescent="0.35">
      <c r="A169" s="3" t="s">
        <v>695</v>
      </c>
      <c r="B169" s="3" t="s">
        <v>764</v>
      </c>
      <c r="C169">
        <v>2016</v>
      </c>
      <c r="D169" s="3" t="s">
        <v>2061</v>
      </c>
      <c r="E169" s="3" t="s">
        <v>2062</v>
      </c>
      <c r="F169" s="3" t="s">
        <v>1174</v>
      </c>
    </row>
    <row r="170" spans="1:6" x14ac:dyDescent="0.35">
      <c r="A170" s="3" t="s">
        <v>699</v>
      </c>
      <c r="B170" s="3" t="s">
        <v>764</v>
      </c>
      <c r="C170">
        <v>2016</v>
      </c>
      <c r="D170" s="3" t="s">
        <v>2064</v>
      </c>
      <c r="E170" s="3" t="s">
        <v>2065</v>
      </c>
      <c r="F170" s="3" t="s">
        <v>2066</v>
      </c>
    </row>
    <row r="171" spans="1:6" x14ac:dyDescent="0.35">
      <c r="A171" s="3" t="s">
        <v>705</v>
      </c>
      <c r="B171" s="3" t="s">
        <v>764</v>
      </c>
      <c r="C171">
        <v>2016</v>
      </c>
      <c r="D171" s="3" t="s">
        <v>2069</v>
      </c>
      <c r="E171" s="3" t="s">
        <v>2070</v>
      </c>
      <c r="F171" s="3" t="s">
        <v>2071</v>
      </c>
    </row>
    <row r="172" spans="1:6" x14ac:dyDescent="0.35">
      <c r="A172" s="3" t="s">
        <v>709</v>
      </c>
      <c r="B172" s="3" t="s">
        <v>764</v>
      </c>
      <c r="C172">
        <v>2016</v>
      </c>
      <c r="D172" s="3" t="s">
        <v>2075</v>
      </c>
      <c r="E172" s="3" t="s">
        <v>2076</v>
      </c>
      <c r="F172" s="3" t="s">
        <v>2077</v>
      </c>
    </row>
    <row r="173" spans="1:6" x14ac:dyDescent="0.35">
      <c r="A173" s="3" t="s">
        <v>713</v>
      </c>
      <c r="B173" s="3" t="s">
        <v>764</v>
      </c>
      <c r="C173">
        <v>2016</v>
      </c>
      <c r="D173" s="3" t="s">
        <v>1177</v>
      </c>
      <c r="E173" s="3" t="s">
        <v>2084</v>
      </c>
      <c r="F173" s="3" t="s">
        <v>826</v>
      </c>
    </row>
    <row r="174" spans="1:6" x14ac:dyDescent="0.35">
      <c r="A174" s="3" t="s">
        <v>717</v>
      </c>
      <c r="B174" s="3" t="s">
        <v>764</v>
      </c>
      <c r="C174">
        <v>2016</v>
      </c>
      <c r="D174" s="3" t="s">
        <v>2086</v>
      </c>
      <c r="E174" s="3" t="s">
        <v>2087</v>
      </c>
      <c r="F174" s="3" t="s">
        <v>2088</v>
      </c>
    </row>
    <row r="175" spans="1:6" x14ac:dyDescent="0.35">
      <c r="A175" s="3" t="s">
        <v>721</v>
      </c>
      <c r="B175" s="3" t="s">
        <v>764</v>
      </c>
      <c r="C175">
        <v>2016</v>
      </c>
      <c r="D175" s="3" t="s">
        <v>2039</v>
      </c>
      <c r="E175" s="3" t="s">
        <v>2091</v>
      </c>
      <c r="F175" s="3" t="s">
        <v>2092</v>
      </c>
    </row>
    <row r="176" spans="1:6" x14ac:dyDescent="0.35">
      <c r="A176" s="3" t="s">
        <v>725</v>
      </c>
      <c r="B176" s="3" t="s">
        <v>764</v>
      </c>
      <c r="C176">
        <v>2016</v>
      </c>
      <c r="D176" s="3" t="s">
        <v>1662</v>
      </c>
      <c r="E176" s="3" t="s">
        <v>2095</v>
      </c>
      <c r="F176" s="3" t="s">
        <v>2096</v>
      </c>
    </row>
    <row r="177" spans="1:6" x14ac:dyDescent="0.35">
      <c r="A177" s="3" t="s">
        <v>729</v>
      </c>
      <c r="B177" s="3" t="s">
        <v>764</v>
      </c>
      <c r="C177">
        <v>2016</v>
      </c>
      <c r="D177" s="3" t="s">
        <v>2098</v>
      </c>
      <c r="E177" s="3" t="s">
        <v>847</v>
      </c>
      <c r="F177" s="3" t="s">
        <v>2099</v>
      </c>
    </row>
    <row r="178" spans="1:6" x14ac:dyDescent="0.35">
      <c r="A178" s="3" t="s">
        <v>733</v>
      </c>
      <c r="B178" s="3" t="s">
        <v>764</v>
      </c>
      <c r="C178">
        <v>2016</v>
      </c>
      <c r="D178" s="3" t="s">
        <v>2100</v>
      </c>
      <c r="E178" s="3" t="s">
        <v>2101</v>
      </c>
      <c r="F178" s="3" t="s">
        <v>2102</v>
      </c>
    </row>
    <row r="179" spans="1:6" x14ac:dyDescent="0.35">
      <c r="A179" s="3" t="s">
        <v>737</v>
      </c>
      <c r="B179" s="3" t="s">
        <v>764</v>
      </c>
      <c r="C179">
        <v>2016</v>
      </c>
      <c r="D179" s="3" t="s">
        <v>2105</v>
      </c>
      <c r="E179" s="3" t="s">
        <v>2106</v>
      </c>
      <c r="F179" s="3" t="s">
        <v>2107</v>
      </c>
    </row>
    <row r="180" spans="1:6" x14ac:dyDescent="0.35">
      <c r="A180" s="3" t="s">
        <v>741</v>
      </c>
      <c r="B180" s="3" t="s">
        <v>764</v>
      </c>
      <c r="C180">
        <v>2016</v>
      </c>
      <c r="D180" s="3" t="s">
        <v>2109</v>
      </c>
      <c r="E180" s="3" t="s">
        <v>2110</v>
      </c>
      <c r="F180" s="3" t="s">
        <v>2111</v>
      </c>
    </row>
    <row r="181" spans="1:6" x14ac:dyDescent="0.35">
      <c r="A181" s="3" t="s">
        <v>745</v>
      </c>
      <c r="B181" s="3" t="s">
        <v>764</v>
      </c>
      <c r="C181">
        <v>2016</v>
      </c>
      <c r="D181" s="3" t="s">
        <v>2112</v>
      </c>
      <c r="E181" s="3" t="s">
        <v>2113</v>
      </c>
      <c r="F181" s="3" t="s">
        <v>1974</v>
      </c>
    </row>
    <row r="182" spans="1:6" x14ac:dyDescent="0.35">
      <c r="A182" s="3" t="s">
        <v>749</v>
      </c>
      <c r="B182" s="3" t="s">
        <v>764</v>
      </c>
      <c r="C182">
        <v>2016</v>
      </c>
      <c r="D182" s="3" t="s">
        <v>2116</v>
      </c>
      <c r="E182" s="3" t="s">
        <v>2117</v>
      </c>
      <c r="F182" s="3" t="s">
        <v>2118</v>
      </c>
    </row>
    <row r="183" spans="1:6" x14ac:dyDescent="0.35">
      <c r="A183" s="3" t="s">
        <v>753</v>
      </c>
      <c r="B183" s="3" t="s">
        <v>764</v>
      </c>
      <c r="C183">
        <v>2016</v>
      </c>
      <c r="D183" s="3" t="s">
        <v>2122</v>
      </c>
      <c r="E183" s="3" t="s">
        <v>2123</v>
      </c>
      <c r="F183" s="3" t="s">
        <v>2124</v>
      </c>
    </row>
    <row r="184" spans="1:6" x14ac:dyDescent="0.35">
      <c r="A184" s="3" t="s">
        <v>757</v>
      </c>
      <c r="B184" s="3" t="s">
        <v>764</v>
      </c>
      <c r="C184">
        <v>2016</v>
      </c>
      <c r="D184" s="3" t="s">
        <v>2128</v>
      </c>
      <c r="E184" s="3" t="s">
        <v>2129</v>
      </c>
      <c r="F184" s="3" t="s">
        <v>2130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0DE0D-214A-4A89-9834-0CFC2290ECA1}">
  <dimension ref="A1:F184"/>
  <sheetViews>
    <sheetView workbookViewId="0"/>
  </sheetViews>
  <sheetFormatPr defaultRowHeight="14.5" x14ac:dyDescent="0.35"/>
  <cols>
    <col min="1" max="1" width="46.1796875" bestFit="1" customWidth="1"/>
    <col min="2" max="2" width="7.81640625" bestFit="1" customWidth="1"/>
    <col min="3" max="3" width="6.7265625" bestFit="1" customWidth="1"/>
    <col min="4" max="4" width="23.1796875" bestFit="1" customWidth="1"/>
    <col min="5" max="5" width="17.6328125" bestFit="1" customWidth="1"/>
    <col min="6" max="6" width="19.36328125" bestFit="1" customWidth="1"/>
  </cols>
  <sheetData>
    <row r="1" spans="1:6" x14ac:dyDescent="0.35">
      <c r="A1" t="s">
        <v>3251</v>
      </c>
      <c r="B1" t="s">
        <v>3252</v>
      </c>
      <c r="C1" t="s">
        <v>3253</v>
      </c>
      <c r="D1" t="s">
        <v>761</v>
      </c>
      <c r="E1" t="s">
        <v>762</v>
      </c>
      <c r="F1" t="s">
        <v>763</v>
      </c>
    </row>
    <row r="2" spans="1:6" x14ac:dyDescent="0.35">
      <c r="A2" s="3" t="s">
        <v>1</v>
      </c>
      <c r="B2" s="3" t="s">
        <v>779</v>
      </c>
      <c r="C2">
        <v>2016</v>
      </c>
      <c r="D2" s="3" t="s">
        <v>780</v>
      </c>
      <c r="E2" s="3" t="s">
        <v>781</v>
      </c>
      <c r="F2" s="3" t="s">
        <v>782</v>
      </c>
    </row>
    <row r="3" spans="1:6" x14ac:dyDescent="0.35">
      <c r="A3" s="3" t="s">
        <v>5</v>
      </c>
      <c r="B3" s="3" t="s">
        <v>779</v>
      </c>
      <c r="C3">
        <v>2016</v>
      </c>
      <c r="D3" s="3" t="s">
        <v>798</v>
      </c>
      <c r="E3" s="3" t="s">
        <v>799</v>
      </c>
      <c r="F3" s="3" t="s">
        <v>798</v>
      </c>
    </row>
    <row r="4" spans="1:6" x14ac:dyDescent="0.35">
      <c r="A4" s="3" t="s">
        <v>9</v>
      </c>
      <c r="B4" s="3" t="s">
        <v>779</v>
      </c>
      <c r="C4">
        <v>2016</v>
      </c>
      <c r="D4" s="3" t="s">
        <v>815</v>
      </c>
      <c r="E4" s="3" t="s">
        <v>816</v>
      </c>
      <c r="F4" s="3" t="s">
        <v>807</v>
      </c>
    </row>
    <row r="5" spans="1:6" x14ac:dyDescent="0.35">
      <c r="A5" s="3" t="s">
        <v>17</v>
      </c>
      <c r="B5" s="3" t="s">
        <v>779</v>
      </c>
      <c r="C5">
        <v>2016</v>
      </c>
      <c r="D5" s="3" t="s">
        <v>827</v>
      </c>
      <c r="E5" s="3" t="s">
        <v>828</v>
      </c>
      <c r="F5" s="3" t="s">
        <v>829</v>
      </c>
    </row>
    <row r="6" spans="1:6" x14ac:dyDescent="0.35">
      <c r="A6" s="3" t="s">
        <v>21</v>
      </c>
      <c r="B6" s="3" t="s">
        <v>779</v>
      </c>
      <c r="C6">
        <v>2016</v>
      </c>
      <c r="D6" s="3" t="s">
        <v>841</v>
      </c>
      <c r="E6" s="3" t="s">
        <v>842</v>
      </c>
      <c r="F6" s="3" t="s">
        <v>843</v>
      </c>
    </row>
    <row r="7" spans="1:6" x14ac:dyDescent="0.35">
      <c r="A7" s="3" t="s">
        <v>25</v>
      </c>
      <c r="B7" s="3" t="s">
        <v>779</v>
      </c>
      <c r="C7">
        <v>2016</v>
      </c>
      <c r="D7" s="3" t="s">
        <v>802</v>
      </c>
      <c r="E7" s="3" t="s">
        <v>790</v>
      </c>
      <c r="F7" s="3" t="s">
        <v>855</v>
      </c>
    </row>
    <row r="8" spans="1:6" x14ac:dyDescent="0.35">
      <c r="A8" s="3" t="s">
        <v>29</v>
      </c>
      <c r="B8" s="3" t="s">
        <v>779</v>
      </c>
      <c r="C8">
        <v>2016</v>
      </c>
      <c r="D8" s="3" t="s">
        <v>867</v>
      </c>
      <c r="E8" s="3" t="s">
        <v>868</v>
      </c>
      <c r="F8" s="3" t="s">
        <v>869</v>
      </c>
    </row>
    <row r="9" spans="1:6" x14ac:dyDescent="0.35">
      <c r="A9" s="3" t="s">
        <v>33</v>
      </c>
      <c r="B9" s="3" t="s">
        <v>779</v>
      </c>
      <c r="C9">
        <v>2016</v>
      </c>
      <c r="D9" s="3" t="s">
        <v>878</v>
      </c>
      <c r="E9" s="3" t="s">
        <v>879</v>
      </c>
      <c r="F9" s="3" t="s">
        <v>880</v>
      </c>
    </row>
    <row r="10" spans="1:6" x14ac:dyDescent="0.35">
      <c r="A10" s="3" t="s">
        <v>37</v>
      </c>
      <c r="B10" s="3" t="s">
        <v>779</v>
      </c>
      <c r="C10">
        <v>2016</v>
      </c>
      <c r="D10" s="3" t="s">
        <v>892</v>
      </c>
      <c r="E10" s="3" t="s">
        <v>893</v>
      </c>
      <c r="F10" s="3" t="s">
        <v>894</v>
      </c>
    </row>
    <row r="11" spans="1:6" x14ac:dyDescent="0.35">
      <c r="A11" s="3" t="s">
        <v>41</v>
      </c>
      <c r="B11" s="3" t="s">
        <v>779</v>
      </c>
      <c r="C11">
        <v>2016</v>
      </c>
      <c r="D11" s="3" t="s">
        <v>877</v>
      </c>
      <c r="E11" s="3" t="s">
        <v>903</v>
      </c>
      <c r="F11" s="3" t="s">
        <v>904</v>
      </c>
    </row>
    <row r="12" spans="1:6" x14ac:dyDescent="0.35">
      <c r="A12" s="3" t="s">
        <v>45</v>
      </c>
      <c r="B12" s="3" t="s">
        <v>779</v>
      </c>
      <c r="C12">
        <v>2016</v>
      </c>
      <c r="D12" s="3" t="s">
        <v>912</v>
      </c>
      <c r="E12" s="3" t="s">
        <v>912</v>
      </c>
      <c r="F12" s="3" t="s">
        <v>802</v>
      </c>
    </row>
    <row r="13" spans="1:6" x14ac:dyDescent="0.35">
      <c r="A13" s="3" t="s">
        <v>49</v>
      </c>
      <c r="B13" s="3" t="s">
        <v>779</v>
      </c>
      <c r="C13">
        <v>2016</v>
      </c>
      <c r="D13" s="3" t="s">
        <v>851</v>
      </c>
      <c r="E13" s="3" t="s">
        <v>851</v>
      </c>
      <c r="F13" s="3" t="s">
        <v>772</v>
      </c>
    </row>
    <row r="14" spans="1:6" x14ac:dyDescent="0.35">
      <c r="A14" s="3" t="s">
        <v>53</v>
      </c>
      <c r="B14" s="3" t="s">
        <v>779</v>
      </c>
      <c r="C14">
        <v>2016</v>
      </c>
      <c r="D14" s="3" t="s">
        <v>930</v>
      </c>
      <c r="E14" s="3" t="s">
        <v>931</v>
      </c>
      <c r="F14" s="3" t="s">
        <v>932</v>
      </c>
    </row>
    <row r="15" spans="1:6" x14ac:dyDescent="0.35">
      <c r="A15" s="3" t="s">
        <v>57</v>
      </c>
      <c r="B15" s="3" t="s">
        <v>779</v>
      </c>
      <c r="C15">
        <v>2016</v>
      </c>
      <c r="D15" s="3" t="s">
        <v>943</v>
      </c>
      <c r="E15" s="3" t="s">
        <v>944</v>
      </c>
      <c r="F15" s="3" t="s">
        <v>945</v>
      </c>
    </row>
    <row r="16" spans="1:6" x14ac:dyDescent="0.35">
      <c r="A16" s="3" t="s">
        <v>61</v>
      </c>
      <c r="B16" s="3" t="s">
        <v>779</v>
      </c>
      <c r="C16">
        <v>2016</v>
      </c>
      <c r="D16" s="3" t="s">
        <v>952</v>
      </c>
      <c r="E16" s="3" t="s">
        <v>953</v>
      </c>
      <c r="F16" s="3" t="s">
        <v>954</v>
      </c>
    </row>
    <row r="17" spans="1:6" x14ac:dyDescent="0.35">
      <c r="A17" s="3" t="s">
        <v>65</v>
      </c>
      <c r="B17" s="3" t="s">
        <v>779</v>
      </c>
      <c r="C17">
        <v>2016</v>
      </c>
      <c r="D17" s="3" t="s">
        <v>963</v>
      </c>
      <c r="E17" s="3" t="s">
        <v>964</v>
      </c>
      <c r="F17" s="3" t="s">
        <v>965</v>
      </c>
    </row>
    <row r="18" spans="1:6" x14ac:dyDescent="0.35">
      <c r="A18" s="3" t="s">
        <v>69</v>
      </c>
      <c r="B18" s="3" t="s">
        <v>779</v>
      </c>
      <c r="C18">
        <v>2016</v>
      </c>
      <c r="D18" s="3" t="s">
        <v>828</v>
      </c>
      <c r="E18" s="3" t="s">
        <v>977</v>
      </c>
      <c r="F18" s="3" t="s">
        <v>912</v>
      </c>
    </row>
    <row r="19" spans="1:6" x14ac:dyDescent="0.35">
      <c r="A19" s="3" t="s">
        <v>73</v>
      </c>
      <c r="B19" s="3" t="s">
        <v>779</v>
      </c>
      <c r="C19">
        <v>2016</v>
      </c>
      <c r="D19" s="3" t="s">
        <v>782</v>
      </c>
      <c r="E19" s="3" t="s">
        <v>915</v>
      </c>
      <c r="F19" s="3" t="s">
        <v>986</v>
      </c>
    </row>
    <row r="20" spans="1:6" x14ac:dyDescent="0.35">
      <c r="A20" s="3" t="s">
        <v>77</v>
      </c>
      <c r="B20" s="3" t="s">
        <v>779</v>
      </c>
      <c r="C20">
        <v>2016</v>
      </c>
      <c r="D20" s="3" t="s">
        <v>838</v>
      </c>
      <c r="E20" s="3" t="s">
        <v>998</v>
      </c>
      <c r="F20" s="3" t="s">
        <v>999</v>
      </c>
    </row>
    <row r="21" spans="1:6" x14ac:dyDescent="0.35">
      <c r="A21" s="3" t="s">
        <v>81</v>
      </c>
      <c r="B21" s="3" t="s">
        <v>779</v>
      </c>
      <c r="C21">
        <v>2016</v>
      </c>
      <c r="D21" s="3" t="s">
        <v>1010</v>
      </c>
      <c r="E21" s="3" t="s">
        <v>919</v>
      </c>
      <c r="F21" s="3" t="s">
        <v>1011</v>
      </c>
    </row>
    <row r="22" spans="1:6" x14ac:dyDescent="0.35">
      <c r="A22" s="3" t="s">
        <v>85</v>
      </c>
      <c r="B22" s="3" t="s">
        <v>779</v>
      </c>
      <c r="C22">
        <v>2016</v>
      </c>
      <c r="D22" s="3" t="s">
        <v>1022</v>
      </c>
      <c r="E22" s="3" t="s">
        <v>1023</v>
      </c>
      <c r="F22" s="3" t="s">
        <v>1024</v>
      </c>
    </row>
    <row r="23" spans="1:6" x14ac:dyDescent="0.35">
      <c r="A23" s="3" t="s">
        <v>89</v>
      </c>
      <c r="B23" s="3" t="s">
        <v>779</v>
      </c>
      <c r="C23">
        <v>2016</v>
      </c>
      <c r="D23" s="3" t="s">
        <v>1034</v>
      </c>
      <c r="E23" s="3" t="s">
        <v>987</v>
      </c>
      <c r="F23" s="3" t="s">
        <v>840</v>
      </c>
    </row>
    <row r="24" spans="1:6" x14ac:dyDescent="0.35">
      <c r="A24" s="3" t="s">
        <v>93</v>
      </c>
      <c r="B24" s="3" t="s">
        <v>779</v>
      </c>
      <c r="C24">
        <v>2016</v>
      </c>
      <c r="D24" s="3" t="s">
        <v>841</v>
      </c>
      <c r="E24" s="3" t="s">
        <v>841</v>
      </c>
      <c r="F24" s="3" t="s">
        <v>841</v>
      </c>
    </row>
    <row r="25" spans="1:6" x14ac:dyDescent="0.35">
      <c r="A25" s="3" t="s">
        <v>97</v>
      </c>
      <c r="B25" s="3" t="s">
        <v>779</v>
      </c>
      <c r="C25">
        <v>2016</v>
      </c>
      <c r="D25" s="3" t="s">
        <v>844</v>
      </c>
      <c r="E25" s="3" t="s">
        <v>844</v>
      </c>
      <c r="F25" s="3" t="s">
        <v>844</v>
      </c>
    </row>
    <row r="26" spans="1:6" x14ac:dyDescent="0.35">
      <c r="A26" s="3" t="s">
        <v>100</v>
      </c>
      <c r="B26" s="3" t="s">
        <v>779</v>
      </c>
      <c r="C26">
        <v>2016</v>
      </c>
      <c r="D26" s="3" t="s">
        <v>1052</v>
      </c>
      <c r="E26" s="3" t="s">
        <v>1053</v>
      </c>
      <c r="F26" s="3" t="s">
        <v>1054</v>
      </c>
    </row>
    <row r="27" spans="1:6" x14ac:dyDescent="0.35">
      <c r="A27" s="3" t="s">
        <v>104</v>
      </c>
      <c r="B27" s="3" t="s">
        <v>779</v>
      </c>
      <c r="C27">
        <v>2016</v>
      </c>
      <c r="D27" s="3" t="s">
        <v>1064</v>
      </c>
      <c r="E27" s="3" t="s">
        <v>1065</v>
      </c>
      <c r="F27" s="3" t="s">
        <v>923</v>
      </c>
    </row>
    <row r="28" spans="1:6" x14ac:dyDescent="0.35">
      <c r="A28" s="3" t="s">
        <v>108</v>
      </c>
      <c r="B28" s="3" t="s">
        <v>779</v>
      </c>
      <c r="C28">
        <v>2016</v>
      </c>
      <c r="D28" s="3" t="s">
        <v>1075</v>
      </c>
      <c r="E28" s="3" t="s">
        <v>923</v>
      </c>
      <c r="F28" s="3" t="s">
        <v>1074</v>
      </c>
    </row>
    <row r="29" spans="1:6" x14ac:dyDescent="0.35">
      <c r="A29" s="3" t="s">
        <v>112</v>
      </c>
      <c r="B29" s="3" t="s">
        <v>779</v>
      </c>
      <c r="C29">
        <v>2016</v>
      </c>
      <c r="D29" s="3" t="s">
        <v>1086</v>
      </c>
      <c r="E29" s="3" t="s">
        <v>868</v>
      </c>
      <c r="F29" s="3" t="s">
        <v>1087</v>
      </c>
    </row>
    <row r="30" spans="1:6" x14ac:dyDescent="0.35">
      <c r="A30" s="3" t="s">
        <v>116</v>
      </c>
      <c r="B30" s="3" t="s">
        <v>779</v>
      </c>
      <c r="C30">
        <v>2016</v>
      </c>
      <c r="D30" s="3" t="s">
        <v>1097</v>
      </c>
      <c r="E30" s="3" t="s">
        <v>1098</v>
      </c>
      <c r="F30" s="3" t="s">
        <v>768</v>
      </c>
    </row>
    <row r="31" spans="1:6" x14ac:dyDescent="0.35">
      <c r="A31" s="3" t="s">
        <v>120</v>
      </c>
      <c r="B31" s="3" t="s">
        <v>779</v>
      </c>
      <c r="C31">
        <v>2016</v>
      </c>
      <c r="D31" s="3" t="s">
        <v>1107</v>
      </c>
      <c r="E31" s="3" t="s">
        <v>1108</v>
      </c>
      <c r="F31" s="3" t="s">
        <v>1098</v>
      </c>
    </row>
    <row r="32" spans="1:6" x14ac:dyDescent="0.35">
      <c r="A32" s="3" t="s">
        <v>124</v>
      </c>
      <c r="B32" s="3" t="s">
        <v>779</v>
      </c>
      <c r="C32">
        <v>2016</v>
      </c>
      <c r="D32" s="3" t="s">
        <v>1114</v>
      </c>
      <c r="E32" s="3" t="s">
        <v>809</v>
      </c>
      <c r="F32" s="3" t="s">
        <v>1115</v>
      </c>
    </row>
    <row r="33" spans="1:6" x14ac:dyDescent="0.35">
      <c r="A33" s="3" t="s">
        <v>128</v>
      </c>
      <c r="B33" s="3" t="s">
        <v>779</v>
      </c>
      <c r="C33">
        <v>2016</v>
      </c>
      <c r="D33" s="3" t="s">
        <v>1126</v>
      </c>
      <c r="E33" s="3" t="s">
        <v>1062</v>
      </c>
      <c r="F33" s="3" t="s">
        <v>1127</v>
      </c>
    </row>
    <row r="34" spans="1:6" x14ac:dyDescent="0.35">
      <c r="A34" s="3" t="s">
        <v>132</v>
      </c>
      <c r="B34" s="3" t="s">
        <v>779</v>
      </c>
      <c r="C34">
        <v>2016</v>
      </c>
      <c r="D34" s="3" t="s">
        <v>1072</v>
      </c>
      <c r="E34" s="3" t="s">
        <v>913</v>
      </c>
      <c r="F34" s="3" t="s">
        <v>1137</v>
      </c>
    </row>
    <row r="35" spans="1:6" x14ac:dyDescent="0.35">
      <c r="A35" s="3" t="s">
        <v>136</v>
      </c>
      <c r="B35" s="3" t="s">
        <v>779</v>
      </c>
      <c r="C35">
        <v>2016</v>
      </c>
      <c r="D35" s="3" t="s">
        <v>816</v>
      </c>
      <c r="E35" s="3" t="s">
        <v>843</v>
      </c>
      <c r="F35" s="3" t="s">
        <v>815</v>
      </c>
    </row>
    <row r="36" spans="1:6" x14ac:dyDescent="0.35">
      <c r="A36" s="3" t="s">
        <v>140</v>
      </c>
      <c r="B36" s="3" t="s">
        <v>779</v>
      </c>
      <c r="C36">
        <v>2016</v>
      </c>
      <c r="D36" s="3" t="s">
        <v>1151</v>
      </c>
      <c r="E36" s="3" t="s">
        <v>1152</v>
      </c>
      <c r="F36" s="3" t="s">
        <v>1153</v>
      </c>
    </row>
    <row r="37" spans="1:6" x14ac:dyDescent="0.35">
      <c r="A37" s="3" t="s">
        <v>144</v>
      </c>
      <c r="B37" s="3" t="s">
        <v>779</v>
      </c>
      <c r="C37">
        <v>2016</v>
      </c>
      <c r="D37" s="3" t="s">
        <v>912</v>
      </c>
      <c r="E37" s="3" t="s">
        <v>912</v>
      </c>
      <c r="F37" s="3" t="s">
        <v>1162</v>
      </c>
    </row>
    <row r="38" spans="1:6" x14ac:dyDescent="0.35">
      <c r="A38" s="3" t="s">
        <v>148</v>
      </c>
      <c r="B38" s="3" t="s">
        <v>779</v>
      </c>
      <c r="C38">
        <v>2016</v>
      </c>
      <c r="D38" s="3" t="s">
        <v>923</v>
      </c>
      <c r="E38" s="3" t="s">
        <v>1169</v>
      </c>
      <c r="F38" s="3" t="s">
        <v>1170</v>
      </c>
    </row>
    <row r="39" spans="1:6" x14ac:dyDescent="0.35">
      <c r="A39" s="3" t="s">
        <v>152</v>
      </c>
      <c r="B39" s="3" t="s">
        <v>779</v>
      </c>
      <c r="C39">
        <v>2016</v>
      </c>
      <c r="D39" s="3" t="s">
        <v>923</v>
      </c>
      <c r="E39" s="3" t="s">
        <v>917</v>
      </c>
      <c r="F39" s="3" t="s">
        <v>780</v>
      </c>
    </row>
    <row r="40" spans="1:6" x14ac:dyDescent="0.35">
      <c r="A40" s="3" t="s">
        <v>159</v>
      </c>
      <c r="B40" s="3" t="s">
        <v>779</v>
      </c>
      <c r="C40">
        <v>2016</v>
      </c>
      <c r="D40" s="3" t="s">
        <v>1181</v>
      </c>
      <c r="E40" s="3" t="s">
        <v>1182</v>
      </c>
      <c r="F40" s="3" t="s">
        <v>1181</v>
      </c>
    </row>
    <row r="41" spans="1:6" x14ac:dyDescent="0.35">
      <c r="A41" s="3" t="s">
        <v>163</v>
      </c>
      <c r="B41" s="3" t="s">
        <v>779</v>
      </c>
      <c r="C41">
        <v>2016</v>
      </c>
      <c r="D41" s="3" t="s">
        <v>1095</v>
      </c>
      <c r="E41" s="3" t="s">
        <v>1190</v>
      </c>
      <c r="F41" s="3" t="s">
        <v>907</v>
      </c>
    </row>
    <row r="42" spans="1:6" x14ac:dyDescent="0.35">
      <c r="A42" s="3" t="s">
        <v>167</v>
      </c>
      <c r="B42" s="3" t="s">
        <v>779</v>
      </c>
      <c r="C42">
        <v>2016</v>
      </c>
      <c r="D42" s="3" t="s">
        <v>1200</v>
      </c>
      <c r="E42" s="3" t="s">
        <v>1201</v>
      </c>
      <c r="F42" s="3" t="s">
        <v>1202</v>
      </c>
    </row>
    <row r="43" spans="1:6" x14ac:dyDescent="0.35">
      <c r="A43" s="3" t="s">
        <v>171</v>
      </c>
      <c r="B43" s="3" t="s">
        <v>779</v>
      </c>
      <c r="C43">
        <v>2016</v>
      </c>
      <c r="D43" s="3" t="s">
        <v>1216</v>
      </c>
      <c r="E43" s="3" t="s">
        <v>1216</v>
      </c>
      <c r="F43" s="3" t="s">
        <v>1217</v>
      </c>
    </row>
    <row r="44" spans="1:6" x14ac:dyDescent="0.35">
      <c r="A44" s="3" t="s">
        <v>175</v>
      </c>
      <c r="B44" s="3" t="s">
        <v>779</v>
      </c>
      <c r="C44">
        <v>2016</v>
      </c>
      <c r="D44" s="3" t="s">
        <v>896</v>
      </c>
      <c r="E44" s="3" t="s">
        <v>818</v>
      </c>
      <c r="F44" s="3" t="s">
        <v>1226</v>
      </c>
    </row>
    <row r="45" spans="1:6" x14ac:dyDescent="0.35">
      <c r="A45" s="3" t="s">
        <v>179</v>
      </c>
      <c r="B45" s="3" t="s">
        <v>779</v>
      </c>
      <c r="C45">
        <v>2016</v>
      </c>
      <c r="D45" s="3" t="s">
        <v>1234</v>
      </c>
      <c r="E45" s="3" t="s">
        <v>876</v>
      </c>
      <c r="F45" s="3" t="s">
        <v>1235</v>
      </c>
    </row>
    <row r="46" spans="1:6" x14ac:dyDescent="0.35">
      <c r="A46" s="3" t="s">
        <v>183</v>
      </c>
      <c r="B46" s="3" t="s">
        <v>779</v>
      </c>
      <c r="C46">
        <v>2016</v>
      </c>
      <c r="D46" s="3" t="s">
        <v>1247</v>
      </c>
      <c r="E46" s="3" t="s">
        <v>1248</v>
      </c>
      <c r="F46" s="3" t="s">
        <v>1249</v>
      </c>
    </row>
    <row r="47" spans="1:6" x14ac:dyDescent="0.35">
      <c r="A47" s="3" t="s">
        <v>187</v>
      </c>
      <c r="B47" s="3" t="s">
        <v>779</v>
      </c>
      <c r="C47">
        <v>2016</v>
      </c>
      <c r="D47" s="3" t="s">
        <v>781</v>
      </c>
      <c r="E47" s="3" t="s">
        <v>1240</v>
      </c>
      <c r="F47" s="3" t="s">
        <v>1257</v>
      </c>
    </row>
    <row r="48" spans="1:6" x14ac:dyDescent="0.35">
      <c r="A48" s="3" t="s">
        <v>191</v>
      </c>
      <c r="B48" s="3" t="s">
        <v>779</v>
      </c>
      <c r="C48">
        <v>2016</v>
      </c>
      <c r="D48" s="3" t="s">
        <v>892</v>
      </c>
      <c r="E48" s="3" t="s">
        <v>1265</v>
      </c>
      <c r="F48" s="3" t="s">
        <v>1266</v>
      </c>
    </row>
    <row r="49" spans="1:6" x14ac:dyDescent="0.35">
      <c r="A49" s="3" t="s">
        <v>195</v>
      </c>
      <c r="B49" s="3" t="s">
        <v>779</v>
      </c>
      <c r="C49">
        <v>2016</v>
      </c>
      <c r="D49" s="3" t="s">
        <v>1177</v>
      </c>
      <c r="E49" s="3" t="s">
        <v>1074</v>
      </c>
      <c r="F49" s="3" t="s">
        <v>1107</v>
      </c>
    </row>
    <row r="50" spans="1:6" x14ac:dyDescent="0.35">
      <c r="A50" s="3" t="s">
        <v>203</v>
      </c>
      <c r="B50" s="3" t="s">
        <v>779</v>
      </c>
      <c r="C50">
        <v>2016</v>
      </c>
      <c r="D50" s="3" t="s">
        <v>972</v>
      </c>
      <c r="E50" s="3" t="s">
        <v>972</v>
      </c>
      <c r="F50" s="3" t="s">
        <v>843</v>
      </c>
    </row>
    <row r="51" spans="1:6" x14ac:dyDescent="0.35">
      <c r="A51" s="3" t="s">
        <v>207</v>
      </c>
      <c r="B51" s="3" t="s">
        <v>779</v>
      </c>
      <c r="C51">
        <v>2016</v>
      </c>
      <c r="D51" s="3" t="s">
        <v>1182</v>
      </c>
      <c r="E51" s="3" t="s">
        <v>1182</v>
      </c>
      <c r="F51" s="3" t="s">
        <v>887</v>
      </c>
    </row>
    <row r="52" spans="1:6" x14ac:dyDescent="0.35">
      <c r="A52" s="3" t="s">
        <v>211</v>
      </c>
      <c r="B52" s="3" t="s">
        <v>779</v>
      </c>
      <c r="C52">
        <v>2016</v>
      </c>
      <c r="D52" s="3" t="s">
        <v>1292</v>
      </c>
      <c r="E52" s="3" t="s">
        <v>1293</v>
      </c>
      <c r="F52" s="3" t="s">
        <v>974</v>
      </c>
    </row>
    <row r="53" spans="1:6" x14ac:dyDescent="0.35">
      <c r="A53" s="3" t="s">
        <v>215</v>
      </c>
      <c r="B53" s="3" t="s">
        <v>779</v>
      </c>
      <c r="C53">
        <v>2016</v>
      </c>
      <c r="D53" s="3" t="s">
        <v>830</v>
      </c>
      <c r="E53" s="3" t="s">
        <v>830</v>
      </c>
      <c r="F53" s="3" t="s">
        <v>830</v>
      </c>
    </row>
    <row r="54" spans="1:6" x14ac:dyDescent="0.35">
      <c r="A54" s="3" t="s">
        <v>219</v>
      </c>
      <c r="B54" s="3" t="s">
        <v>779</v>
      </c>
      <c r="C54">
        <v>2016</v>
      </c>
      <c r="D54" s="3" t="s">
        <v>1305</v>
      </c>
      <c r="E54" s="3" t="s">
        <v>840</v>
      </c>
      <c r="F54" s="3" t="s">
        <v>852</v>
      </c>
    </row>
    <row r="55" spans="1:6" x14ac:dyDescent="0.35">
      <c r="A55" s="3" t="s">
        <v>223</v>
      </c>
      <c r="B55" s="3" t="s">
        <v>779</v>
      </c>
      <c r="C55">
        <v>2016</v>
      </c>
      <c r="D55" s="3" t="s">
        <v>1098</v>
      </c>
      <c r="E55" s="3" t="s">
        <v>1313</v>
      </c>
      <c r="F55" s="3" t="s">
        <v>1314</v>
      </c>
    </row>
    <row r="56" spans="1:6" x14ac:dyDescent="0.35">
      <c r="A56" s="3" t="s">
        <v>227</v>
      </c>
      <c r="B56" s="3" t="s">
        <v>779</v>
      </c>
      <c r="C56">
        <v>2016</v>
      </c>
      <c r="D56" s="3" t="s">
        <v>1323</v>
      </c>
      <c r="E56" s="3" t="s">
        <v>964</v>
      </c>
      <c r="F56" s="3" t="s">
        <v>1324</v>
      </c>
    </row>
    <row r="57" spans="1:6" x14ac:dyDescent="0.35">
      <c r="A57" s="3" t="s">
        <v>231</v>
      </c>
      <c r="B57" s="3" t="s">
        <v>779</v>
      </c>
      <c r="C57">
        <v>2016</v>
      </c>
      <c r="D57" s="3" t="s">
        <v>1333</v>
      </c>
      <c r="E57" s="3" t="s">
        <v>1011</v>
      </c>
      <c r="F57" s="3" t="s">
        <v>1334</v>
      </c>
    </row>
    <row r="58" spans="1:6" x14ac:dyDescent="0.35">
      <c r="A58" s="3" t="s">
        <v>235</v>
      </c>
      <c r="B58" s="3" t="s">
        <v>779</v>
      </c>
      <c r="C58">
        <v>2016</v>
      </c>
      <c r="D58" s="3" t="s">
        <v>1169</v>
      </c>
      <c r="E58" s="3" t="s">
        <v>1333</v>
      </c>
      <c r="F58" s="3" t="s">
        <v>923</v>
      </c>
    </row>
    <row r="59" spans="1:6" x14ac:dyDescent="0.35">
      <c r="A59" s="3" t="s">
        <v>239</v>
      </c>
      <c r="B59" s="3" t="s">
        <v>779</v>
      </c>
      <c r="C59">
        <v>2016</v>
      </c>
      <c r="D59" s="3" t="s">
        <v>1016</v>
      </c>
      <c r="E59" s="3" t="s">
        <v>1016</v>
      </c>
      <c r="F59" s="3" t="s">
        <v>1182</v>
      </c>
    </row>
    <row r="60" spans="1:6" x14ac:dyDescent="0.35">
      <c r="A60" s="3" t="s">
        <v>243</v>
      </c>
      <c r="B60" s="3" t="s">
        <v>779</v>
      </c>
      <c r="C60">
        <v>2016</v>
      </c>
      <c r="D60" s="3" t="s">
        <v>1357</v>
      </c>
      <c r="E60" s="3" t="s">
        <v>878</v>
      </c>
      <c r="F60" s="3" t="s">
        <v>1358</v>
      </c>
    </row>
    <row r="61" spans="1:6" x14ac:dyDescent="0.35">
      <c r="A61" s="3" t="s">
        <v>247</v>
      </c>
      <c r="B61" s="3" t="s">
        <v>779</v>
      </c>
      <c r="C61">
        <v>2016</v>
      </c>
      <c r="D61" s="3" t="s">
        <v>1362</v>
      </c>
      <c r="E61" s="3" t="s">
        <v>893</v>
      </c>
      <c r="F61" s="3" t="s">
        <v>894</v>
      </c>
    </row>
    <row r="62" spans="1:6" x14ac:dyDescent="0.35">
      <c r="A62" s="3" t="s">
        <v>251</v>
      </c>
      <c r="B62" s="3" t="s">
        <v>779</v>
      </c>
      <c r="C62">
        <v>2016</v>
      </c>
      <c r="D62" s="3" t="s">
        <v>1369</v>
      </c>
      <c r="E62" s="3" t="s">
        <v>843</v>
      </c>
      <c r="F62" s="3" t="s">
        <v>1143</v>
      </c>
    </row>
    <row r="63" spans="1:6" x14ac:dyDescent="0.35">
      <c r="A63" s="3" t="s">
        <v>255</v>
      </c>
      <c r="B63" s="3" t="s">
        <v>779</v>
      </c>
      <c r="C63">
        <v>2016</v>
      </c>
      <c r="D63" s="3" t="s">
        <v>923</v>
      </c>
      <c r="E63" s="3" t="s">
        <v>925</v>
      </c>
      <c r="F63" s="3" t="s">
        <v>1170</v>
      </c>
    </row>
    <row r="64" spans="1:6" x14ac:dyDescent="0.35">
      <c r="A64" s="3" t="s">
        <v>259</v>
      </c>
      <c r="B64" s="3" t="s">
        <v>779</v>
      </c>
      <c r="C64">
        <v>2016</v>
      </c>
      <c r="D64" s="3" t="s">
        <v>1385</v>
      </c>
      <c r="E64" s="3" t="s">
        <v>1386</v>
      </c>
      <c r="F64" s="3" t="s">
        <v>1387</v>
      </c>
    </row>
    <row r="65" spans="1:6" x14ac:dyDescent="0.35">
      <c r="A65" s="3" t="s">
        <v>263</v>
      </c>
      <c r="B65" s="3" t="s">
        <v>779</v>
      </c>
      <c r="C65">
        <v>2016</v>
      </c>
      <c r="D65" s="3" t="s">
        <v>1323</v>
      </c>
      <c r="E65" s="3" t="s">
        <v>1395</v>
      </c>
      <c r="F65" s="3" t="s">
        <v>1396</v>
      </c>
    </row>
    <row r="66" spans="1:6" x14ac:dyDescent="0.35">
      <c r="A66" s="3" t="s">
        <v>267</v>
      </c>
      <c r="B66" s="3" t="s">
        <v>779</v>
      </c>
      <c r="C66">
        <v>2016</v>
      </c>
      <c r="D66" s="3" t="s">
        <v>1403</v>
      </c>
      <c r="E66" s="3" t="s">
        <v>1064</v>
      </c>
      <c r="F66" s="3" t="s">
        <v>1404</v>
      </c>
    </row>
    <row r="67" spans="1:6" x14ac:dyDescent="0.35">
      <c r="A67" s="3" t="s">
        <v>271</v>
      </c>
      <c r="B67" s="3" t="s">
        <v>779</v>
      </c>
      <c r="C67">
        <v>2016</v>
      </c>
      <c r="D67" s="3" t="s">
        <v>1417</v>
      </c>
      <c r="E67" s="3" t="s">
        <v>1418</v>
      </c>
      <c r="F67" s="3" t="s">
        <v>1419</v>
      </c>
    </row>
    <row r="68" spans="1:6" x14ac:dyDescent="0.35">
      <c r="A68" s="3" t="s">
        <v>275</v>
      </c>
      <c r="B68" s="3" t="s">
        <v>779</v>
      </c>
      <c r="C68">
        <v>2016</v>
      </c>
      <c r="D68" s="3" t="s">
        <v>876</v>
      </c>
      <c r="E68" s="3" t="s">
        <v>843</v>
      </c>
      <c r="F68" s="3" t="s">
        <v>1361</v>
      </c>
    </row>
    <row r="69" spans="1:6" x14ac:dyDescent="0.35">
      <c r="A69" s="3" t="s">
        <v>279</v>
      </c>
      <c r="B69" s="3" t="s">
        <v>779</v>
      </c>
      <c r="C69">
        <v>2016</v>
      </c>
      <c r="D69" s="3" t="s">
        <v>1076</v>
      </c>
      <c r="E69" s="3" t="s">
        <v>1093</v>
      </c>
      <c r="F69" s="3" t="s">
        <v>828</v>
      </c>
    </row>
    <row r="70" spans="1:6" x14ac:dyDescent="0.35">
      <c r="A70" s="3" t="s">
        <v>283</v>
      </c>
      <c r="B70" s="3" t="s">
        <v>779</v>
      </c>
      <c r="C70">
        <v>2016</v>
      </c>
      <c r="D70" s="3" t="s">
        <v>1096</v>
      </c>
      <c r="E70" s="3" t="s">
        <v>1074</v>
      </c>
      <c r="F70" s="3" t="s">
        <v>1095</v>
      </c>
    </row>
    <row r="71" spans="1:6" x14ac:dyDescent="0.35">
      <c r="A71" s="3" t="s">
        <v>287</v>
      </c>
      <c r="B71" s="3" t="s">
        <v>779</v>
      </c>
      <c r="C71">
        <v>2016</v>
      </c>
      <c r="D71" s="3" t="s">
        <v>1074</v>
      </c>
      <c r="E71" s="3" t="s">
        <v>923</v>
      </c>
      <c r="F71" s="3" t="s">
        <v>1073</v>
      </c>
    </row>
    <row r="72" spans="1:6" x14ac:dyDescent="0.35">
      <c r="A72" s="3" t="s">
        <v>291</v>
      </c>
      <c r="B72" s="3" t="s">
        <v>779</v>
      </c>
      <c r="C72">
        <v>2016</v>
      </c>
      <c r="D72" s="3" t="s">
        <v>940</v>
      </c>
      <c r="E72" s="3" t="s">
        <v>1009</v>
      </c>
      <c r="F72" s="3" t="s">
        <v>1303</v>
      </c>
    </row>
    <row r="73" spans="1:6" x14ac:dyDescent="0.35">
      <c r="A73" s="3" t="s">
        <v>295</v>
      </c>
      <c r="B73" s="3" t="s">
        <v>779</v>
      </c>
      <c r="C73">
        <v>2016</v>
      </c>
      <c r="D73" s="3" t="s">
        <v>1461</v>
      </c>
      <c r="E73" s="3" t="s">
        <v>1401</v>
      </c>
      <c r="F73" s="3" t="s">
        <v>1462</v>
      </c>
    </row>
    <row r="74" spans="1:6" x14ac:dyDescent="0.35">
      <c r="A74" s="3" t="s">
        <v>299</v>
      </c>
      <c r="B74" s="3" t="s">
        <v>779</v>
      </c>
      <c r="C74">
        <v>2016</v>
      </c>
      <c r="D74" s="3" t="s">
        <v>926</v>
      </c>
      <c r="E74" s="3" t="s">
        <v>1076</v>
      </c>
      <c r="F74" s="3" t="s">
        <v>830</v>
      </c>
    </row>
    <row r="75" spans="1:6" x14ac:dyDescent="0.35">
      <c r="A75" s="3" t="s">
        <v>303</v>
      </c>
      <c r="B75" s="3" t="s">
        <v>779</v>
      </c>
      <c r="C75">
        <v>2016</v>
      </c>
      <c r="D75" s="3" t="s">
        <v>1475</v>
      </c>
      <c r="E75" s="3" t="s">
        <v>1476</v>
      </c>
      <c r="F75" s="3" t="s">
        <v>1477</v>
      </c>
    </row>
    <row r="76" spans="1:6" x14ac:dyDescent="0.35">
      <c r="A76" s="3" t="s">
        <v>307</v>
      </c>
      <c r="B76" s="3" t="s">
        <v>779</v>
      </c>
      <c r="C76">
        <v>2016</v>
      </c>
      <c r="D76" s="3" t="s">
        <v>1115</v>
      </c>
      <c r="E76" s="3" t="s">
        <v>879</v>
      </c>
      <c r="F76" s="3" t="s">
        <v>1482</v>
      </c>
    </row>
    <row r="77" spans="1:6" x14ac:dyDescent="0.35">
      <c r="A77" s="3" t="s">
        <v>311</v>
      </c>
      <c r="B77" s="3" t="s">
        <v>779</v>
      </c>
      <c r="C77">
        <v>2016</v>
      </c>
      <c r="D77" s="3" t="s">
        <v>1492</v>
      </c>
      <c r="E77" s="3" t="s">
        <v>1492</v>
      </c>
      <c r="F77" s="3" t="s">
        <v>908</v>
      </c>
    </row>
    <row r="78" spans="1:6" x14ac:dyDescent="0.35">
      <c r="A78" s="3" t="s">
        <v>315</v>
      </c>
      <c r="B78" s="3" t="s">
        <v>779</v>
      </c>
      <c r="C78">
        <v>2016</v>
      </c>
      <c r="D78" s="3" t="s">
        <v>1500</v>
      </c>
      <c r="E78" s="3" t="s">
        <v>1501</v>
      </c>
      <c r="F78" s="3" t="s">
        <v>1502</v>
      </c>
    </row>
    <row r="79" spans="1:6" x14ac:dyDescent="0.35">
      <c r="A79" s="3" t="s">
        <v>319</v>
      </c>
      <c r="B79" s="3" t="s">
        <v>779</v>
      </c>
      <c r="C79">
        <v>2016</v>
      </c>
      <c r="D79" s="3" t="s">
        <v>1093</v>
      </c>
      <c r="E79" s="3" t="s">
        <v>842</v>
      </c>
      <c r="F79" s="3" t="s">
        <v>912</v>
      </c>
    </row>
    <row r="80" spans="1:6" x14ac:dyDescent="0.35">
      <c r="A80" s="3" t="s">
        <v>323</v>
      </c>
      <c r="B80" s="3" t="s">
        <v>779</v>
      </c>
      <c r="C80">
        <v>2016</v>
      </c>
      <c r="D80" s="3" t="s">
        <v>1076</v>
      </c>
      <c r="E80" s="3" t="s">
        <v>926</v>
      </c>
      <c r="F80" s="3" t="s">
        <v>828</v>
      </c>
    </row>
    <row r="81" spans="1:6" x14ac:dyDescent="0.35">
      <c r="A81" s="3" t="s">
        <v>327</v>
      </c>
      <c r="B81" s="3" t="s">
        <v>779</v>
      </c>
      <c r="C81">
        <v>2016</v>
      </c>
      <c r="D81" s="3" t="s">
        <v>882</v>
      </c>
      <c r="E81" s="3" t="s">
        <v>1114</v>
      </c>
      <c r="F81" s="3" t="s">
        <v>1482</v>
      </c>
    </row>
    <row r="82" spans="1:6" x14ac:dyDescent="0.35">
      <c r="A82" s="3" t="s">
        <v>331</v>
      </c>
      <c r="B82" s="3" t="s">
        <v>779</v>
      </c>
      <c r="C82">
        <v>2016</v>
      </c>
      <c r="D82" s="3" t="s">
        <v>905</v>
      </c>
      <c r="E82" s="3" t="s">
        <v>817</v>
      </c>
      <c r="F82" s="3" t="s">
        <v>905</v>
      </c>
    </row>
    <row r="83" spans="1:6" x14ac:dyDescent="0.35">
      <c r="A83" s="3" t="s">
        <v>335</v>
      </c>
      <c r="B83" s="3" t="s">
        <v>779</v>
      </c>
      <c r="C83">
        <v>2016</v>
      </c>
      <c r="D83" s="3" t="s">
        <v>1522</v>
      </c>
      <c r="E83" s="3" t="s">
        <v>1523</v>
      </c>
      <c r="F83" s="3" t="s">
        <v>1524</v>
      </c>
    </row>
    <row r="84" spans="1:6" x14ac:dyDescent="0.35">
      <c r="A84" s="3" t="s">
        <v>339</v>
      </c>
      <c r="B84" s="3" t="s">
        <v>779</v>
      </c>
      <c r="C84">
        <v>2016</v>
      </c>
      <c r="D84" s="3" t="s">
        <v>1529</v>
      </c>
      <c r="E84" s="3" t="s">
        <v>1530</v>
      </c>
      <c r="F84" s="3" t="s">
        <v>1475</v>
      </c>
    </row>
    <row r="85" spans="1:6" x14ac:dyDescent="0.35">
      <c r="A85" s="3" t="s">
        <v>343</v>
      </c>
      <c r="B85" s="3" t="s">
        <v>779</v>
      </c>
      <c r="C85">
        <v>2016</v>
      </c>
      <c r="D85" s="3" t="s">
        <v>1538</v>
      </c>
      <c r="E85" s="3" t="s">
        <v>1230</v>
      </c>
      <c r="F85" s="3" t="s">
        <v>1539</v>
      </c>
    </row>
    <row r="86" spans="1:6" x14ac:dyDescent="0.35">
      <c r="A86" s="3" t="s">
        <v>347</v>
      </c>
      <c r="B86" s="3" t="s">
        <v>779</v>
      </c>
      <c r="C86">
        <v>2016</v>
      </c>
      <c r="D86" s="3" t="s">
        <v>926</v>
      </c>
      <c r="E86" s="3" t="s">
        <v>926</v>
      </c>
      <c r="F86" s="3" t="s">
        <v>926</v>
      </c>
    </row>
    <row r="87" spans="1:6" x14ac:dyDescent="0.35">
      <c r="A87" s="3" t="s">
        <v>351</v>
      </c>
      <c r="B87" s="3" t="s">
        <v>779</v>
      </c>
      <c r="C87">
        <v>2016</v>
      </c>
      <c r="D87" s="3" t="s">
        <v>1548</v>
      </c>
      <c r="E87" s="3" t="s">
        <v>1086</v>
      </c>
      <c r="F87" s="3" t="s">
        <v>1475</v>
      </c>
    </row>
    <row r="88" spans="1:6" x14ac:dyDescent="0.35">
      <c r="A88" s="3" t="s">
        <v>355</v>
      </c>
      <c r="B88" s="3" t="s">
        <v>779</v>
      </c>
      <c r="C88">
        <v>2016</v>
      </c>
      <c r="D88" s="3" t="s">
        <v>926</v>
      </c>
      <c r="E88" s="3" t="s">
        <v>1553</v>
      </c>
      <c r="F88" s="3" t="s">
        <v>1076</v>
      </c>
    </row>
    <row r="89" spans="1:6" x14ac:dyDescent="0.35">
      <c r="A89" s="3" t="s">
        <v>359</v>
      </c>
      <c r="B89" s="3" t="s">
        <v>779</v>
      </c>
      <c r="C89">
        <v>2016</v>
      </c>
      <c r="D89" s="3" t="s">
        <v>985</v>
      </c>
      <c r="E89" s="3" t="s">
        <v>1556</v>
      </c>
      <c r="F89" s="3" t="s">
        <v>1257</v>
      </c>
    </row>
    <row r="90" spans="1:6" x14ac:dyDescent="0.35">
      <c r="A90" s="3" t="s">
        <v>363</v>
      </c>
      <c r="B90" s="3" t="s">
        <v>779</v>
      </c>
      <c r="C90">
        <v>2016</v>
      </c>
      <c r="D90" s="3" t="s">
        <v>1562</v>
      </c>
      <c r="E90" s="3" t="s">
        <v>926</v>
      </c>
      <c r="F90" s="3" t="s">
        <v>1465</v>
      </c>
    </row>
    <row r="91" spans="1:6" x14ac:dyDescent="0.35">
      <c r="A91" s="3" t="s">
        <v>367</v>
      </c>
      <c r="B91" s="3" t="s">
        <v>779</v>
      </c>
      <c r="C91">
        <v>2016</v>
      </c>
      <c r="D91" s="3" t="s">
        <v>1568</v>
      </c>
      <c r="E91" s="3" t="s">
        <v>1569</v>
      </c>
      <c r="F91" s="3" t="s">
        <v>1570</v>
      </c>
    </row>
    <row r="92" spans="1:6" x14ac:dyDescent="0.35">
      <c r="A92" s="3" t="s">
        <v>371</v>
      </c>
      <c r="B92" s="3" t="s">
        <v>779</v>
      </c>
      <c r="C92">
        <v>2016</v>
      </c>
      <c r="D92" s="3" t="s">
        <v>1577</v>
      </c>
      <c r="E92" s="3" t="s">
        <v>1401</v>
      </c>
      <c r="F92" s="3" t="s">
        <v>930</v>
      </c>
    </row>
    <row r="93" spans="1:6" x14ac:dyDescent="0.35">
      <c r="A93" s="3" t="s">
        <v>375</v>
      </c>
      <c r="B93" s="3" t="s">
        <v>779</v>
      </c>
      <c r="C93">
        <v>2016</v>
      </c>
      <c r="D93" s="3" t="s">
        <v>1585</v>
      </c>
      <c r="E93" s="3" t="s">
        <v>1586</v>
      </c>
      <c r="F93" s="3" t="s">
        <v>1587</v>
      </c>
    </row>
    <row r="94" spans="1:6" x14ac:dyDescent="0.35">
      <c r="A94" s="3" t="s">
        <v>379</v>
      </c>
      <c r="B94" s="3" t="s">
        <v>779</v>
      </c>
      <c r="C94">
        <v>2016</v>
      </c>
      <c r="D94" s="3" t="s">
        <v>1182</v>
      </c>
      <c r="E94" s="3" t="s">
        <v>772</v>
      </c>
      <c r="F94" s="3" t="s">
        <v>843</v>
      </c>
    </row>
    <row r="95" spans="1:6" x14ac:dyDescent="0.35">
      <c r="A95" s="3" t="s">
        <v>382</v>
      </c>
      <c r="B95" s="3" t="s">
        <v>779</v>
      </c>
      <c r="C95">
        <v>2016</v>
      </c>
      <c r="D95" s="3" t="s">
        <v>1600</v>
      </c>
      <c r="E95" s="3" t="s">
        <v>1601</v>
      </c>
      <c r="F95" s="3" t="s">
        <v>1602</v>
      </c>
    </row>
    <row r="96" spans="1:6" x14ac:dyDescent="0.35">
      <c r="A96" s="3" t="s">
        <v>386</v>
      </c>
      <c r="B96" s="3" t="s">
        <v>779</v>
      </c>
      <c r="C96">
        <v>2016</v>
      </c>
      <c r="D96" s="3" t="s">
        <v>925</v>
      </c>
      <c r="E96" s="3" t="s">
        <v>825</v>
      </c>
      <c r="F96" s="3" t="s">
        <v>1433</v>
      </c>
    </row>
    <row r="97" spans="1:6" x14ac:dyDescent="0.35">
      <c r="A97" s="3" t="s">
        <v>390</v>
      </c>
      <c r="B97" s="3" t="s">
        <v>779</v>
      </c>
      <c r="C97">
        <v>2016</v>
      </c>
      <c r="D97" s="3" t="s">
        <v>1076</v>
      </c>
      <c r="E97" s="3" t="s">
        <v>828</v>
      </c>
      <c r="F97" s="3" t="s">
        <v>1076</v>
      </c>
    </row>
    <row r="98" spans="1:6" x14ac:dyDescent="0.35">
      <c r="A98" s="3" t="s">
        <v>394</v>
      </c>
      <c r="B98" s="3" t="s">
        <v>779</v>
      </c>
      <c r="C98">
        <v>2016</v>
      </c>
      <c r="D98" s="3" t="s">
        <v>1621</v>
      </c>
      <c r="E98" s="3" t="s">
        <v>1622</v>
      </c>
      <c r="F98" s="3" t="s">
        <v>1623</v>
      </c>
    </row>
    <row r="99" spans="1:6" x14ac:dyDescent="0.35">
      <c r="A99" s="3" t="s">
        <v>398</v>
      </c>
      <c r="B99" s="3" t="s">
        <v>779</v>
      </c>
      <c r="C99">
        <v>2016</v>
      </c>
      <c r="D99" s="3" t="s">
        <v>878</v>
      </c>
      <c r="E99" s="3" t="s">
        <v>905</v>
      </c>
      <c r="F99" s="3" t="s">
        <v>1626</v>
      </c>
    </row>
    <row r="100" spans="1:6" x14ac:dyDescent="0.35">
      <c r="A100" s="3" t="s">
        <v>402</v>
      </c>
      <c r="B100" s="3" t="s">
        <v>779</v>
      </c>
      <c r="C100">
        <v>2016</v>
      </c>
      <c r="D100" s="3" t="s">
        <v>1096</v>
      </c>
      <c r="E100" s="3" t="s">
        <v>1074</v>
      </c>
      <c r="F100" s="3" t="s">
        <v>985</v>
      </c>
    </row>
    <row r="101" spans="1:6" x14ac:dyDescent="0.35">
      <c r="A101" s="3" t="s">
        <v>406</v>
      </c>
      <c r="B101" s="3" t="s">
        <v>779</v>
      </c>
      <c r="C101">
        <v>2016</v>
      </c>
      <c r="D101" s="3" t="s">
        <v>786</v>
      </c>
      <c r="E101" s="3" t="s">
        <v>1076</v>
      </c>
      <c r="F101" s="3" t="s">
        <v>1638</v>
      </c>
    </row>
    <row r="102" spans="1:6" x14ac:dyDescent="0.35">
      <c r="A102" s="3" t="s">
        <v>410</v>
      </c>
      <c r="B102" s="3" t="s">
        <v>779</v>
      </c>
      <c r="C102">
        <v>2016</v>
      </c>
      <c r="D102" s="3" t="s">
        <v>1162</v>
      </c>
      <c r="E102" s="3" t="s">
        <v>1162</v>
      </c>
      <c r="F102" s="3" t="s">
        <v>964</v>
      </c>
    </row>
    <row r="103" spans="1:6" x14ac:dyDescent="0.35">
      <c r="A103" s="3" t="s">
        <v>414</v>
      </c>
      <c r="B103" s="3" t="s">
        <v>779</v>
      </c>
      <c r="C103">
        <v>2016</v>
      </c>
      <c r="D103" s="3" t="s">
        <v>844</v>
      </c>
      <c r="E103" s="3" t="s">
        <v>809</v>
      </c>
      <c r="F103" s="3" t="s">
        <v>886</v>
      </c>
    </row>
    <row r="104" spans="1:6" x14ac:dyDescent="0.35">
      <c r="A104" s="3" t="s">
        <v>418</v>
      </c>
      <c r="B104" s="3" t="s">
        <v>779</v>
      </c>
      <c r="C104">
        <v>2016</v>
      </c>
      <c r="D104" s="3" t="s">
        <v>1074</v>
      </c>
      <c r="E104" s="3" t="s">
        <v>1240</v>
      </c>
      <c r="F104" s="3" t="s">
        <v>1062</v>
      </c>
    </row>
    <row r="105" spans="1:6" x14ac:dyDescent="0.35">
      <c r="A105" s="3" t="s">
        <v>422</v>
      </c>
      <c r="B105" s="3" t="s">
        <v>779</v>
      </c>
      <c r="C105">
        <v>2016</v>
      </c>
      <c r="D105" s="3" t="s">
        <v>963</v>
      </c>
      <c r="E105" s="3" t="s">
        <v>1395</v>
      </c>
      <c r="F105" s="3" t="s">
        <v>1664</v>
      </c>
    </row>
    <row r="106" spans="1:6" x14ac:dyDescent="0.35">
      <c r="A106" s="3" t="s">
        <v>427</v>
      </c>
      <c r="B106" s="3" t="s">
        <v>779</v>
      </c>
      <c r="C106">
        <v>2016</v>
      </c>
      <c r="D106" s="3" t="s">
        <v>1333</v>
      </c>
      <c r="E106" s="3" t="s">
        <v>829</v>
      </c>
      <c r="F106" s="3" t="s">
        <v>1292</v>
      </c>
    </row>
    <row r="107" spans="1:6" x14ac:dyDescent="0.35">
      <c r="A107" s="3" t="s">
        <v>431</v>
      </c>
      <c r="B107" s="3" t="s">
        <v>779</v>
      </c>
      <c r="C107">
        <v>2016</v>
      </c>
      <c r="D107" s="3" t="s">
        <v>1676</v>
      </c>
      <c r="E107" s="3" t="s">
        <v>1475</v>
      </c>
      <c r="F107" s="3" t="s">
        <v>1234</v>
      </c>
    </row>
    <row r="108" spans="1:6" x14ac:dyDescent="0.35">
      <c r="A108" s="3" t="s">
        <v>435</v>
      </c>
      <c r="B108" s="3" t="s">
        <v>779</v>
      </c>
      <c r="C108">
        <v>2016</v>
      </c>
      <c r="D108" s="3" t="s">
        <v>1182</v>
      </c>
      <c r="E108" s="3" t="s">
        <v>1182</v>
      </c>
      <c r="F108" s="3" t="s">
        <v>1016</v>
      </c>
    </row>
    <row r="109" spans="1:6" x14ac:dyDescent="0.35">
      <c r="A109" s="3" t="s">
        <v>439</v>
      </c>
      <c r="B109" s="3" t="s">
        <v>779</v>
      </c>
      <c r="C109">
        <v>2016</v>
      </c>
      <c r="D109" s="3" t="s">
        <v>1614</v>
      </c>
      <c r="E109" s="3" t="s">
        <v>1686</v>
      </c>
      <c r="F109" s="3" t="s">
        <v>1689</v>
      </c>
    </row>
    <row r="110" spans="1:6" x14ac:dyDescent="0.35">
      <c r="A110" s="3" t="s">
        <v>445</v>
      </c>
      <c r="B110" s="3" t="s">
        <v>779</v>
      </c>
      <c r="C110">
        <v>2016</v>
      </c>
      <c r="D110" s="3" t="s">
        <v>1699</v>
      </c>
      <c r="E110" s="3" t="s">
        <v>1700</v>
      </c>
      <c r="F110" s="3" t="s">
        <v>768</v>
      </c>
    </row>
    <row r="111" spans="1:6" x14ac:dyDescent="0.35">
      <c r="A111" s="3" t="s">
        <v>449</v>
      </c>
      <c r="B111" s="3" t="s">
        <v>779</v>
      </c>
      <c r="C111">
        <v>2016</v>
      </c>
      <c r="D111" s="3" t="s">
        <v>1709</v>
      </c>
      <c r="E111" s="3" t="s">
        <v>1710</v>
      </c>
      <c r="F111" s="3" t="s">
        <v>1711</v>
      </c>
    </row>
    <row r="112" spans="1:6" x14ac:dyDescent="0.35">
      <c r="A112" s="3" t="s">
        <v>453</v>
      </c>
      <c r="B112" s="3" t="s">
        <v>779</v>
      </c>
      <c r="C112">
        <v>2016</v>
      </c>
      <c r="D112" s="3" t="s">
        <v>841</v>
      </c>
      <c r="E112" s="3" t="s">
        <v>841</v>
      </c>
      <c r="F112" s="3" t="s">
        <v>1141</v>
      </c>
    </row>
    <row r="113" spans="1:6" x14ac:dyDescent="0.35">
      <c r="A113" s="3" t="s">
        <v>457</v>
      </c>
      <c r="B113" s="3" t="s">
        <v>779</v>
      </c>
      <c r="C113">
        <v>2016</v>
      </c>
      <c r="D113" s="3" t="s">
        <v>1333</v>
      </c>
      <c r="E113" s="3" t="s">
        <v>917</v>
      </c>
      <c r="F113" s="3" t="s">
        <v>923</v>
      </c>
    </row>
    <row r="114" spans="1:6" x14ac:dyDescent="0.35">
      <c r="A114" s="3" t="s">
        <v>461</v>
      </c>
      <c r="B114" s="3" t="s">
        <v>779</v>
      </c>
      <c r="C114">
        <v>2016</v>
      </c>
      <c r="D114" s="3" t="s">
        <v>1699</v>
      </c>
      <c r="E114" s="3" t="s">
        <v>1728</v>
      </c>
      <c r="F114" s="3" t="s">
        <v>1679</v>
      </c>
    </row>
    <row r="115" spans="1:6" x14ac:dyDescent="0.35">
      <c r="A115" s="3" t="s">
        <v>465</v>
      </c>
      <c r="B115" s="3" t="s">
        <v>779</v>
      </c>
      <c r="C115">
        <v>2016</v>
      </c>
      <c r="D115" s="3" t="s">
        <v>1334</v>
      </c>
      <c r="E115" s="3" t="s">
        <v>1735</v>
      </c>
      <c r="F115" s="3" t="s">
        <v>1331</v>
      </c>
    </row>
    <row r="116" spans="1:6" x14ac:dyDescent="0.35">
      <c r="A116" s="3" t="s">
        <v>472</v>
      </c>
      <c r="B116" s="3" t="s">
        <v>779</v>
      </c>
      <c r="C116">
        <v>2016</v>
      </c>
      <c r="D116" s="3" t="s">
        <v>1403</v>
      </c>
      <c r="E116" s="3" t="s">
        <v>1743</v>
      </c>
      <c r="F116" s="3" t="s">
        <v>1685</v>
      </c>
    </row>
    <row r="117" spans="1:6" x14ac:dyDescent="0.35">
      <c r="A117" s="3" t="s">
        <v>476</v>
      </c>
      <c r="B117" s="3" t="s">
        <v>779</v>
      </c>
      <c r="C117">
        <v>2016</v>
      </c>
      <c r="D117" s="3" t="s">
        <v>1226</v>
      </c>
      <c r="E117" s="3" t="s">
        <v>893</v>
      </c>
      <c r="F117" s="3" t="s">
        <v>1749</v>
      </c>
    </row>
    <row r="118" spans="1:6" x14ac:dyDescent="0.35">
      <c r="A118" s="3" t="s">
        <v>480</v>
      </c>
      <c r="B118" s="3" t="s">
        <v>779</v>
      </c>
      <c r="C118">
        <v>2016</v>
      </c>
      <c r="D118" s="3" t="s">
        <v>1115</v>
      </c>
      <c r="E118" s="3" t="s">
        <v>1114</v>
      </c>
      <c r="F118" s="3" t="s">
        <v>1482</v>
      </c>
    </row>
    <row r="119" spans="1:6" x14ac:dyDescent="0.35">
      <c r="A119" s="3" t="s">
        <v>484</v>
      </c>
      <c r="B119" s="3" t="s">
        <v>779</v>
      </c>
      <c r="C119">
        <v>2016</v>
      </c>
      <c r="D119" s="3" t="s">
        <v>828</v>
      </c>
      <c r="E119" s="3" t="s">
        <v>1076</v>
      </c>
      <c r="F119" s="3" t="s">
        <v>784</v>
      </c>
    </row>
    <row r="120" spans="1:6" x14ac:dyDescent="0.35">
      <c r="A120" s="3" t="s">
        <v>488</v>
      </c>
      <c r="B120" s="3" t="s">
        <v>779</v>
      </c>
      <c r="C120">
        <v>2016</v>
      </c>
      <c r="D120" s="3" t="s">
        <v>1074</v>
      </c>
      <c r="E120" s="3" t="s">
        <v>781</v>
      </c>
      <c r="F120" s="3" t="s">
        <v>1257</v>
      </c>
    </row>
    <row r="121" spans="1:6" x14ac:dyDescent="0.35">
      <c r="A121" s="3" t="s">
        <v>492</v>
      </c>
      <c r="B121" s="3" t="s">
        <v>779</v>
      </c>
      <c r="C121">
        <v>2016</v>
      </c>
      <c r="D121" s="3" t="s">
        <v>913</v>
      </c>
      <c r="E121" s="3" t="s">
        <v>925</v>
      </c>
      <c r="F121" s="3" t="s">
        <v>1176</v>
      </c>
    </row>
    <row r="122" spans="1:6" x14ac:dyDescent="0.35">
      <c r="A122" s="3" t="s">
        <v>498</v>
      </c>
      <c r="B122" s="3" t="s">
        <v>779</v>
      </c>
      <c r="C122">
        <v>2016</v>
      </c>
      <c r="D122" s="3" t="s">
        <v>1482</v>
      </c>
      <c r="E122" s="3" t="s">
        <v>882</v>
      </c>
      <c r="F122" s="3" t="s">
        <v>1357</v>
      </c>
    </row>
    <row r="123" spans="1:6" x14ac:dyDescent="0.35">
      <c r="A123" s="3" t="s">
        <v>502</v>
      </c>
      <c r="B123" s="3" t="s">
        <v>779</v>
      </c>
      <c r="C123">
        <v>2016</v>
      </c>
      <c r="D123" s="3" t="s">
        <v>861</v>
      </c>
      <c r="E123" s="3" t="s">
        <v>861</v>
      </c>
      <c r="F123" s="3" t="s">
        <v>861</v>
      </c>
    </row>
    <row r="124" spans="1:6" x14ac:dyDescent="0.35">
      <c r="A124" s="3" t="s">
        <v>506</v>
      </c>
      <c r="B124" s="3" t="s">
        <v>779</v>
      </c>
      <c r="C124">
        <v>2016</v>
      </c>
      <c r="D124" s="3" t="s">
        <v>1314</v>
      </c>
      <c r="E124" s="3" t="s">
        <v>1492</v>
      </c>
      <c r="F124" s="3" t="s">
        <v>1541</v>
      </c>
    </row>
    <row r="125" spans="1:6" x14ac:dyDescent="0.35">
      <c r="A125" s="3" t="s">
        <v>514</v>
      </c>
      <c r="B125" s="3" t="s">
        <v>779</v>
      </c>
      <c r="C125">
        <v>2016</v>
      </c>
      <c r="D125" s="3" t="s">
        <v>802</v>
      </c>
      <c r="E125" s="3" t="s">
        <v>841</v>
      </c>
      <c r="F125" s="3" t="s">
        <v>802</v>
      </c>
    </row>
    <row r="126" spans="1:6" x14ac:dyDescent="0.35">
      <c r="A126" s="3" t="s">
        <v>518</v>
      </c>
      <c r="B126" s="3" t="s">
        <v>779</v>
      </c>
      <c r="C126">
        <v>2016</v>
      </c>
      <c r="D126" s="3" t="s">
        <v>1685</v>
      </c>
      <c r="E126" s="3" t="s">
        <v>1098</v>
      </c>
      <c r="F126" s="3" t="s">
        <v>1754</v>
      </c>
    </row>
    <row r="127" spans="1:6" x14ac:dyDescent="0.35">
      <c r="A127" s="3" t="s">
        <v>522</v>
      </c>
      <c r="B127" s="3" t="s">
        <v>779</v>
      </c>
      <c r="C127">
        <v>2016</v>
      </c>
      <c r="D127" s="3" t="s">
        <v>1735</v>
      </c>
      <c r="E127" s="3" t="s">
        <v>911</v>
      </c>
      <c r="F127" s="3" t="s">
        <v>840</v>
      </c>
    </row>
    <row r="128" spans="1:6" x14ac:dyDescent="0.35">
      <c r="A128" s="3" t="s">
        <v>526</v>
      </c>
      <c r="B128" s="3" t="s">
        <v>779</v>
      </c>
      <c r="C128">
        <v>2016</v>
      </c>
      <c r="D128" s="3" t="s">
        <v>1076</v>
      </c>
      <c r="E128" s="3" t="s">
        <v>1076</v>
      </c>
      <c r="F128" s="3" t="s">
        <v>1076</v>
      </c>
    </row>
    <row r="129" spans="1:6" x14ac:dyDescent="0.35">
      <c r="A129" s="3" t="s">
        <v>530</v>
      </c>
      <c r="B129" s="3" t="s">
        <v>779</v>
      </c>
      <c r="C129">
        <v>2016</v>
      </c>
      <c r="D129" s="3" t="s">
        <v>1812</v>
      </c>
      <c r="E129" s="3" t="s">
        <v>1813</v>
      </c>
      <c r="F129" s="3" t="s">
        <v>1814</v>
      </c>
    </row>
    <row r="130" spans="1:6" x14ac:dyDescent="0.35">
      <c r="A130" s="3" t="s">
        <v>534</v>
      </c>
      <c r="B130" s="3" t="s">
        <v>779</v>
      </c>
      <c r="C130">
        <v>2016</v>
      </c>
      <c r="D130" s="3" t="s">
        <v>1529</v>
      </c>
      <c r="E130" s="3" t="s">
        <v>1143</v>
      </c>
      <c r="F130" s="3" t="s">
        <v>1822</v>
      </c>
    </row>
    <row r="131" spans="1:6" x14ac:dyDescent="0.35">
      <c r="A131" s="3" t="s">
        <v>538</v>
      </c>
      <c r="B131" s="3" t="s">
        <v>779</v>
      </c>
      <c r="C131">
        <v>2016</v>
      </c>
      <c r="D131" s="3" t="s">
        <v>1828</v>
      </c>
      <c r="E131" s="3" t="s">
        <v>1829</v>
      </c>
      <c r="F131" s="3" t="s">
        <v>1830</v>
      </c>
    </row>
    <row r="132" spans="1:6" x14ac:dyDescent="0.35">
      <c r="A132" s="3" t="s">
        <v>542</v>
      </c>
      <c r="B132" s="3" t="s">
        <v>779</v>
      </c>
      <c r="C132">
        <v>2016</v>
      </c>
      <c r="D132" s="3" t="s">
        <v>851</v>
      </c>
      <c r="E132" s="3" t="s">
        <v>851</v>
      </c>
      <c r="F132" s="3" t="s">
        <v>774</v>
      </c>
    </row>
    <row r="133" spans="1:6" x14ac:dyDescent="0.35">
      <c r="A133" s="3" t="s">
        <v>546</v>
      </c>
      <c r="B133" s="3" t="s">
        <v>779</v>
      </c>
      <c r="C133">
        <v>2016</v>
      </c>
      <c r="D133" s="3" t="s">
        <v>816</v>
      </c>
      <c r="E133" s="3" t="s">
        <v>843</v>
      </c>
      <c r="F133" s="3" t="s">
        <v>1835</v>
      </c>
    </row>
    <row r="134" spans="1:6" x14ac:dyDescent="0.35">
      <c r="A134" s="3" t="s">
        <v>550</v>
      </c>
      <c r="B134" s="3" t="s">
        <v>779</v>
      </c>
      <c r="C134">
        <v>2016</v>
      </c>
      <c r="D134" s="3" t="s">
        <v>1843</v>
      </c>
      <c r="E134" s="3" t="s">
        <v>1844</v>
      </c>
      <c r="F134" s="3" t="s">
        <v>1845</v>
      </c>
    </row>
    <row r="135" spans="1:6" x14ac:dyDescent="0.35">
      <c r="A135" s="3" t="s">
        <v>554</v>
      </c>
      <c r="B135" s="3" t="s">
        <v>779</v>
      </c>
      <c r="C135">
        <v>2016</v>
      </c>
      <c r="D135" s="3" t="s">
        <v>1854</v>
      </c>
      <c r="E135" s="3" t="s">
        <v>1855</v>
      </c>
      <c r="F135" s="3" t="s">
        <v>1856</v>
      </c>
    </row>
    <row r="136" spans="1:6" x14ac:dyDescent="0.35">
      <c r="A136" s="3" t="s">
        <v>558</v>
      </c>
      <c r="B136" s="3" t="s">
        <v>779</v>
      </c>
      <c r="C136">
        <v>2016</v>
      </c>
      <c r="D136" s="3" t="s">
        <v>1864</v>
      </c>
      <c r="E136" s="3" t="s">
        <v>1512</v>
      </c>
      <c r="F136" s="3" t="s">
        <v>1865</v>
      </c>
    </row>
    <row r="137" spans="1:6" x14ac:dyDescent="0.35">
      <c r="A137" s="3" t="s">
        <v>562</v>
      </c>
      <c r="B137" s="3" t="s">
        <v>779</v>
      </c>
      <c r="C137">
        <v>2016</v>
      </c>
      <c r="D137" s="3" t="s">
        <v>918</v>
      </c>
      <c r="E137" s="3" t="s">
        <v>919</v>
      </c>
      <c r="F137" s="3" t="s">
        <v>825</v>
      </c>
    </row>
    <row r="138" spans="1:6" x14ac:dyDescent="0.35">
      <c r="A138" s="3" t="s">
        <v>570</v>
      </c>
      <c r="B138" s="3" t="s">
        <v>779</v>
      </c>
      <c r="C138">
        <v>2016</v>
      </c>
      <c r="D138" s="3" t="s">
        <v>1548</v>
      </c>
      <c r="E138" s="3" t="s">
        <v>1874</v>
      </c>
      <c r="F138" s="3" t="s">
        <v>1875</v>
      </c>
    </row>
    <row r="139" spans="1:6" x14ac:dyDescent="0.35">
      <c r="A139" s="3" t="s">
        <v>574</v>
      </c>
      <c r="B139" s="3" t="s">
        <v>779</v>
      </c>
      <c r="C139">
        <v>2016</v>
      </c>
      <c r="D139" s="3" t="s">
        <v>1086</v>
      </c>
      <c r="E139" s="3" t="s">
        <v>838</v>
      </c>
      <c r="F139" s="3" t="s">
        <v>870</v>
      </c>
    </row>
    <row r="140" spans="1:6" x14ac:dyDescent="0.35">
      <c r="A140" s="3" t="s">
        <v>578</v>
      </c>
      <c r="B140" s="3" t="s">
        <v>779</v>
      </c>
      <c r="C140">
        <v>2016</v>
      </c>
      <c r="D140" s="3" t="s">
        <v>992</v>
      </c>
      <c r="E140" s="3" t="s">
        <v>991</v>
      </c>
      <c r="F140" s="3" t="s">
        <v>998</v>
      </c>
    </row>
    <row r="141" spans="1:6" x14ac:dyDescent="0.35">
      <c r="A141" s="3" t="s">
        <v>584</v>
      </c>
      <c r="B141" s="3" t="s">
        <v>779</v>
      </c>
      <c r="C141">
        <v>2016</v>
      </c>
      <c r="D141" s="3" t="s">
        <v>1142</v>
      </c>
      <c r="E141" s="3" t="s">
        <v>909</v>
      </c>
      <c r="F141" s="3" t="s">
        <v>1889</v>
      </c>
    </row>
    <row r="142" spans="1:6" x14ac:dyDescent="0.35">
      <c r="A142" s="3" t="s">
        <v>588</v>
      </c>
      <c r="B142" s="3" t="s">
        <v>779</v>
      </c>
      <c r="C142">
        <v>2016</v>
      </c>
      <c r="D142" s="3" t="s">
        <v>1897</v>
      </c>
      <c r="E142" s="3" t="s">
        <v>1897</v>
      </c>
      <c r="F142" s="3" t="s">
        <v>843</v>
      </c>
    </row>
    <row r="143" spans="1:6" x14ac:dyDescent="0.35">
      <c r="A143" s="3" t="s">
        <v>592</v>
      </c>
      <c r="B143" s="3" t="s">
        <v>779</v>
      </c>
      <c r="C143">
        <v>2016</v>
      </c>
      <c r="D143" s="3" t="s">
        <v>1333</v>
      </c>
      <c r="E143" s="3" t="s">
        <v>1011</v>
      </c>
      <c r="F143" s="3" t="s">
        <v>910</v>
      </c>
    </row>
    <row r="144" spans="1:6" x14ac:dyDescent="0.35">
      <c r="A144" s="3" t="s">
        <v>596</v>
      </c>
      <c r="B144" s="3" t="s">
        <v>779</v>
      </c>
      <c r="C144">
        <v>2016</v>
      </c>
      <c r="D144" s="3" t="s">
        <v>1911</v>
      </c>
      <c r="E144" s="3" t="s">
        <v>1912</v>
      </c>
      <c r="F144" s="3" t="s">
        <v>1913</v>
      </c>
    </row>
    <row r="145" spans="1:6" x14ac:dyDescent="0.35">
      <c r="A145" s="3" t="s">
        <v>600</v>
      </c>
      <c r="B145" s="3" t="s">
        <v>779</v>
      </c>
      <c r="C145">
        <v>2016</v>
      </c>
      <c r="D145" s="3" t="s">
        <v>1927</v>
      </c>
      <c r="E145" s="3" t="s">
        <v>1928</v>
      </c>
      <c r="F145" s="3" t="s">
        <v>1929</v>
      </c>
    </row>
    <row r="146" spans="1:6" x14ac:dyDescent="0.35">
      <c r="A146" s="3" t="s">
        <v>604</v>
      </c>
      <c r="B146" s="3" t="s">
        <v>779</v>
      </c>
      <c r="C146">
        <v>2016</v>
      </c>
      <c r="D146" s="3" t="s">
        <v>1126</v>
      </c>
      <c r="E146" s="3" t="s">
        <v>1168</v>
      </c>
      <c r="F146" s="3" t="s">
        <v>1275</v>
      </c>
    </row>
    <row r="147" spans="1:6" x14ac:dyDescent="0.35">
      <c r="A147" s="3" t="s">
        <v>608</v>
      </c>
      <c r="B147" s="3" t="s">
        <v>779</v>
      </c>
      <c r="C147">
        <v>2016</v>
      </c>
      <c r="D147" s="3" t="s">
        <v>1181</v>
      </c>
      <c r="E147" s="3" t="s">
        <v>1182</v>
      </c>
      <c r="F147" s="3" t="s">
        <v>893</v>
      </c>
    </row>
    <row r="148" spans="1:6" x14ac:dyDescent="0.35">
      <c r="A148" s="3" t="s">
        <v>611</v>
      </c>
      <c r="B148" s="3" t="s">
        <v>779</v>
      </c>
      <c r="C148">
        <v>2016</v>
      </c>
      <c r="D148" s="3" t="s">
        <v>1948</v>
      </c>
      <c r="E148" s="3" t="s">
        <v>1949</v>
      </c>
      <c r="F148" s="3" t="s">
        <v>1950</v>
      </c>
    </row>
    <row r="149" spans="1:6" x14ac:dyDescent="0.35">
      <c r="A149" s="3" t="s">
        <v>615</v>
      </c>
      <c r="B149" s="3" t="s">
        <v>779</v>
      </c>
      <c r="C149">
        <v>2016</v>
      </c>
      <c r="D149" s="3" t="s">
        <v>1957</v>
      </c>
      <c r="E149" s="3" t="s">
        <v>1361</v>
      </c>
      <c r="F149" s="3" t="s">
        <v>1958</v>
      </c>
    </row>
    <row r="150" spans="1:6" x14ac:dyDescent="0.35">
      <c r="A150" s="3" t="s">
        <v>619</v>
      </c>
      <c r="B150" s="3" t="s">
        <v>779</v>
      </c>
      <c r="C150">
        <v>2016</v>
      </c>
      <c r="D150" s="3" t="s">
        <v>780</v>
      </c>
      <c r="E150" s="3" t="s">
        <v>1604</v>
      </c>
      <c r="F150" s="3" t="s">
        <v>780</v>
      </c>
    </row>
    <row r="151" spans="1:6" x14ac:dyDescent="0.35">
      <c r="A151" s="3" t="s">
        <v>623</v>
      </c>
      <c r="B151" s="3" t="s">
        <v>779</v>
      </c>
      <c r="C151">
        <v>2016</v>
      </c>
      <c r="D151" s="3" t="s">
        <v>1075</v>
      </c>
      <c r="E151" s="3" t="s">
        <v>923</v>
      </c>
      <c r="F151" s="3" t="s">
        <v>1074</v>
      </c>
    </row>
    <row r="152" spans="1:6" x14ac:dyDescent="0.35">
      <c r="A152" s="3" t="s">
        <v>627</v>
      </c>
      <c r="B152" s="3" t="s">
        <v>779</v>
      </c>
      <c r="C152">
        <v>2016</v>
      </c>
      <c r="D152" s="3" t="s">
        <v>1657</v>
      </c>
      <c r="E152" s="3" t="s">
        <v>1657</v>
      </c>
      <c r="F152" s="3" t="s">
        <v>1735</v>
      </c>
    </row>
    <row r="153" spans="1:6" x14ac:dyDescent="0.35">
      <c r="A153" s="3" t="s">
        <v>631</v>
      </c>
      <c r="B153" s="3" t="s">
        <v>779</v>
      </c>
      <c r="C153">
        <v>2016</v>
      </c>
      <c r="D153" s="3" t="s">
        <v>1170</v>
      </c>
      <c r="E153" s="3" t="s">
        <v>1064</v>
      </c>
      <c r="F153" s="3" t="s">
        <v>1074</v>
      </c>
    </row>
    <row r="154" spans="1:6" x14ac:dyDescent="0.35">
      <c r="A154" s="3" t="s">
        <v>635</v>
      </c>
      <c r="B154" s="3" t="s">
        <v>779</v>
      </c>
      <c r="C154">
        <v>2016</v>
      </c>
      <c r="D154" s="3" t="s">
        <v>1226</v>
      </c>
      <c r="E154" s="3" t="s">
        <v>1265</v>
      </c>
      <c r="F154" s="3" t="s">
        <v>1983</v>
      </c>
    </row>
    <row r="155" spans="1:6" x14ac:dyDescent="0.35">
      <c r="A155" s="3" t="s">
        <v>639</v>
      </c>
      <c r="B155" s="3" t="s">
        <v>779</v>
      </c>
      <c r="C155">
        <v>2016</v>
      </c>
      <c r="D155" s="3" t="s">
        <v>1009</v>
      </c>
      <c r="E155" s="3" t="s">
        <v>1033</v>
      </c>
      <c r="F155" s="3" t="s">
        <v>1990</v>
      </c>
    </row>
    <row r="156" spans="1:6" x14ac:dyDescent="0.35">
      <c r="A156" s="3" t="s">
        <v>643</v>
      </c>
      <c r="B156" s="3" t="s">
        <v>779</v>
      </c>
      <c r="C156">
        <v>2016</v>
      </c>
      <c r="D156" s="3" t="s">
        <v>1313</v>
      </c>
      <c r="E156" s="3" t="s">
        <v>1433</v>
      </c>
      <c r="F156" s="3" t="s">
        <v>1996</v>
      </c>
    </row>
    <row r="157" spans="1:6" x14ac:dyDescent="0.35">
      <c r="A157" s="3" t="s">
        <v>647</v>
      </c>
      <c r="B157" s="3" t="s">
        <v>779</v>
      </c>
      <c r="C157">
        <v>2016</v>
      </c>
      <c r="D157" s="3" t="s">
        <v>1142</v>
      </c>
      <c r="E157" s="3" t="s">
        <v>839</v>
      </c>
      <c r="F157" s="3" t="s">
        <v>838</v>
      </c>
    </row>
    <row r="158" spans="1:6" x14ac:dyDescent="0.35">
      <c r="A158" s="3" t="s">
        <v>651</v>
      </c>
      <c r="B158" s="3" t="s">
        <v>779</v>
      </c>
      <c r="C158">
        <v>2016</v>
      </c>
      <c r="D158" s="3" t="s">
        <v>880</v>
      </c>
      <c r="E158" s="3" t="s">
        <v>878</v>
      </c>
      <c r="F158" s="3" t="s">
        <v>2005</v>
      </c>
    </row>
    <row r="159" spans="1:6" x14ac:dyDescent="0.35">
      <c r="A159" s="3" t="s">
        <v>655</v>
      </c>
      <c r="B159" s="3" t="s">
        <v>779</v>
      </c>
      <c r="C159">
        <v>2016</v>
      </c>
      <c r="D159" s="3" t="s">
        <v>878</v>
      </c>
      <c r="E159" s="3" t="s">
        <v>881</v>
      </c>
      <c r="F159" s="3" t="s">
        <v>1626</v>
      </c>
    </row>
    <row r="160" spans="1:6" x14ac:dyDescent="0.35">
      <c r="A160" s="3" t="s">
        <v>659</v>
      </c>
      <c r="B160" s="3" t="s">
        <v>779</v>
      </c>
      <c r="C160">
        <v>2016</v>
      </c>
      <c r="D160" s="3" t="s">
        <v>926</v>
      </c>
      <c r="E160" s="3" t="s">
        <v>926</v>
      </c>
      <c r="F160" s="3" t="s">
        <v>926</v>
      </c>
    </row>
    <row r="161" spans="1:6" x14ac:dyDescent="0.35">
      <c r="A161" s="3" t="s">
        <v>663</v>
      </c>
      <c r="B161" s="3" t="s">
        <v>779</v>
      </c>
      <c r="C161">
        <v>2016</v>
      </c>
      <c r="D161" s="3" t="s">
        <v>1368</v>
      </c>
      <c r="E161" s="3" t="s">
        <v>1161</v>
      </c>
      <c r="F161" s="3" t="s">
        <v>1368</v>
      </c>
    </row>
    <row r="162" spans="1:6" x14ac:dyDescent="0.35">
      <c r="A162" s="3" t="s">
        <v>667</v>
      </c>
      <c r="B162" s="3" t="s">
        <v>779</v>
      </c>
      <c r="C162">
        <v>2016</v>
      </c>
      <c r="D162" s="3" t="s">
        <v>1368</v>
      </c>
      <c r="E162" s="3" t="s">
        <v>2025</v>
      </c>
      <c r="F162" s="3" t="s">
        <v>1513</v>
      </c>
    </row>
    <row r="163" spans="1:6" x14ac:dyDescent="0.35">
      <c r="A163" s="3" t="s">
        <v>671</v>
      </c>
      <c r="B163" s="3" t="s">
        <v>779</v>
      </c>
      <c r="C163">
        <v>2016</v>
      </c>
      <c r="D163" s="3" t="s">
        <v>2033</v>
      </c>
      <c r="E163" s="3" t="s">
        <v>2034</v>
      </c>
      <c r="F163" s="3" t="s">
        <v>2035</v>
      </c>
    </row>
    <row r="164" spans="1:6" x14ac:dyDescent="0.35">
      <c r="A164" s="3" t="s">
        <v>675</v>
      </c>
      <c r="B164" s="3" t="s">
        <v>779</v>
      </c>
      <c r="C164">
        <v>2016</v>
      </c>
      <c r="D164" s="3" t="s">
        <v>923</v>
      </c>
      <c r="E164" s="3" t="s">
        <v>923</v>
      </c>
      <c r="F164" s="3" t="s">
        <v>1239</v>
      </c>
    </row>
    <row r="165" spans="1:6" x14ac:dyDescent="0.35">
      <c r="A165" s="3" t="s">
        <v>679</v>
      </c>
      <c r="B165" s="3" t="s">
        <v>779</v>
      </c>
      <c r="C165">
        <v>2016</v>
      </c>
      <c r="D165" s="3" t="s">
        <v>1073</v>
      </c>
      <c r="E165" s="3" t="s">
        <v>1074</v>
      </c>
      <c r="F165" s="3" t="s">
        <v>1656</v>
      </c>
    </row>
    <row r="166" spans="1:6" x14ac:dyDescent="0.35">
      <c r="A166" s="3" t="s">
        <v>683</v>
      </c>
      <c r="B166" s="3" t="s">
        <v>779</v>
      </c>
      <c r="C166">
        <v>2016</v>
      </c>
      <c r="D166" s="3" t="s">
        <v>903</v>
      </c>
      <c r="E166" s="3" t="s">
        <v>1035</v>
      </c>
      <c r="F166" s="3" t="s">
        <v>877</v>
      </c>
    </row>
    <row r="167" spans="1:6" x14ac:dyDescent="0.35">
      <c r="A167" s="3" t="s">
        <v>687</v>
      </c>
      <c r="B167" s="3" t="s">
        <v>779</v>
      </c>
      <c r="C167">
        <v>2016</v>
      </c>
      <c r="D167" s="3" t="s">
        <v>868</v>
      </c>
      <c r="E167" s="3" t="s">
        <v>971</v>
      </c>
      <c r="F167" s="3" t="s">
        <v>869</v>
      </c>
    </row>
    <row r="168" spans="1:6" x14ac:dyDescent="0.35">
      <c r="A168" s="3" t="s">
        <v>691</v>
      </c>
      <c r="B168" s="3" t="s">
        <v>779</v>
      </c>
      <c r="C168">
        <v>2016</v>
      </c>
      <c r="D168" s="3" t="s">
        <v>1143</v>
      </c>
      <c r="E168" s="3" t="s">
        <v>840</v>
      </c>
      <c r="F168" s="3" t="s">
        <v>972</v>
      </c>
    </row>
    <row r="169" spans="1:6" x14ac:dyDescent="0.35">
      <c r="A169" s="3" t="s">
        <v>695</v>
      </c>
      <c r="B169" s="3" t="s">
        <v>779</v>
      </c>
      <c r="C169">
        <v>2016</v>
      </c>
      <c r="D169" s="3" t="s">
        <v>828</v>
      </c>
      <c r="E169" s="3" t="s">
        <v>977</v>
      </c>
      <c r="F169" s="3" t="s">
        <v>842</v>
      </c>
    </row>
    <row r="170" spans="1:6" x14ac:dyDescent="0.35">
      <c r="A170" s="3" t="s">
        <v>699</v>
      </c>
      <c r="B170" s="3" t="s">
        <v>779</v>
      </c>
      <c r="C170">
        <v>2016</v>
      </c>
      <c r="D170" s="3" t="s">
        <v>1735</v>
      </c>
      <c r="E170" s="3" t="s">
        <v>976</v>
      </c>
      <c r="F170" s="3" t="s">
        <v>911</v>
      </c>
    </row>
    <row r="171" spans="1:6" x14ac:dyDescent="0.35">
      <c r="A171" s="3" t="s">
        <v>705</v>
      </c>
      <c r="B171" s="3" t="s">
        <v>779</v>
      </c>
      <c r="C171">
        <v>2016</v>
      </c>
      <c r="D171" s="3" t="s">
        <v>918</v>
      </c>
      <c r="E171" s="3" t="s">
        <v>1638</v>
      </c>
      <c r="F171" s="3" t="s">
        <v>1064</v>
      </c>
    </row>
    <row r="172" spans="1:6" x14ac:dyDescent="0.35">
      <c r="A172" s="3" t="s">
        <v>709</v>
      </c>
      <c r="B172" s="3" t="s">
        <v>779</v>
      </c>
      <c r="C172">
        <v>2016</v>
      </c>
      <c r="D172" s="3" t="s">
        <v>2081</v>
      </c>
      <c r="E172" s="3" t="s">
        <v>2082</v>
      </c>
      <c r="F172" s="3" t="s">
        <v>2083</v>
      </c>
    </row>
    <row r="173" spans="1:6" x14ac:dyDescent="0.35">
      <c r="A173" s="3" t="s">
        <v>713</v>
      </c>
      <c r="B173" s="3" t="s">
        <v>779</v>
      </c>
      <c r="C173">
        <v>2016</v>
      </c>
      <c r="D173" s="3" t="s">
        <v>1465</v>
      </c>
      <c r="E173" s="3" t="s">
        <v>1465</v>
      </c>
      <c r="F173" s="3" t="s">
        <v>861</v>
      </c>
    </row>
    <row r="174" spans="1:6" x14ac:dyDescent="0.35">
      <c r="A174" s="3" t="s">
        <v>717</v>
      </c>
      <c r="B174" s="3" t="s">
        <v>779</v>
      </c>
      <c r="C174">
        <v>2016</v>
      </c>
      <c r="D174" s="3" t="s">
        <v>1226</v>
      </c>
      <c r="E174" s="3" t="s">
        <v>893</v>
      </c>
      <c r="F174" s="3" t="s">
        <v>1266</v>
      </c>
    </row>
    <row r="175" spans="1:6" x14ac:dyDescent="0.35">
      <c r="A175" s="3" t="s">
        <v>721</v>
      </c>
      <c r="B175" s="3" t="s">
        <v>779</v>
      </c>
      <c r="C175">
        <v>2016</v>
      </c>
      <c r="D175" s="3" t="s">
        <v>1065</v>
      </c>
      <c r="E175" s="3" t="s">
        <v>1638</v>
      </c>
      <c r="F175" s="3" t="s">
        <v>826</v>
      </c>
    </row>
    <row r="176" spans="1:6" x14ac:dyDescent="0.35">
      <c r="A176" s="3" t="s">
        <v>725</v>
      </c>
      <c r="B176" s="3" t="s">
        <v>779</v>
      </c>
      <c r="C176">
        <v>2016</v>
      </c>
      <c r="D176" s="3" t="s">
        <v>882</v>
      </c>
      <c r="E176" s="3" t="s">
        <v>810</v>
      </c>
      <c r="F176" s="3" t="s">
        <v>1482</v>
      </c>
    </row>
    <row r="177" spans="1:6" x14ac:dyDescent="0.35">
      <c r="A177" s="3" t="s">
        <v>729</v>
      </c>
      <c r="B177" s="3" t="s">
        <v>779</v>
      </c>
      <c r="C177">
        <v>2016</v>
      </c>
      <c r="D177" s="3" t="s">
        <v>1323</v>
      </c>
      <c r="E177" s="3" t="s">
        <v>1395</v>
      </c>
      <c r="F177" s="3" t="s">
        <v>1829</v>
      </c>
    </row>
    <row r="178" spans="1:6" x14ac:dyDescent="0.35">
      <c r="A178" s="3" t="s">
        <v>733</v>
      </c>
      <c r="B178" s="3" t="s">
        <v>779</v>
      </c>
      <c r="C178">
        <v>2016</v>
      </c>
      <c r="D178" s="3" t="s">
        <v>1042</v>
      </c>
      <c r="E178" s="3" t="s">
        <v>911</v>
      </c>
      <c r="F178" s="3" t="s">
        <v>972</v>
      </c>
    </row>
    <row r="179" spans="1:6" x14ac:dyDescent="0.35">
      <c r="A179" s="3" t="s">
        <v>737</v>
      </c>
      <c r="B179" s="3" t="s">
        <v>779</v>
      </c>
      <c r="C179">
        <v>2016</v>
      </c>
      <c r="D179" s="3" t="s">
        <v>1107</v>
      </c>
      <c r="E179" s="3" t="s">
        <v>1313</v>
      </c>
      <c r="F179" s="3" t="s">
        <v>1177</v>
      </c>
    </row>
    <row r="180" spans="1:6" x14ac:dyDescent="0.35">
      <c r="A180" s="3" t="s">
        <v>741</v>
      </c>
      <c r="B180" s="3" t="s">
        <v>779</v>
      </c>
      <c r="C180">
        <v>2016</v>
      </c>
      <c r="D180" s="3" t="s">
        <v>802</v>
      </c>
      <c r="E180" s="3" t="s">
        <v>912</v>
      </c>
      <c r="F180" s="3" t="s">
        <v>802</v>
      </c>
    </row>
    <row r="181" spans="1:6" x14ac:dyDescent="0.35">
      <c r="A181" s="3" t="s">
        <v>745</v>
      </c>
      <c r="B181" s="3" t="s">
        <v>779</v>
      </c>
      <c r="C181">
        <v>2016</v>
      </c>
      <c r="D181" s="3" t="s">
        <v>1160</v>
      </c>
      <c r="E181" s="3" t="s">
        <v>2115</v>
      </c>
      <c r="F181" s="3" t="s">
        <v>1990</v>
      </c>
    </row>
    <row r="182" spans="1:6" x14ac:dyDescent="0.35">
      <c r="A182" s="3" t="s">
        <v>749</v>
      </c>
      <c r="B182" s="3" t="s">
        <v>779</v>
      </c>
      <c r="C182">
        <v>2016</v>
      </c>
      <c r="D182" s="3" t="s">
        <v>1604</v>
      </c>
      <c r="E182" s="3" t="s">
        <v>1292</v>
      </c>
      <c r="F182" s="3" t="s">
        <v>1098</v>
      </c>
    </row>
    <row r="183" spans="1:6" x14ac:dyDescent="0.35">
      <c r="A183" s="3" t="s">
        <v>753</v>
      </c>
      <c r="B183" s="3" t="s">
        <v>779</v>
      </c>
      <c r="C183">
        <v>2016</v>
      </c>
      <c r="D183" s="3" t="s">
        <v>1638</v>
      </c>
      <c r="E183" s="3" t="s">
        <v>1076</v>
      </c>
      <c r="F183" s="3" t="s">
        <v>1065</v>
      </c>
    </row>
    <row r="184" spans="1:6" x14ac:dyDescent="0.35">
      <c r="A184" s="3" t="s">
        <v>757</v>
      </c>
      <c r="B184" s="3" t="s">
        <v>779</v>
      </c>
      <c r="C184">
        <v>2016</v>
      </c>
      <c r="D184" s="3" t="s">
        <v>919</v>
      </c>
      <c r="E184" s="3" t="s">
        <v>1076</v>
      </c>
      <c r="F184" s="3" t="s">
        <v>826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9AC35-D985-4B94-8133-97079843311E}">
  <dimension ref="A1:F184"/>
  <sheetViews>
    <sheetView workbookViewId="0"/>
  </sheetViews>
  <sheetFormatPr defaultRowHeight="14.5" x14ac:dyDescent="0.35"/>
  <cols>
    <col min="1" max="1" width="46.1796875" bestFit="1" customWidth="1"/>
    <col min="2" max="2" width="28.1796875" bestFit="1" customWidth="1"/>
    <col min="3" max="3" width="6.7265625" bestFit="1" customWidth="1"/>
    <col min="4" max="4" width="23.1796875" bestFit="1" customWidth="1"/>
    <col min="5" max="5" width="17.6328125" bestFit="1" customWidth="1"/>
    <col min="6" max="6" width="19.36328125" bestFit="1" customWidth="1"/>
  </cols>
  <sheetData>
    <row r="1" spans="1:6" x14ac:dyDescent="0.35">
      <c r="A1" t="s">
        <v>3251</v>
      </c>
      <c r="B1" t="s">
        <v>3252</v>
      </c>
      <c r="C1" t="s">
        <v>3253</v>
      </c>
      <c r="D1" t="s">
        <v>761</v>
      </c>
      <c r="E1" t="s">
        <v>762</v>
      </c>
      <c r="F1" t="s">
        <v>763</v>
      </c>
    </row>
    <row r="2" spans="1:6" x14ac:dyDescent="0.35">
      <c r="A2" s="3" t="s">
        <v>1</v>
      </c>
      <c r="B2" s="3" t="s">
        <v>771</v>
      </c>
      <c r="C2">
        <v>2016</v>
      </c>
      <c r="D2" s="3" t="s">
        <v>772</v>
      </c>
      <c r="E2" s="3" t="s">
        <v>773</v>
      </c>
      <c r="F2" s="3" t="s">
        <v>774</v>
      </c>
    </row>
    <row r="3" spans="1:6" x14ac:dyDescent="0.35">
      <c r="A3" s="3" t="s">
        <v>5</v>
      </c>
      <c r="B3" s="3" t="s">
        <v>771</v>
      </c>
      <c r="C3">
        <v>2016</v>
      </c>
      <c r="D3" s="3" t="s">
        <v>792</v>
      </c>
      <c r="E3" s="3" t="s">
        <v>793</v>
      </c>
      <c r="F3" s="3" t="s">
        <v>794</v>
      </c>
    </row>
    <row r="4" spans="1:6" x14ac:dyDescent="0.35">
      <c r="A4" s="3" t="s">
        <v>9</v>
      </c>
      <c r="B4" s="3" t="s">
        <v>771</v>
      </c>
      <c r="C4">
        <v>2016</v>
      </c>
      <c r="D4" s="3" t="s">
        <v>809</v>
      </c>
      <c r="E4" s="3" t="s">
        <v>810</v>
      </c>
      <c r="F4" s="3" t="s">
        <v>811</v>
      </c>
    </row>
    <row r="5" spans="1:6" x14ac:dyDescent="0.35">
      <c r="A5" s="3" t="s">
        <v>17</v>
      </c>
      <c r="B5" s="3" t="s">
        <v>771</v>
      </c>
      <c r="C5">
        <v>2016</v>
      </c>
      <c r="D5" s="3" t="s">
        <v>824</v>
      </c>
      <c r="E5" s="3" t="s">
        <v>824</v>
      </c>
      <c r="F5" s="3" t="s">
        <v>824</v>
      </c>
    </row>
    <row r="6" spans="1:6" x14ac:dyDescent="0.35">
      <c r="A6" s="3" t="s">
        <v>21</v>
      </c>
      <c r="B6" s="3" t="s">
        <v>771</v>
      </c>
      <c r="C6">
        <v>2016</v>
      </c>
      <c r="D6" s="3" t="s">
        <v>836</v>
      </c>
      <c r="E6" s="3" t="s">
        <v>836</v>
      </c>
      <c r="F6" s="3" t="s">
        <v>837</v>
      </c>
    </row>
    <row r="7" spans="1:6" x14ac:dyDescent="0.35">
      <c r="A7" s="3" t="s">
        <v>25</v>
      </c>
      <c r="B7" s="3" t="s">
        <v>771</v>
      </c>
      <c r="C7">
        <v>2016</v>
      </c>
      <c r="D7" s="3" t="s">
        <v>809</v>
      </c>
      <c r="E7" s="3" t="s">
        <v>810</v>
      </c>
      <c r="F7" s="3" t="s">
        <v>851</v>
      </c>
    </row>
    <row r="8" spans="1:6" x14ac:dyDescent="0.35">
      <c r="A8" s="3" t="s">
        <v>29</v>
      </c>
      <c r="B8" s="3" t="s">
        <v>771</v>
      </c>
      <c r="C8">
        <v>2016</v>
      </c>
      <c r="D8" s="3" t="s">
        <v>862</v>
      </c>
      <c r="E8" s="3" t="s">
        <v>863</v>
      </c>
      <c r="F8" s="3" t="s">
        <v>817</v>
      </c>
    </row>
    <row r="9" spans="1:6" x14ac:dyDescent="0.35">
      <c r="A9" s="3" t="s">
        <v>33</v>
      </c>
      <c r="B9" s="3" t="s">
        <v>771</v>
      </c>
      <c r="C9">
        <v>2016</v>
      </c>
      <c r="D9" s="3" t="s">
        <v>844</v>
      </c>
      <c r="E9" s="3" t="s">
        <v>844</v>
      </c>
      <c r="F9" s="3" t="s">
        <v>851</v>
      </c>
    </row>
    <row r="10" spans="1:6" x14ac:dyDescent="0.35">
      <c r="A10" s="3" t="s">
        <v>37</v>
      </c>
      <c r="B10" s="3" t="s">
        <v>771</v>
      </c>
      <c r="C10">
        <v>2016</v>
      </c>
      <c r="D10" s="3" t="s">
        <v>887</v>
      </c>
      <c r="E10" s="3" t="s">
        <v>818</v>
      </c>
      <c r="F10" s="3" t="s">
        <v>888</v>
      </c>
    </row>
    <row r="11" spans="1:6" x14ac:dyDescent="0.35">
      <c r="A11" s="3" t="s">
        <v>41</v>
      </c>
      <c r="B11" s="3" t="s">
        <v>771</v>
      </c>
      <c r="C11">
        <v>2016</v>
      </c>
      <c r="D11" s="3" t="s">
        <v>844</v>
      </c>
      <c r="E11" s="3" t="s">
        <v>810</v>
      </c>
      <c r="F11" s="3" t="s">
        <v>836</v>
      </c>
    </row>
    <row r="12" spans="1:6" x14ac:dyDescent="0.35">
      <c r="A12" s="3" t="s">
        <v>45</v>
      </c>
      <c r="B12" s="3" t="s">
        <v>771</v>
      </c>
      <c r="C12">
        <v>2016</v>
      </c>
      <c r="D12" s="3" t="s">
        <v>851</v>
      </c>
      <c r="E12" s="3" t="s">
        <v>844</v>
      </c>
      <c r="F12" s="3" t="s">
        <v>836</v>
      </c>
    </row>
    <row r="13" spans="1:6" x14ac:dyDescent="0.35">
      <c r="A13" s="3" t="s">
        <v>49</v>
      </c>
      <c r="B13" s="3" t="s">
        <v>771</v>
      </c>
      <c r="C13">
        <v>2016</v>
      </c>
      <c r="D13" s="3" t="s">
        <v>851</v>
      </c>
      <c r="E13" s="3" t="s">
        <v>772</v>
      </c>
      <c r="F13" s="3" t="s">
        <v>774</v>
      </c>
    </row>
    <row r="14" spans="1:6" x14ac:dyDescent="0.35">
      <c r="A14" s="3" t="s">
        <v>53</v>
      </c>
      <c r="B14" s="3" t="s">
        <v>771</v>
      </c>
      <c r="C14">
        <v>2016</v>
      </c>
      <c r="D14" s="3" t="s">
        <v>926</v>
      </c>
      <c r="E14" s="3" t="s">
        <v>784</v>
      </c>
      <c r="F14" s="3" t="s">
        <v>773</v>
      </c>
    </row>
    <row r="15" spans="1:6" x14ac:dyDescent="0.35">
      <c r="A15" s="3" t="s">
        <v>57</v>
      </c>
      <c r="B15" s="3" t="s">
        <v>771</v>
      </c>
      <c r="C15">
        <v>2016</v>
      </c>
      <c r="D15" s="3" t="s">
        <v>844</v>
      </c>
      <c r="E15" s="3" t="s">
        <v>809</v>
      </c>
      <c r="F15" s="3" t="s">
        <v>844</v>
      </c>
    </row>
    <row r="16" spans="1:6" x14ac:dyDescent="0.35">
      <c r="A16" s="3" t="s">
        <v>61</v>
      </c>
      <c r="B16" s="3" t="s">
        <v>771</v>
      </c>
      <c r="C16">
        <v>2016</v>
      </c>
      <c r="D16" s="3" t="s">
        <v>818</v>
      </c>
      <c r="E16" s="3" t="s">
        <v>794</v>
      </c>
      <c r="F16" s="3" t="s">
        <v>851</v>
      </c>
    </row>
    <row r="17" spans="1:6" x14ac:dyDescent="0.35">
      <c r="A17" s="3" t="s">
        <v>65</v>
      </c>
      <c r="B17" s="3" t="s">
        <v>771</v>
      </c>
      <c r="C17">
        <v>2016</v>
      </c>
      <c r="D17" s="3" t="s">
        <v>959</v>
      </c>
      <c r="E17" s="3" t="s">
        <v>857</v>
      </c>
      <c r="F17" s="3" t="s">
        <v>810</v>
      </c>
    </row>
    <row r="18" spans="1:6" x14ac:dyDescent="0.35">
      <c r="A18" s="3" t="s">
        <v>69</v>
      </c>
      <c r="B18" s="3" t="s">
        <v>771</v>
      </c>
      <c r="C18">
        <v>2016</v>
      </c>
      <c r="D18" s="3" t="s">
        <v>844</v>
      </c>
      <c r="E18" s="3" t="s">
        <v>973</v>
      </c>
      <c r="F18" s="3" t="s">
        <v>851</v>
      </c>
    </row>
    <row r="19" spans="1:6" x14ac:dyDescent="0.35">
      <c r="A19" s="3" t="s">
        <v>73</v>
      </c>
      <c r="B19" s="3" t="s">
        <v>771</v>
      </c>
      <c r="C19">
        <v>2016</v>
      </c>
      <c r="D19" s="3" t="s">
        <v>824</v>
      </c>
      <c r="E19" s="3" t="s">
        <v>824</v>
      </c>
      <c r="F19" s="3" t="s">
        <v>824</v>
      </c>
    </row>
    <row r="20" spans="1:6" x14ac:dyDescent="0.35">
      <c r="A20" s="3" t="s">
        <v>77</v>
      </c>
      <c r="B20" s="3" t="s">
        <v>771</v>
      </c>
      <c r="C20">
        <v>2016</v>
      </c>
      <c r="D20" s="3" t="s">
        <v>844</v>
      </c>
      <c r="E20" s="3" t="s">
        <v>844</v>
      </c>
      <c r="F20" s="3" t="s">
        <v>994</v>
      </c>
    </row>
    <row r="21" spans="1:6" x14ac:dyDescent="0.35">
      <c r="A21" s="3" t="s">
        <v>81</v>
      </c>
      <c r="B21" s="3" t="s">
        <v>771</v>
      </c>
      <c r="C21">
        <v>2016</v>
      </c>
      <c r="D21" s="3" t="s">
        <v>774</v>
      </c>
      <c r="E21" s="3" t="s">
        <v>774</v>
      </c>
      <c r="F21" s="3" t="s">
        <v>851</v>
      </c>
    </row>
    <row r="22" spans="1:6" x14ac:dyDescent="0.35">
      <c r="A22" s="3" t="s">
        <v>85</v>
      </c>
      <c r="B22" s="3" t="s">
        <v>771</v>
      </c>
      <c r="C22">
        <v>2016</v>
      </c>
      <c r="D22" s="3" t="s">
        <v>1017</v>
      </c>
      <c r="E22" s="3" t="s">
        <v>1018</v>
      </c>
      <c r="F22" s="3" t="s">
        <v>877</v>
      </c>
    </row>
    <row r="23" spans="1:6" x14ac:dyDescent="0.35">
      <c r="A23" s="3" t="s">
        <v>89</v>
      </c>
      <c r="B23" s="3" t="s">
        <v>771</v>
      </c>
      <c r="C23">
        <v>2016</v>
      </c>
      <c r="D23" s="3" t="s">
        <v>836</v>
      </c>
      <c r="E23" s="3" t="s">
        <v>851</v>
      </c>
      <c r="F23" s="3" t="s">
        <v>824</v>
      </c>
    </row>
    <row r="24" spans="1:6" x14ac:dyDescent="0.35">
      <c r="A24" s="3" t="s">
        <v>93</v>
      </c>
      <c r="B24" s="3" t="s">
        <v>771</v>
      </c>
      <c r="C24">
        <v>2016</v>
      </c>
      <c r="D24" s="3" t="s">
        <v>844</v>
      </c>
      <c r="E24" s="3" t="s">
        <v>844</v>
      </c>
      <c r="F24" s="3" t="s">
        <v>851</v>
      </c>
    </row>
    <row r="25" spans="1:6" x14ac:dyDescent="0.35">
      <c r="A25" s="3" t="s">
        <v>97</v>
      </c>
      <c r="B25" s="3" t="s">
        <v>771</v>
      </c>
      <c r="C25">
        <v>2016</v>
      </c>
      <c r="D25" s="3" t="s">
        <v>837</v>
      </c>
      <c r="E25" s="3" t="s">
        <v>837</v>
      </c>
      <c r="F25" s="3" t="s">
        <v>837</v>
      </c>
    </row>
    <row r="26" spans="1:6" x14ac:dyDescent="0.35">
      <c r="A26" s="3" t="s">
        <v>100</v>
      </c>
      <c r="B26" s="3" t="s">
        <v>771</v>
      </c>
      <c r="C26">
        <v>2016</v>
      </c>
      <c r="D26" s="3" t="s">
        <v>1047</v>
      </c>
      <c r="E26" s="3" t="s">
        <v>1048</v>
      </c>
      <c r="F26" s="3" t="s">
        <v>878</v>
      </c>
    </row>
    <row r="27" spans="1:6" x14ac:dyDescent="0.35">
      <c r="A27" s="3" t="s">
        <v>104</v>
      </c>
      <c r="B27" s="3" t="s">
        <v>771</v>
      </c>
      <c r="C27">
        <v>2016</v>
      </c>
      <c r="D27" s="3" t="s">
        <v>836</v>
      </c>
      <c r="E27" s="3" t="s">
        <v>836</v>
      </c>
      <c r="F27" s="3" t="s">
        <v>836</v>
      </c>
    </row>
    <row r="28" spans="1:6" x14ac:dyDescent="0.35">
      <c r="A28" s="3" t="s">
        <v>108</v>
      </c>
      <c r="B28" s="3" t="s">
        <v>771</v>
      </c>
      <c r="C28">
        <v>2016</v>
      </c>
      <c r="D28" s="3" t="s">
        <v>837</v>
      </c>
      <c r="E28" s="3" t="s">
        <v>824</v>
      </c>
      <c r="F28" s="3" t="s">
        <v>837</v>
      </c>
    </row>
    <row r="29" spans="1:6" x14ac:dyDescent="0.35">
      <c r="A29" s="3" t="s">
        <v>112</v>
      </c>
      <c r="B29" s="3" t="s">
        <v>771</v>
      </c>
      <c r="C29">
        <v>2016</v>
      </c>
      <c r="D29" s="3" t="s">
        <v>836</v>
      </c>
      <c r="E29" s="3" t="s">
        <v>836</v>
      </c>
      <c r="F29" s="3" t="s">
        <v>837</v>
      </c>
    </row>
    <row r="30" spans="1:6" x14ac:dyDescent="0.35">
      <c r="A30" s="3" t="s">
        <v>116</v>
      </c>
      <c r="B30" s="3" t="s">
        <v>771</v>
      </c>
      <c r="C30">
        <v>2016</v>
      </c>
      <c r="D30" s="3" t="s">
        <v>830</v>
      </c>
      <c r="E30" s="3" t="s">
        <v>1093</v>
      </c>
      <c r="F30" s="3" t="s">
        <v>861</v>
      </c>
    </row>
    <row r="31" spans="1:6" x14ac:dyDescent="0.35">
      <c r="A31" s="3" t="s">
        <v>120</v>
      </c>
      <c r="B31" s="3" t="s">
        <v>771</v>
      </c>
      <c r="C31">
        <v>2016</v>
      </c>
      <c r="D31" s="3" t="s">
        <v>837</v>
      </c>
      <c r="E31" s="3" t="s">
        <v>836</v>
      </c>
      <c r="F31" s="3" t="s">
        <v>824</v>
      </c>
    </row>
    <row r="32" spans="1:6" x14ac:dyDescent="0.35">
      <c r="A32" s="3" t="s">
        <v>124</v>
      </c>
      <c r="B32" s="3" t="s">
        <v>771</v>
      </c>
      <c r="C32">
        <v>2016</v>
      </c>
      <c r="D32" s="3" t="s">
        <v>1112</v>
      </c>
      <c r="E32" s="3" t="s">
        <v>1113</v>
      </c>
      <c r="F32" s="3" t="s">
        <v>875</v>
      </c>
    </row>
    <row r="33" spans="1:6" x14ac:dyDescent="0.35">
      <c r="A33" s="3" t="s">
        <v>128</v>
      </c>
      <c r="B33" s="3" t="s">
        <v>771</v>
      </c>
      <c r="C33">
        <v>2016</v>
      </c>
      <c r="D33" s="3" t="s">
        <v>836</v>
      </c>
      <c r="E33" s="3" t="s">
        <v>774</v>
      </c>
      <c r="F33" s="3" t="s">
        <v>824</v>
      </c>
    </row>
    <row r="34" spans="1:6" x14ac:dyDescent="0.35">
      <c r="A34" s="3" t="s">
        <v>132</v>
      </c>
      <c r="B34" s="3" t="s">
        <v>771</v>
      </c>
      <c r="C34">
        <v>2016</v>
      </c>
      <c r="D34" s="3" t="s">
        <v>824</v>
      </c>
      <c r="E34" s="3" t="s">
        <v>824</v>
      </c>
      <c r="F34" s="3" t="s">
        <v>824</v>
      </c>
    </row>
    <row r="35" spans="1:6" x14ac:dyDescent="0.35">
      <c r="A35" s="3" t="s">
        <v>136</v>
      </c>
      <c r="B35" s="3" t="s">
        <v>771</v>
      </c>
      <c r="C35">
        <v>2016</v>
      </c>
      <c r="D35" s="3" t="s">
        <v>887</v>
      </c>
      <c r="E35" s="3" t="s">
        <v>818</v>
      </c>
      <c r="F35" s="3" t="s">
        <v>817</v>
      </c>
    </row>
    <row r="36" spans="1:6" x14ac:dyDescent="0.35">
      <c r="A36" s="3" t="s">
        <v>140</v>
      </c>
      <c r="B36" s="3" t="s">
        <v>771</v>
      </c>
      <c r="C36">
        <v>2016</v>
      </c>
      <c r="D36" s="3" t="s">
        <v>1147</v>
      </c>
      <c r="E36" s="3" t="s">
        <v>1148</v>
      </c>
      <c r="F36" s="3" t="s">
        <v>852</v>
      </c>
    </row>
    <row r="37" spans="1:6" x14ac:dyDescent="0.35">
      <c r="A37" s="3" t="s">
        <v>144</v>
      </c>
      <c r="B37" s="3" t="s">
        <v>771</v>
      </c>
      <c r="C37">
        <v>2016</v>
      </c>
      <c r="D37" s="3" t="s">
        <v>809</v>
      </c>
      <c r="E37" s="3" t="s">
        <v>888</v>
      </c>
      <c r="F37" s="3" t="s">
        <v>844</v>
      </c>
    </row>
    <row r="38" spans="1:6" x14ac:dyDescent="0.35">
      <c r="A38" s="3" t="s">
        <v>148</v>
      </c>
      <c r="B38" s="3" t="s">
        <v>771</v>
      </c>
      <c r="C38">
        <v>2016</v>
      </c>
      <c r="D38" s="3" t="s">
        <v>836</v>
      </c>
      <c r="E38" s="3" t="s">
        <v>774</v>
      </c>
      <c r="F38" s="3" t="s">
        <v>824</v>
      </c>
    </row>
    <row r="39" spans="1:6" x14ac:dyDescent="0.35">
      <c r="A39" s="3" t="s">
        <v>152</v>
      </c>
      <c r="B39" s="3" t="s">
        <v>771</v>
      </c>
      <c r="C39">
        <v>2016</v>
      </c>
      <c r="D39" s="3" t="s">
        <v>824</v>
      </c>
      <c r="E39" s="3" t="s">
        <v>837</v>
      </c>
      <c r="F39" s="3" t="s">
        <v>824</v>
      </c>
    </row>
    <row r="40" spans="1:6" x14ac:dyDescent="0.35">
      <c r="A40" s="3" t="s">
        <v>159</v>
      </c>
      <c r="B40" s="3" t="s">
        <v>771</v>
      </c>
      <c r="C40">
        <v>2016</v>
      </c>
      <c r="D40" s="3" t="s">
        <v>851</v>
      </c>
      <c r="E40" s="3" t="s">
        <v>851</v>
      </c>
      <c r="F40" s="3" t="s">
        <v>836</v>
      </c>
    </row>
    <row r="41" spans="1:6" x14ac:dyDescent="0.35">
      <c r="A41" s="3" t="s">
        <v>163</v>
      </c>
      <c r="B41" s="3" t="s">
        <v>771</v>
      </c>
      <c r="C41">
        <v>2016</v>
      </c>
      <c r="D41" s="3" t="s">
        <v>837</v>
      </c>
      <c r="E41" s="3" t="s">
        <v>836</v>
      </c>
      <c r="F41" s="3" t="s">
        <v>824</v>
      </c>
    </row>
    <row r="42" spans="1:6" x14ac:dyDescent="0.35">
      <c r="A42" s="3" t="s">
        <v>167</v>
      </c>
      <c r="B42" s="3" t="s">
        <v>771</v>
      </c>
      <c r="C42">
        <v>2016</v>
      </c>
      <c r="D42" s="3" t="s">
        <v>1195</v>
      </c>
      <c r="E42" s="3" t="s">
        <v>1196</v>
      </c>
      <c r="F42" s="3" t="s">
        <v>1046</v>
      </c>
    </row>
    <row r="43" spans="1:6" x14ac:dyDescent="0.35">
      <c r="A43" s="3" t="s">
        <v>171</v>
      </c>
      <c r="B43" s="3" t="s">
        <v>771</v>
      </c>
      <c r="C43">
        <v>2016</v>
      </c>
      <c r="D43" s="3" t="s">
        <v>1210</v>
      </c>
      <c r="E43" s="3" t="s">
        <v>1211</v>
      </c>
      <c r="F43" s="3" t="s">
        <v>1212</v>
      </c>
    </row>
    <row r="44" spans="1:6" x14ac:dyDescent="0.35">
      <c r="A44" s="3" t="s">
        <v>175</v>
      </c>
      <c r="B44" s="3" t="s">
        <v>771</v>
      </c>
      <c r="C44">
        <v>2016</v>
      </c>
      <c r="D44" s="3" t="s">
        <v>817</v>
      </c>
      <c r="E44" s="3" t="s">
        <v>802</v>
      </c>
      <c r="F44" s="3" t="s">
        <v>851</v>
      </c>
    </row>
    <row r="45" spans="1:6" x14ac:dyDescent="0.35">
      <c r="A45" s="3" t="s">
        <v>179</v>
      </c>
      <c r="B45" s="3" t="s">
        <v>771</v>
      </c>
      <c r="C45">
        <v>2016</v>
      </c>
      <c r="D45" s="3" t="s">
        <v>1046</v>
      </c>
      <c r="E45" s="3" t="s">
        <v>1230</v>
      </c>
      <c r="F45" s="3" t="s">
        <v>893</v>
      </c>
    </row>
    <row r="46" spans="1:6" x14ac:dyDescent="0.35">
      <c r="A46" s="3" t="s">
        <v>183</v>
      </c>
      <c r="B46" s="3" t="s">
        <v>771</v>
      </c>
      <c r="C46">
        <v>2016</v>
      </c>
      <c r="D46" s="3" t="s">
        <v>1241</v>
      </c>
      <c r="E46" s="3" t="s">
        <v>1242</v>
      </c>
      <c r="F46" s="3" t="s">
        <v>1243</v>
      </c>
    </row>
    <row r="47" spans="1:6" x14ac:dyDescent="0.35">
      <c r="A47" s="3" t="s">
        <v>187</v>
      </c>
      <c r="B47" s="3" t="s">
        <v>771</v>
      </c>
      <c r="C47">
        <v>2016</v>
      </c>
      <c r="D47" s="3" t="s">
        <v>824</v>
      </c>
      <c r="E47" s="3" t="s">
        <v>824</v>
      </c>
      <c r="F47" s="3" t="s">
        <v>824</v>
      </c>
    </row>
    <row r="48" spans="1:6" x14ac:dyDescent="0.35">
      <c r="A48" s="3" t="s">
        <v>191</v>
      </c>
      <c r="B48" s="3" t="s">
        <v>771</v>
      </c>
      <c r="C48">
        <v>2016</v>
      </c>
      <c r="D48" s="3" t="s">
        <v>818</v>
      </c>
      <c r="E48" s="3" t="s">
        <v>893</v>
      </c>
      <c r="F48" s="3" t="s">
        <v>818</v>
      </c>
    </row>
    <row r="49" spans="1:6" x14ac:dyDescent="0.35">
      <c r="A49" s="3" t="s">
        <v>195</v>
      </c>
      <c r="B49" s="3" t="s">
        <v>771</v>
      </c>
      <c r="C49">
        <v>2016</v>
      </c>
      <c r="D49" s="3" t="s">
        <v>774</v>
      </c>
      <c r="E49" s="3" t="s">
        <v>774</v>
      </c>
      <c r="F49" s="3" t="s">
        <v>774</v>
      </c>
    </row>
    <row r="50" spans="1:6" x14ac:dyDescent="0.35">
      <c r="A50" s="3" t="s">
        <v>203</v>
      </c>
      <c r="B50" s="3" t="s">
        <v>771</v>
      </c>
      <c r="C50">
        <v>2016</v>
      </c>
      <c r="D50" s="3" t="s">
        <v>844</v>
      </c>
      <c r="E50" s="3" t="s">
        <v>844</v>
      </c>
      <c r="F50" s="3" t="s">
        <v>844</v>
      </c>
    </row>
    <row r="51" spans="1:6" x14ac:dyDescent="0.35">
      <c r="A51" s="3" t="s">
        <v>207</v>
      </c>
      <c r="B51" s="3" t="s">
        <v>771</v>
      </c>
      <c r="C51">
        <v>2016</v>
      </c>
      <c r="D51" s="3" t="s">
        <v>836</v>
      </c>
      <c r="E51" s="3" t="s">
        <v>836</v>
      </c>
      <c r="F51" s="3" t="s">
        <v>836</v>
      </c>
    </row>
    <row r="52" spans="1:6" x14ac:dyDescent="0.35">
      <c r="A52" s="3" t="s">
        <v>211</v>
      </c>
      <c r="B52" s="3" t="s">
        <v>771</v>
      </c>
      <c r="C52">
        <v>2016</v>
      </c>
      <c r="D52" s="3" t="s">
        <v>772</v>
      </c>
      <c r="E52" s="3" t="s">
        <v>773</v>
      </c>
      <c r="F52" s="3" t="s">
        <v>774</v>
      </c>
    </row>
    <row r="53" spans="1:6" x14ac:dyDescent="0.35">
      <c r="A53" s="3" t="s">
        <v>215</v>
      </c>
      <c r="B53" s="3" t="s">
        <v>771</v>
      </c>
      <c r="C53">
        <v>2016</v>
      </c>
      <c r="D53" s="3" t="s">
        <v>851</v>
      </c>
      <c r="E53" s="3" t="s">
        <v>851</v>
      </c>
      <c r="F53" s="3" t="s">
        <v>851</v>
      </c>
    </row>
    <row r="54" spans="1:6" x14ac:dyDescent="0.35">
      <c r="A54" s="3" t="s">
        <v>219</v>
      </c>
      <c r="B54" s="3" t="s">
        <v>771</v>
      </c>
      <c r="C54">
        <v>2016</v>
      </c>
      <c r="D54" s="3" t="s">
        <v>774</v>
      </c>
      <c r="E54" s="3" t="s">
        <v>851</v>
      </c>
      <c r="F54" s="3" t="s">
        <v>836</v>
      </c>
    </row>
    <row r="55" spans="1:6" x14ac:dyDescent="0.35">
      <c r="A55" s="3" t="s">
        <v>223</v>
      </c>
      <c r="B55" s="3" t="s">
        <v>771</v>
      </c>
      <c r="C55">
        <v>2016</v>
      </c>
      <c r="D55" s="3" t="s">
        <v>774</v>
      </c>
      <c r="E55" s="3" t="s">
        <v>774</v>
      </c>
      <c r="F55" s="3" t="s">
        <v>774</v>
      </c>
    </row>
    <row r="56" spans="1:6" x14ac:dyDescent="0.35">
      <c r="A56" s="3" t="s">
        <v>227</v>
      </c>
      <c r="B56" s="3" t="s">
        <v>771</v>
      </c>
      <c r="C56">
        <v>2016</v>
      </c>
      <c r="D56" s="3" t="s">
        <v>1318</v>
      </c>
      <c r="E56" s="3" t="s">
        <v>1319</v>
      </c>
      <c r="F56" s="3" t="s">
        <v>882</v>
      </c>
    </row>
    <row r="57" spans="1:6" x14ac:dyDescent="0.35">
      <c r="A57" s="3" t="s">
        <v>231</v>
      </c>
      <c r="B57" s="3" t="s">
        <v>771</v>
      </c>
      <c r="C57">
        <v>2016</v>
      </c>
      <c r="D57" s="3" t="s">
        <v>836</v>
      </c>
      <c r="E57" s="3" t="s">
        <v>774</v>
      </c>
      <c r="F57" s="3" t="s">
        <v>837</v>
      </c>
    </row>
    <row r="58" spans="1:6" x14ac:dyDescent="0.35">
      <c r="A58" s="3" t="s">
        <v>235</v>
      </c>
      <c r="B58" s="3" t="s">
        <v>771</v>
      </c>
      <c r="C58">
        <v>2016</v>
      </c>
      <c r="D58" s="3" t="s">
        <v>774</v>
      </c>
      <c r="E58" s="3" t="s">
        <v>774</v>
      </c>
      <c r="F58" s="3" t="s">
        <v>774</v>
      </c>
    </row>
    <row r="59" spans="1:6" x14ac:dyDescent="0.35">
      <c r="A59" s="3" t="s">
        <v>239</v>
      </c>
      <c r="B59" s="3" t="s">
        <v>771</v>
      </c>
      <c r="C59">
        <v>2016</v>
      </c>
      <c r="D59" s="3" t="s">
        <v>844</v>
      </c>
      <c r="E59" s="3" t="s">
        <v>844</v>
      </c>
      <c r="F59" s="3" t="s">
        <v>851</v>
      </c>
    </row>
    <row r="60" spans="1:6" x14ac:dyDescent="0.35">
      <c r="A60" s="3" t="s">
        <v>243</v>
      </c>
      <c r="B60" s="3" t="s">
        <v>771</v>
      </c>
      <c r="C60">
        <v>2016</v>
      </c>
      <c r="D60" s="3" t="s">
        <v>811</v>
      </c>
      <c r="E60" s="3" t="s">
        <v>875</v>
      </c>
      <c r="F60" s="3" t="s">
        <v>811</v>
      </c>
    </row>
    <row r="61" spans="1:6" x14ac:dyDescent="0.35">
      <c r="A61" s="3" t="s">
        <v>247</v>
      </c>
      <c r="B61" s="3" t="s">
        <v>771</v>
      </c>
      <c r="C61">
        <v>2016</v>
      </c>
      <c r="D61" s="3" t="s">
        <v>887</v>
      </c>
      <c r="E61" s="3" t="s">
        <v>964</v>
      </c>
      <c r="F61" s="3" t="s">
        <v>844</v>
      </c>
    </row>
    <row r="62" spans="1:6" x14ac:dyDescent="0.35">
      <c r="A62" s="3" t="s">
        <v>251</v>
      </c>
      <c r="B62" s="3" t="s">
        <v>771</v>
      </c>
      <c r="C62">
        <v>2016</v>
      </c>
      <c r="D62" s="3" t="s">
        <v>851</v>
      </c>
      <c r="E62" s="3" t="s">
        <v>851</v>
      </c>
      <c r="F62" s="3" t="s">
        <v>836</v>
      </c>
    </row>
    <row r="63" spans="1:6" x14ac:dyDescent="0.35">
      <c r="A63" s="3" t="s">
        <v>255</v>
      </c>
      <c r="B63" s="3" t="s">
        <v>771</v>
      </c>
      <c r="C63">
        <v>2016</v>
      </c>
      <c r="D63" s="3" t="s">
        <v>836</v>
      </c>
      <c r="E63" s="3" t="s">
        <v>774</v>
      </c>
      <c r="F63" s="3" t="s">
        <v>824</v>
      </c>
    </row>
    <row r="64" spans="1:6" x14ac:dyDescent="0.35">
      <c r="A64" s="3" t="s">
        <v>259</v>
      </c>
      <c r="B64" s="3" t="s">
        <v>771</v>
      </c>
      <c r="C64">
        <v>2016</v>
      </c>
      <c r="D64" s="3" t="s">
        <v>1012</v>
      </c>
      <c r="E64" s="3" t="s">
        <v>1381</v>
      </c>
      <c r="F64" s="3" t="s">
        <v>888</v>
      </c>
    </row>
    <row r="65" spans="1:6" x14ac:dyDescent="0.35">
      <c r="A65" s="3" t="s">
        <v>263</v>
      </c>
      <c r="B65" s="3" t="s">
        <v>771</v>
      </c>
      <c r="C65">
        <v>2016</v>
      </c>
      <c r="D65" s="3" t="s">
        <v>818</v>
      </c>
      <c r="E65" s="3" t="s">
        <v>964</v>
      </c>
      <c r="F65" s="3" t="s">
        <v>810</v>
      </c>
    </row>
    <row r="66" spans="1:6" x14ac:dyDescent="0.35">
      <c r="A66" s="3" t="s">
        <v>267</v>
      </c>
      <c r="B66" s="3" t="s">
        <v>771</v>
      </c>
      <c r="C66">
        <v>2016</v>
      </c>
      <c r="D66" s="3" t="s">
        <v>836</v>
      </c>
      <c r="E66" s="3" t="s">
        <v>774</v>
      </c>
      <c r="F66" s="3" t="s">
        <v>824</v>
      </c>
    </row>
    <row r="67" spans="1:6" x14ac:dyDescent="0.35">
      <c r="A67" s="3" t="s">
        <v>271</v>
      </c>
      <c r="B67" s="3" t="s">
        <v>771</v>
      </c>
      <c r="C67">
        <v>2016</v>
      </c>
      <c r="D67" s="3" t="s">
        <v>1411</v>
      </c>
      <c r="E67" s="3" t="s">
        <v>1412</v>
      </c>
      <c r="F67" s="3" t="s">
        <v>1413</v>
      </c>
    </row>
    <row r="68" spans="1:6" x14ac:dyDescent="0.35">
      <c r="A68" s="3" t="s">
        <v>275</v>
      </c>
      <c r="B68" s="3" t="s">
        <v>771</v>
      </c>
      <c r="C68">
        <v>2016</v>
      </c>
      <c r="D68" s="3" t="s">
        <v>844</v>
      </c>
      <c r="E68" s="3" t="s">
        <v>809</v>
      </c>
      <c r="F68" s="3" t="s">
        <v>844</v>
      </c>
    </row>
    <row r="69" spans="1:6" x14ac:dyDescent="0.35">
      <c r="A69" s="3" t="s">
        <v>279</v>
      </c>
      <c r="B69" s="3" t="s">
        <v>771</v>
      </c>
      <c r="C69">
        <v>2016</v>
      </c>
      <c r="D69" s="3" t="s">
        <v>774</v>
      </c>
      <c r="E69" s="3" t="s">
        <v>774</v>
      </c>
      <c r="F69" s="3" t="s">
        <v>774</v>
      </c>
    </row>
    <row r="70" spans="1:6" x14ac:dyDescent="0.35">
      <c r="A70" s="3" t="s">
        <v>283</v>
      </c>
      <c r="B70" s="3" t="s">
        <v>771</v>
      </c>
      <c r="C70">
        <v>2016</v>
      </c>
      <c r="D70" s="3" t="s">
        <v>824</v>
      </c>
      <c r="E70" s="3" t="s">
        <v>837</v>
      </c>
      <c r="F70" s="3" t="s">
        <v>824</v>
      </c>
    </row>
    <row r="71" spans="1:6" x14ac:dyDescent="0.35">
      <c r="A71" s="3" t="s">
        <v>287</v>
      </c>
      <c r="B71" s="3" t="s">
        <v>771</v>
      </c>
      <c r="C71">
        <v>2016</v>
      </c>
      <c r="D71" s="3" t="s">
        <v>836</v>
      </c>
      <c r="E71" s="3" t="s">
        <v>836</v>
      </c>
      <c r="F71" s="3" t="s">
        <v>836</v>
      </c>
    </row>
    <row r="72" spans="1:6" x14ac:dyDescent="0.35">
      <c r="A72" s="3" t="s">
        <v>291</v>
      </c>
      <c r="B72" s="3" t="s">
        <v>771</v>
      </c>
      <c r="C72">
        <v>2016</v>
      </c>
      <c r="D72" s="3" t="s">
        <v>774</v>
      </c>
      <c r="E72" s="3" t="s">
        <v>851</v>
      </c>
      <c r="F72" s="3" t="s">
        <v>774</v>
      </c>
    </row>
    <row r="73" spans="1:6" x14ac:dyDescent="0.35">
      <c r="A73" s="3" t="s">
        <v>295</v>
      </c>
      <c r="B73" s="3" t="s">
        <v>771</v>
      </c>
      <c r="C73">
        <v>2016</v>
      </c>
      <c r="D73" s="3" t="s">
        <v>994</v>
      </c>
      <c r="E73" s="3" t="s">
        <v>773</v>
      </c>
      <c r="F73" s="3" t="s">
        <v>994</v>
      </c>
    </row>
    <row r="74" spans="1:6" x14ac:dyDescent="0.35">
      <c r="A74" s="3" t="s">
        <v>299</v>
      </c>
      <c r="B74" s="3" t="s">
        <v>771</v>
      </c>
      <c r="C74">
        <v>2016</v>
      </c>
      <c r="D74" s="3" t="s">
        <v>772</v>
      </c>
      <c r="E74" s="3" t="s">
        <v>772</v>
      </c>
      <c r="F74" s="3" t="s">
        <v>851</v>
      </c>
    </row>
    <row r="75" spans="1:6" x14ac:dyDescent="0.35">
      <c r="A75" s="3" t="s">
        <v>303</v>
      </c>
      <c r="B75" s="3" t="s">
        <v>771</v>
      </c>
      <c r="C75">
        <v>2016</v>
      </c>
      <c r="D75" s="3" t="s">
        <v>801</v>
      </c>
      <c r="E75" s="3" t="s">
        <v>1471</v>
      </c>
      <c r="F75" s="3" t="s">
        <v>955</v>
      </c>
    </row>
    <row r="76" spans="1:6" x14ac:dyDescent="0.35">
      <c r="A76" s="3" t="s">
        <v>307</v>
      </c>
      <c r="B76" s="3" t="s">
        <v>771</v>
      </c>
      <c r="C76">
        <v>2016</v>
      </c>
      <c r="D76" s="3" t="s">
        <v>875</v>
      </c>
      <c r="E76" s="3" t="s">
        <v>811</v>
      </c>
      <c r="F76" s="3" t="s">
        <v>875</v>
      </c>
    </row>
    <row r="77" spans="1:6" x14ac:dyDescent="0.35">
      <c r="A77" s="3" t="s">
        <v>311</v>
      </c>
      <c r="B77" s="3" t="s">
        <v>771</v>
      </c>
      <c r="C77">
        <v>2016</v>
      </c>
      <c r="D77" s="3" t="s">
        <v>830</v>
      </c>
      <c r="E77" s="3" t="s">
        <v>926</v>
      </c>
      <c r="F77" s="3" t="s">
        <v>773</v>
      </c>
    </row>
    <row r="78" spans="1:6" x14ac:dyDescent="0.35">
      <c r="A78" s="3" t="s">
        <v>315</v>
      </c>
      <c r="B78" s="3" t="s">
        <v>771</v>
      </c>
      <c r="C78">
        <v>2016</v>
      </c>
      <c r="D78" s="3" t="s">
        <v>1016</v>
      </c>
      <c r="E78" s="3" t="s">
        <v>841</v>
      </c>
      <c r="F78" s="3" t="s">
        <v>861</v>
      </c>
    </row>
    <row r="79" spans="1:6" x14ac:dyDescent="0.35">
      <c r="A79" s="3" t="s">
        <v>319</v>
      </c>
      <c r="B79" s="3" t="s">
        <v>771</v>
      </c>
      <c r="C79">
        <v>2016</v>
      </c>
      <c r="D79" s="3" t="s">
        <v>851</v>
      </c>
      <c r="E79" s="3" t="s">
        <v>772</v>
      </c>
      <c r="F79" s="3" t="s">
        <v>836</v>
      </c>
    </row>
    <row r="80" spans="1:6" x14ac:dyDescent="0.35">
      <c r="A80" s="3" t="s">
        <v>323</v>
      </c>
      <c r="B80" s="3" t="s">
        <v>771</v>
      </c>
      <c r="C80">
        <v>2016</v>
      </c>
      <c r="D80" s="3" t="s">
        <v>772</v>
      </c>
      <c r="E80" s="3" t="s">
        <v>861</v>
      </c>
      <c r="F80" s="3" t="s">
        <v>774</v>
      </c>
    </row>
    <row r="81" spans="1:6" x14ac:dyDescent="0.35">
      <c r="A81" s="3" t="s">
        <v>327</v>
      </c>
      <c r="B81" s="3" t="s">
        <v>771</v>
      </c>
      <c r="C81">
        <v>2016</v>
      </c>
      <c r="D81" s="3" t="s">
        <v>844</v>
      </c>
      <c r="E81" s="3" t="s">
        <v>809</v>
      </c>
      <c r="F81" s="3" t="s">
        <v>844</v>
      </c>
    </row>
    <row r="82" spans="1:6" x14ac:dyDescent="0.35">
      <c r="A82" s="3" t="s">
        <v>331</v>
      </c>
      <c r="B82" s="3" t="s">
        <v>771</v>
      </c>
      <c r="C82">
        <v>2016</v>
      </c>
      <c r="D82" s="3" t="s">
        <v>817</v>
      </c>
      <c r="E82" s="3" t="s">
        <v>887</v>
      </c>
      <c r="F82" s="3" t="s">
        <v>844</v>
      </c>
    </row>
    <row r="83" spans="1:6" x14ac:dyDescent="0.35">
      <c r="A83" s="3" t="s">
        <v>335</v>
      </c>
      <c r="B83" s="3" t="s">
        <v>771</v>
      </c>
      <c r="C83">
        <v>2016</v>
      </c>
      <c r="D83" s="3" t="s">
        <v>834</v>
      </c>
      <c r="E83" s="3" t="s">
        <v>794</v>
      </c>
      <c r="F83" s="3" t="s">
        <v>817</v>
      </c>
    </row>
    <row r="84" spans="1:6" x14ac:dyDescent="0.35">
      <c r="A84" s="3" t="s">
        <v>339</v>
      </c>
      <c r="B84" s="3" t="s">
        <v>771</v>
      </c>
      <c r="C84">
        <v>2016</v>
      </c>
      <c r="D84" s="3" t="s">
        <v>888</v>
      </c>
      <c r="E84" s="3" t="s">
        <v>818</v>
      </c>
      <c r="F84" s="3" t="s">
        <v>851</v>
      </c>
    </row>
    <row r="85" spans="1:6" x14ac:dyDescent="0.35">
      <c r="A85" s="3" t="s">
        <v>343</v>
      </c>
      <c r="B85" s="3" t="s">
        <v>771</v>
      </c>
      <c r="C85">
        <v>2016</v>
      </c>
      <c r="D85" s="3" t="s">
        <v>818</v>
      </c>
      <c r="E85" s="3" t="s">
        <v>955</v>
      </c>
      <c r="F85" s="3" t="s">
        <v>809</v>
      </c>
    </row>
    <row r="86" spans="1:6" x14ac:dyDescent="0.35">
      <c r="A86" s="3" t="s">
        <v>347</v>
      </c>
      <c r="B86" s="3" t="s">
        <v>771</v>
      </c>
      <c r="C86">
        <v>2016</v>
      </c>
      <c r="D86" s="3" t="s">
        <v>851</v>
      </c>
      <c r="E86" s="3" t="s">
        <v>844</v>
      </c>
      <c r="F86" s="3" t="s">
        <v>824</v>
      </c>
    </row>
    <row r="87" spans="1:6" x14ac:dyDescent="0.35">
      <c r="A87" s="3" t="s">
        <v>351</v>
      </c>
      <c r="B87" s="3" t="s">
        <v>771</v>
      </c>
      <c r="C87">
        <v>2016</v>
      </c>
      <c r="D87" s="3" t="s">
        <v>1114</v>
      </c>
      <c r="E87" s="3" t="s">
        <v>893</v>
      </c>
      <c r="F87" s="3" t="s">
        <v>875</v>
      </c>
    </row>
    <row r="88" spans="1:6" x14ac:dyDescent="0.35">
      <c r="A88" s="3" t="s">
        <v>355</v>
      </c>
      <c r="B88" s="3" t="s">
        <v>771</v>
      </c>
      <c r="C88">
        <v>2016</v>
      </c>
      <c r="D88" s="3" t="s">
        <v>836</v>
      </c>
      <c r="E88" s="3" t="s">
        <v>836</v>
      </c>
      <c r="F88" s="3" t="s">
        <v>837</v>
      </c>
    </row>
    <row r="89" spans="1:6" x14ac:dyDescent="0.35">
      <c r="A89" s="3" t="s">
        <v>359</v>
      </c>
      <c r="B89" s="3" t="s">
        <v>771</v>
      </c>
      <c r="C89">
        <v>2016</v>
      </c>
      <c r="D89" s="3" t="s">
        <v>926</v>
      </c>
      <c r="E89" s="3" t="s">
        <v>1093</v>
      </c>
      <c r="F89" s="3" t="s">
        <v>1553</v>
      </c>
    </row>
    <row r="90" spans="1:6" x14ac:dyDescent="0.35">
      <c r="A90" s="3" t="s">
        <v>363</v>
      </c>
      <c r="B90" s="3" t="s">
        <v>771</v>
      </c>
      <c r="C90">
        <v>2016</v>
      </c>
      <c r="D90" s="3" t="s">
        <v>851</v>
      </c>
      <c r="E90" s="3" t="s">
        <v>844</v>
      </c>
      <c r="F90" s="3" t="s">
        <v>836</v>
      </c>
    </row>
    <row r="91" spans="1:6" x14ac:dyDescent="0.35">
      <c r="A91" s="3" t="s">
        <v>367</v>
      </c>
      <c r="B91" s="3" t="s">
        <v>771</v>
      </c>
      <c r="C91">
        <v>2016</v>
      </c>
      <c r="D91" s="3" t="s">
        <v>844</v>
      </c>
      <c r="E91" s="3" t="s">
        <v>817</v>
      </c>
      <c r="F91" s="3" t="s">
        <v>851</v>
      </c>
    </row>
    <row r="92" spans="1:6" x14ac:dyDescent="0.35">
      <c r="A92" s="3" t="s">
        <v>371</v>
      </c>
      <c r="B92" s="3" t="s">
        <v>771</v>
      </c>
      <c r="C92">
        <v>2016</v>
      </c>
      <c r="D92" s="3" t="s">
        <v>830</v>
      </c>
      <c r="E92" s="3" t="s">
        <v>1076</v>
      </c>
      <c r="F92" s="3" t="s">
        <v>994</v>
      </c>
    </row>
    <row r="93" spans="1:6" x14ac:dyDescent="0.35">
      <c r="A93" s="3" t="s">
        <v>375</v>
      </c>
      <c r="B93" s="3" t="s">
        <v>771</v>
      </c>
      <c r="C93">
        <v>2016</v>
      </c>
      <c r="D93" s="3" t="s">
        <v>1046</v>
      </c>
      <c r="E93" s="3" t="s">
        <v>848</v>
      </c>
      <c r="F93" s="3" t="s">
        <v>810</v>
      </c>
    </row>
    <row r="94" spans="1:6" x14ac:dyDescent="0.35">
      <c r="A94" s="3" t="s">
        <v>379</v>
      </c>
      <c r="B94" s="3" t="s">
        <v>771</v>
      </c>
      <c r="C94">
        <v>2016</v>
      </c>
      <c r="D94" s="3" t="s">
        <v>861</v>
      </c>
      <c r="E94" s="3" t="s">
        <v>887</v>
      </c>
      <c r="F94" s="3" t="s">
        <v>772</v>
      </c>
    </row>
    <row r="95" spans="1:6" x14ac:dyDescent="0.35">
      <c r="A95" s="3" t="s">
        <v>382</v>
      </c>
      <c r="B95" s="3" t="s">
        <v>771</v>
      </c>
      <c r="C95">
        <v>2016</v>
      </c>
      <c r="D95" s="3" t="s">
        <v>774</v>
      </c>
      <c r="E95" s="3" t="s">
        <v>774</v>
      </c>
      <c r="F95" s="3" t="s">
        <v>837</v>
      </c>
    </row>
    <row r="96" spans="1:6" x14ac:dyDescent="0.35">
      <c r="A96" s="3" t="s">
        <v>386</v>
      </c>
      <c r="B96" s="3" t="s">
        <v>771</v>
      </c>
      <c r="C96">
        <v>2016</v>
      </c>
      <c r="D96" s="3" t="s">
        <v>837</v>
      </c>
      <c r="E96" s="3" t="s">
        <v>836</v>
      </c>
      <c r="F96" s="3" t="s">
        <v>824</v>
      </c>
    </row>
    <row r="97" spans="1:6" x14ac:dyDescent="0.35">
      <c r="A97" s="3" t="s">
        <v>390</v>
      </c>
      <c r="B97" s="3" t="s">
        <v>771</v>
      </c>
      <c r="C97">
        <v>2016</v>
      </c>
      <c r="D97" s="3" t="s">
        <v>861</v>
      </c>
      <c r="E97" s="3" t="s">
        <v>1182</v>
      </c>
      <c r="F97" s="3" t="s">
        <v>836</v>
      </c>
    </row>
    <row r="98" spans="1:6" x14ac:dyDescent="0.35">
      <c r="A98" s="3" t="s">
        <v>394</v>
      </c>
      <c r="B98" s="3" t="s">
        <v>771</v>
      </c>
      <c r="C98">
        <v>2016</v>
      </c>
      <c r="D98" s="3" t="s">
        <v>810</v>
      </c>
      <c r="E98" s="3" t="s">
        <v>964</v>
      </c>
      <c r="F98" s="3" t="s">
        <v>851</v>
      </c>
    </row>
    <row r="99" spans="1:6" x14ac:dyDescent="0.35">
      <c r="A99" s="3" t="s">
        <v>398</v>
      </c>
      <c r="B99" s="3" t="s">
        <v>771</v>
      </c>
      <c r="C99">
        <v>2016</v>
      </c>
      <c r="D99" s="3" t="s">
        <v>888</v>
      </c>
      <c r="E99" s="3" t="s">
        <v>881</v>
      </c>
      <c r="F99" s="3" t="s">
        <v>844</v>
      </c>
    </row>
    <row r="100" spans="1:6" x14ac:dyDescent="0.35">
      <c r="A100" s="3" t="s">
        <v>402</v>
      </c>
      <c r="B100" s="3" t="s">
        <v>771</v>
      </c>
      <c r="C100">
        <v>2016</v>
      </c>
      <c r="D100" s="3" t="s">
        <v>772</v>
      </c>
      <c r="E100" s="3" t="s">
        <v>861</v>
      </c>
      <c r="F100" s="3" t="s">
        <v>774</v>
      </c>
    </row>
    <row r="101" spans="1:6" x14ac:dyDescent="0.35">
      <c r="A101" s="3" t="s">
        <v>406</v>
      </c>
      <c r="B101" s="3" t="s">
        <v>771</v>
      </c>
      <c r="C101">
        <v>2016</v>
      </c>
      <c r="D101" s="3" t="s">
        <v>824</v>
      </c>
      <c r="E101" s="3" t="s">
        <v>824</v>
      </c>
      <c r="F101" s="3" t="s">
        <v>824</v>
      </c>
    </row>
    <row r="102" spans="1:6" x14ac:dyDescent="0.35">
      <c r="A102" s="3" t="s">
        <v>410</v>
      </c>
      <c r="B102" s="3" t="s">
        <v>771</v>
      </c>
      <c r="C102">
        <v>2016</v>
      </c>
      <c r="D102" s="3" t="s">
        <v>809</v>
      </c>
      <c r="E102" s="3" t="s">
        <v>879</v>
      </c>
      <c r="F102" s="3" t="s">
        <v>886</v>
      </c>
    </row>
    <row r="103" spans="1:6" x14ac:dyDescent="0.35">
      <c r="A103" s="3" t="s">
        <v>414</v>
      </c>
      <c r="B103" s="3" t="s">
        <v>771</v>
      </c>
      <c r="C103">
        <v>2016</v>
      </c>
      <c r="D103" s="3" t="s">
        <v>837</v>
      </c>
      <c r="E103" s="3" t="s">
        <v>811</v>
      </c>
      <c r="F103" s="3" t="s">
        <v>837</v>
      </c>
    </row>
    <row r="104" spans="1:6" x14ac:dyDescent="0.35">
      <c r="A104" s="3" t="s">
        <v>418</v>
      </c>
      <c r="B104" s="3" t="s">
        <v>771</v>
      </c>
      <c r="C104">
        <v>2016</v>
      </c>
      <c r="D104" s="3" t="s">
        <v>836</v>
      </c>
      <c r="E104" s="3" t="s">
        <v>836</v>
      </c>
      <c r="F104" s="3" t="s">
        <v>836</v>
      </c>
    </row>
    <row r="105" spans="1:6" x14ac:dyDescent="0.35">
      <c r="A105" s="3" t="s">
        <v>422</v>
      </c>
      <c r="B105" s="3" t="s">
        <v>771</v>
      </c>
      <c r="C105">
        <v>2016</v>
      </c>
      <c r="D105" s="3" t="s">
        <v>887</v>
      </c>
      <c r="E105" s="3" t="s">
        <v>834</v>
      </c>
      <c r="F105" s="3" t="s">
        <v>851</v>
      </c>
    </row>
    <row r="106" spans="1:6" x14ac:dyDescent="0.35">
      <c r="A106" s="3" t="s">
        <v>427</v>
      </c>
      <c r="B106" s="3" t="s">
        <v>771</v>
      </c>
      <c r="C106">
        <v>2016</v>
      </c>
      <c r="D106" s="3" t="s">
        <v>824</v>
      </c>
      <c r="E106" s="3" t="s">
        <v>837</v>
      </c>
      <c r="F106" s="3" t="s">
        <v>824</v>
      </c>
    </row>
    <row r="107" spans="1:6" x14ac:dyDescent="0.35">
      <c r="A107" s="3" t="s">
        <v>431</v>
      </c>
      <c r="B107" s="3" t="s">
        <v>771</v>
      </c>
      <c r="C107">
        <v>2016</v>
      </c>
      <c r="D107" s="3" t="s">
        <v>809</v>
      </c>
      <c r="E107" s="3" t="s">
        <v>881</v>
      </c>
      <c r="F107" s="3" t="s">
        <v>811</v>
      </c>
    </row>
    <row r="108" spans="1:6" x14ac:dyDescent="0.35">
      <c r="A108" s="3" t="s">
        <v>435</v>
      </c>
      <c r="B108" s="3" t="s">
        <v>771</v>
      </c>
      <c r="C108">
        <v>2016</v>
      </c>
      <c r="D108" s="3" t="s">
        <v>851</v>
      </c>
      <c r="E108" s="3" t="s">
        <v>772</v>
      </c>
      <c r="F108" s="3" t="s">
        <v>774</v>
      </c>
    </row>
    <row r="109" spans="1:6" x14ac:dyDescent="0.35">
      <c r="A109" s="3" t="s">
        <v>439</v>
      </c>
      <c r="B109" s="3" t="s">
        <v>771</v>
      </c>
      <c r="C109">
        <v>2016</v>
      </c>
      <c r="D109" s="3" t="s">
        <v>1093</v>
      </c>
      <c r="E109" s="3" t="s">
        <v>1687</v>
      </c>
      <c r="F109" s="3" t="s">
        <v>830</v>
      </c>
    </row>
    <row r="110" spans="1:6" x14ac:dyDescent="0.35">
      <c r="A110" s="3" t="s">
        <v>445</v>
      </c>
      <c r="B110" s="3" t="s">
        <v>771</v>
      </c>
      <c r="C110">
        <v>2016</v>
      </c>
      <c r="D110" s="3" t="s">
        <v>828</v>
      </c>
      <c r="E110" s="3" t="s">
        <v>1034</v>
      </c>
      <c r="F110" s="3" t="s">
        <v>861</v>
      </c>
    </row>
    <row r="111" spans="1:6" x14ac:dyDescent="0.35">
      <c r="A111" s="3" t="s">
        <v>449</v>
      </c>
      <c r="B111" s="3" t="s">
        <v>771</v>
      </c>
      <c r="C111">
        <v>2016</v>
      </c>
      <c r="D111" s="3" t="s">
        <v>1704</v>
      </c>
      <c r="E111" s="3" t="s">
        <v>1705</v>
      </c>
      <c r="F111" s="3" t="s">
        <v>904</v>
      </c>
    </row>
    <row r="112" spans="1:6" x14ac:dyDescent="0.35">
      <c r="A112" s="3" t="s">
        <v>453</v>
      </c>
      <c r="B112" s="3" t="s">
        <v>771</v>
      </c>
      <c r="C112">
        <v>2016</v>
      </c>
      <c r="D112" s="3" t="s">
        <v>844</v>
      </c>
      <c r="E112" s="3" t="s">
        <v>887</v>
      </c>
      <c r="F112" s="3" t="s">
        <v>836</v>
      </c>
    </row>
    <row r="113" spans="1:6" x14ac:dyDescent="0.35">
      <c r="A113" s="3" t="s">
        <v>457</v>
      </c>
      <c r="B113" s="3" t="s">
        <v>771</v>
      </c>
      <c r="C113">
        <v>2016</v>
      </c>
      <c r="D113" s="3" t="s">
        <v>774</v>
      </c>
      <c r="E113" s="3" t="s">
        <v>774</v>
      </c>
      <c r="F113" s="3" t="s">
        <v>836</v>
      </c>
    </row>
    <row r="114" spans="1:6" x14ac:dyDescent="0.35">
      <c r="A114" s="3" t="s">
        <v>461</v>
      </c>
      <c r="B114" s="3" t="s">
        <v>771</v>
      </c>
      <c r="C114">
        <v>2016</v>
      </c>
      <c r="D114" s="3" t="s">
        <v>1011</v>
      </c>
      <c r="E114" s="3" t="s">
        <v>1034</v>
      </c>
      <c r="F114" s="3" t="s">
        <v>919</v>
      </c>
    </row>
    <row r="115" spans="1:6" x14ac:dyDescent="0.35">
      <c r="A115" s="3" t="s">
        <v>465</v>
      </c>
      <c r="B115" s="3" t="s">
        <v>771</v>
      </c>
      <c r="C115">
        <v>2016</v>
      </c>
      <c r="D115" s="3" t="s">
        <v>774</v>
      </c>
      <c r="E115" s="3" t="s">
        <v>774</v>
      </c>
      <c r="F115" s="3" t="s">
        <v>774</v>
      </c>
    </row>
    <row r="116" spans="1:6" x14ac:dyDescent="0.35">
      <c r="A116" s="3" t="s">
        <v>472</v>
      </c>
      <c r="B116" s="3" t="s">
        <v>771</v>
      </c>
      <c r="C116">
        <v>2016</v>
      </c>
      <c r="D116" s="3" t="s">
        <v>1076</v>
      </c>
      <c r="E116" s="3" t="s">
        <v>1076</v>
      </c>
      <c r="F116" s="3" t="s">
        <v>1076</v>
      </c>
    </row>
    <row r="117" spans="1:6" x14ac:dyDescent="0.35">
      <c r="A117" s="3" t="s">
        <v>476</v>
      </c>
      <c r="B117" s="3" t="s">
        <v>771</v>
      </c>
      <c r="C117">
        <v>2016</v>
      </c>
      <c r="D117" s="3" t="s">
        <v>959</v>
      </c>
      <c r="E117" s="3" t="s">
        <v>834</v>
      </c>
      <c r="F117" s="3" t="s">
        <v>887</v>
      </c>
    </row>
    <row r="118" spans="1:6" x14ac:dyDescent="0.35">
      <c r="A118" s="3" t="s">
        <v>480</v>
      </c>
      <c r="B118" s="3" t="s">
        <v>771</v>
      </c>
      <c r="C118">
        <v>2016</v>
      </c>
      <c r="D118" s="3" t="s">
        <v>811</v>
      </c>
      <c r="E118" s="3" t="s">
        <v>811</v>
      </c>
      <c r="F118" s="3" t="s">
        <v>811</v>
      </c>
    </row>
    <row r="119" spans="1:6" x14ac:dyDescent="0.35">
      <c r="A119" s="3" t="s">
        <v>484</v>
      </c>
      <c r="B119" s="3" t="s">
        <v>771</v>
      </c>
      <c r="C119">
        <v>2016</v>
      </c>
      <c r="D119" s="3" t="s">
        <v>844</v>
      </c>
      <c r="E119" s="3" t="s">
        <v>773</v>
      </c>
      <c r="F119" s="3" t="s">
        <v>772</v>
      </c>
    </row>
    <row r="120" spans="1:6" x14ac:dyDescent="0.35">
      <c r="A120" s="3" t="s">
        <v>488</v>
      </c>
      <c r="B120" s="3" t="s">
        <v>771</v>
      </c>
      <c r="C120">
        <v>2016</v>
      </c>
      <c r="D120" s="3" t="s">
        <v>824</v>
      </c>
      <c r="E120" s="3" t="s">
        <v>824</v>
      </c>
      <c r="F120" s="3" t="s">
        <v>824</v>
      </c>
    </row>
    <row r="121" spans="1:6" x14ac:dyDescent="0.35">
      <c r="A121" s="3" t="s">
        <v>492</v>
      </c>
      <c r="B121" s="3" t="s">
        <v>771</v>
      </c>
      <c r="C121">
        <v>2016</v>
      </c>
      <c r="D121" s="3" t="s">
        <v>824</v>
      </c>
      <c r="E121" s="3" t="s">
        <v>824</v>
      </c>
      <c r="F121" s="3" t="s">
        <v>824</v>
      </c>
    </row>
    <row r="122" spans="1:6" x14ac:dyDescent="0.35">
      <c r="A122" s="3" t="s">
        <v>498</v>
      </c>
      <c r="B122" s="3" t="s">
        <v>771</v>
      </c>
      <c r="C122">
        <v>2016</v>
      </c>
      <c r="D122" s="3" t="s">
        <v>875</v>
      </c>
      <c r="E122" s="3" t="s">
        <v>844</v>
      </c>
      <c r="F122" s="3" t="s">
        <v>875</v>
      </c>
    </row>
    <row r="123" spans="1:6" x14ac:dyDescent="0.35">
      <c r="A123" s="3" t="s">
        <v>502</v>
      </c>
      <c r="B123" s="3" t="s">
        <v>771</v>
      </c>
      <c r="C123">
        <v>2016</v>
      </c>
      <c r="D123" s="3" t="s">
        <v>836</v>
      </c>
      <c r="E123" s="3" t="s">
        <v>836</v>
      </c>
      <c r="F123" s="3" t="s">
        <v>837</v>
      </c>
    </row>
    <row r="124" spans="1:6" x14ac:dyDescent="0.35">
      <c r="A124" s="3" t="s">
        <v>506</v>
      </c>
      <c r="B124" s="3" t="s">
        <v>771</v>
      </c>
      <c r="C124">
        <v>2016</v>
      </c>
      <c r="D124" s="3" t="s">
        <v>772</v>
      </c>
      <c r="E124" s="3" t="s">
        <v>861</v>
      </c>
      <c r="F124" s="3" t="s">
        <v>836</v>
      </c>
    </row>
    <row r="125" spans="1:6" x14ac:dyDescent="0.35">
      <c r="A125" s="3" t="s">
        <v>514</v>
      </c>
      <c r="B125" s="3" t="s">
        <v>771</v>
      </c>
      <c r="C125">
        <v>2016</v>
      </c>
      <c r="D125" s="3" t="s">
        <v>851</v>
      </c>
      <c r="E125" s="3" t="s">
        <v>844</v>
      </c>
      <c r="F125" s="3" t="s">
        <v>851</v>
      </c>
    </row>
    <row r="126" spans="1:6" x14ac:dyDescent="0.35">
      <c r="A126" s="3" t="s">
        <v>518</v>
      </c>
      <c r="B126" s="3" t="s">
        <v>771</v>
      </c>
      <c r="C126">
        <v>2016</v>
      </c>
      <c r="D126" s="3" t="s">
        <v>772</v>
      </c>
      <c r="E126" s="3" t="s">
        <v>773</v>
      </c>
      <c r="F126" s="3" t="s">
        <v>851</v>
      </c>
    </row>
    <row r="127" spans="1:6" x14ac:dyDescent="0.35">
      <c r="A127" s="3" t="s">
        <v>522</v>
      </c>
      <c r="B127" s="3" t="s">
        <v>771</v>
      </c>
      <c r="C127">
        <v>2016</v>
      </c>
      <c r="D127" s="3" t="s">
        <v>817</v>
      </c>
      <c r="E127" s="3" t="s">
        <v>790</v>
      </c>
      <c r="F127" s="3" t="s">
        <v>772</v>
      </c>
    </row>
    <row r="128" spans="1:6" x14ac:dyDescent="0.35">
      <c r="A128" s="3" t="s">
        <v>526</v>
      </c>
      <c r="B128" s="3" t="s">
        <v>771</v>
      </c>
      <c r="C128">
        <v>2016</v>
      </c>
      <c r="D128" s="3" t="s">
        <v>861</v>
      </c>
      <c r="E128" s="3" t="s">
        <v>861</v>
      </c>
      <c r="F128" s="3" t="s">
        <v>861</v>
      </c>
    </row>
    <row r="129" spans="1:6" x14ac:dyDescent="0.35">
      <c r="A129" s="3" t="s">
        <v>530</v>
      </c>
      <c r="B129" s="3" t="s">
        <v>771</v>
      </c>
      <c r="C129">
        <v>2016</v>
      </c>
      <c r="D129" s="3" t="s">
        <v>1016</v>
      </c>
      <c r="E129" s="3" t="s">
        <v>842</v>
      </c>
      <c r="F129" s="3" t="s">
        <v>861</v>
      </c>
    </row>
    <row r="130" spans="1:6" x14ac:dyDescent="0.35">
      <c r="A130" s="3" t="s">
        <v>534</v>
      </c>
      <c r="B130" s="3" t="s">
        <v>771</v>
      </c>
      <c r="C130">
        <v>2016</v>
      </c>
      <c r="D130" s="3" t="s">
        <v>871</v>
      </c>
      <c r="E130" s="3" t="s">
        <v>1471</v>
      </c>
      <c r="F130" s="3" t="s">
        <v>790</v>
      </c>
    </row>
    <row r="131" spans="1:6" x14ac:dyDescent="0.35">
      <c r="A131" s="3" t="s">
        <v>538</v>
      </c>
      <c r="B131" s="3" t="s">
        <v>771</v>
      </c>
      <c r="C131">
        <v>2016</v>
      </c>
      <c r="D131" s="3" t="s">
        <v>844</v>
      </c>
      <c r="E131" s="3" t="s">
        <v>810</v>
      </c>
      <c r="F131" s="3" t="s">
        <v>836</v>
      </c>
    </row>
    <row r="132" spans="1:6" x14ac:dyDescent="0.35">
      <c r="A132" s="3" t="s">
        <v>542</v>
      </c>
      <c r="B132" s="3" t="s">
        <v>771</v>
      </c>
      <c r="C132">
        <v>2016</v>
      </c>
      <c r="D132" s="3" t="s">
        <v>774</v>
      </c>
      <c r="E132" s="3" t="s">
        <v>851</v>
      </c>
      <c r="F132" s="3" t="s">
        <v>836</v>
      </c>
    </row>
    <row r="133" spans="1:6" x14ac:dyDescent="0.35">
      <c r="A133" s="3" t="s">
        <v>546</v>
      </c>
      <c r="B133" s="3" t="s">
        <v>771</v>
      </c>
      <c r="C133">
        <v>2016</v>
      </c>
      <c r="D133" s="3" t="s">
        <v>1046</v>
      </c>
      <c r="E133" s="3" t="s">
        <v>1234</v>
      </c>
      <c r="F133" s="3" t="s">
        <v>818</v>
      </c>
    </row>
    <row r="134" spans="1:6" x14ac:dyDescent="0.35">
      <c r="A134" s="3" t="s">
        <v>550</v>
      </c>
      <c r="B134" s="3" t="s">
        <v>771</v>
      </c>
      <c r="C134">
        <v>2016</v>
      </c>
      <c r="D134" s="3" t="s">
        <v>896</v>
      </c>
      <c r="E134" s="3" t="s">
        <v>1267</v>
      </c>
      <c r="F134" s="3" t="s">
        <v>809</v>
      </c>
    </row>
    <row r="135" spans="1:6" x14ac:dyDescent="0.35">
      <c r="A135" s="3" t="s">
        <v>554</v>
      </c>
      <c r="B135" s="3" t="s">
        <v>771</v>
      </c>
      <c r="C135">
        <v>2016</v>
      </c>
      <c r="D135" s="3" t="s">
        <v>1409</v>
      </c>
      <c r="E135" s="3" t="s">
        <v>1850</v>
      </c>
      <c r="F135" s="3" t="s">
        <v>1226</v>
      </c>
    </row>
    <row r="136" spans="1:6" x14ac:dyDescent="0.35">
      <c r="A136" s="3" t="s">
        <v>558</v>
      </c>
      <c r="B136" s="3" t="s">
        <v>771</v>
      </c>
      <c r="C136">
        <v>2016</v>
      </c>
      <c r="D136" s="3" t="s">
        <v>818</v>
      </c>
      <c r="E136" s="3" t="s">
        <v>794</v>
      </c>
      <c r="F136" s="3" t="s">
        <v>844</v>
      </c>
    </row>
    <row r="137" spans="1:6" x14ac:dyDescent="0.35">
      <c r="A137" s="3" t="s">
        <v>562</v>
      </c>
      <c r="B137" s="3" t="s">
        <v>771</v>
      </c>
      <c r="C137">
        <v>2016</v>
      </c>
      <c r="D137" s="3" t="s">
        <v>837</v>
      </c>
      <c r="E137" s="3" t="s">
        <v>837</v>
      </c>
      <c r="F137" s="3" t="s">
        <v>836</v>
      </c>
    </row>
    <row r="138" spans="1:6" x14ac:dyDescent="0.35">
      <c r="A138" s="3" t="s">
        <v>570</v>
      </c>
      <c r="B138" s="3" t="s">
        <v>771</v>
      </c>
      <c r="C138">
        <v>2016</v>
      </c>
      <c r="D138" s="3" t="s">
        <v>851</v>
      </c>
      <c r="E138" s="3" t="s">
        <v>809</v>
      </c>
      <c r="F138" s="3" t="s">
        <v>836</v>
      </c>
    </row>
    <row r="139" spans="1:6" x14ac:dyDescent="0.35">
      <c r="A139" s="3" t="s">
        <v>574</v>
      </c>
      <c r="B139" s="3" t="s">
        <v>771</v>
      </c>
      <c r="C139">
        <v>2016</v>
      </c>
      <c r="D139" s="3" t="s">
        <v>851</v>
      </c>
      <c r="E139" s="3" t="s">
        <v>851</v>
      </c>
      <c r="F139" s="3" t="s">
        <v>851</v>
      </c>
    </row>
    <row r="140" spans="1:6" x14ac:dyDescent="0.35">
      <c r="A140" s="3" t="s">
        <v>578</v>
      </c>
      <c r="B140" s="3" t="s">
        <v>771</v>
      </c>
      <c r="C140">
        <v>2016</v>
      </c>
      <c r="D140" s="3" t="s">
        <v>773</v>
      </c>
      <c r="E140" s="3" t="s">
        <v>861</v>
      </c>
      <c r="F140" s="3" t="s">
        <v>851</v>
      </c>
    </row>
    <row r="141" spans="1:6" x14ac:dyDescent="0.35">
      <c r="A141" s="3" t="s">
        <v>584</v>
      </c>
      <c r="B141" s="3" t="s">
        <v>771</v>
      </c>
      <c r="C141">
        <v>2016</v>
      </c>
      <c r="D141" s="3" t="s">
        <v>830</v>
      </c>
      <c r="E141" s="3" t="s">
        <v>912</v>
      </c>
      <c r="F141" s="3" t="s">
        <v>773</v>
      </c>
    </row>
    <row r="142" spans="1:6" x14ac:dyDescent="0.35">
      <c r="A142" s="3" t="s">
        <v>588</v>
      </c>
      <c r="B142" s="3" t="s">
        <v>771</v>
      </c>
      <c r="C142">
        <v>2016</v>
      </c>
      <c r="D142" s="3" t="s">
        <v>774</v>
      </c>
      <c r="E142" s="3" t="s">
        <v>851</v>
      </c>
      <c r="F142" s="3" t="s">
        <v>836</v>
      </c>
    </row>
    <row r="143" spans="1:6" x14ac:dyDescent="0.35">
      <c r="A143" s="3" t="s">
        <v>592</v>
      </c>
      <c r="B143" s="3" t="s">
        <v>771</v>
      </c>
      <c r="C143">
        <v>2016</v>
      </c>
      <c r="D143" s="3" t="s">
        <v>837</v>
      </c>
      <c r="E143" s="3" t="s">
        <v>836</v>
      </c>
      <c r="F143" s="3" t="s">
        <v>824</v>
      </c>
    </row>
    <row r="144" spans="1:6" x14ac:dyDescent="0.35">
      <c r="A144" s="3" t="s">
        <v>596</v>
      </c>
      <c r="B144" s="3" t="s">
        <v>771</v>
      </c>
      <c r="C144">
        <v>2016</v>
      </c>
      <c r="D144" s="3" t="s">
        <v>1905</v>
      </c>
      <c r="E144" s="3" t="s">
        <v>1906</v>
      </c>
      <c r="F144" s="3" t="s">
        <v>1907</v>
      </c>
    </row>
    <row r="145" spans="1:6" x14ac:dyDescent="0.35">
      <c r="A145" s="3" t="s">
        <v>600</v>
      </c>
      <c r="B145" s="3" t="s">
        <v>771</v>
      </c>
      <c r="C145">
        <v>2016</v>
      </c>
      <c r="D145" s="3" t="s">
        <v>882</v>
      </c>
      <c r="E145" s="3" t="s">
        <v>1922</v>
      </c>
      <c r="F145" s="3" t="s">
        <v>1923</v>
      </c>
    </row>
    <row r="146" spans="1:6" x14ac:dyDescent="0.35">
      <c r="A146" s="3" t="s">
        <v>604</v>
      </c>
      <c r="B146" s="3" t="s">
        <v>771</v>
      </c>
      <c r="C146">
        <v>2016</v>
      </c>
      <c r="D146" s="3" t="s">
        <v>824</v>
      </c>
      <c r="E146" s="3" t="s">
        <v>837</v>
      </c>
      <c r="F146" s="3" t="s">
        <v>824</v>
      </c>
    </row>
    <row r="147" spans="1:6" x14ac:dyDescent="0.35">
      <c r="A147" s="3" t="s">
        <v>608</v>
      </c>
      <c r="B147" s="3" t="s">
        <v>771</v>
      </c>
      <c r="C147">
        <v>2016</v>
      </c>
      <c r="D147" s="3" t="s">
        <v>887</v>
      </c>
      <c r="E147" s="3" t="s">
        <v>802</v>
      </c>
      <c r="F147" s="3" t="s">
        <v>809</v>
      </c>
    </row>
    <row r="148" spans="1:6" x14ac:dyDescent="0.35">
      <c r="A148" s="3" t="s">
        <v>611</v>
      </c>
      <c r="B148" s="3" t="s">
        <v>771</v>
      </c>
      <c r="C148">
        <v>2016</v>
      </c>
      <c r="D148" s="3" t="s">
        <v>1046</v>
      </c>
      <c r="E148" s="3" t="s">
        <v>1525</v>
      </c>
      <c r="F148" s="3" t="s">
        <v>881</v>
      </c>
    </row>
    <row r="149" spans="1:6" x14ac:dyDescent="0.35">
      <c r="A149" s="3" t="s">
        <v>615</v>
      </c>
      <c r="B149" s="3" t="s">
        <v>771</v>
      </c>
      <c r="C149">
        <v>2016</v>
      </c>
      <c r="D149" s="3" t="s">
        <v>1204</v>
      </c>
      <c r="E149" s="3" t="s">
        <v>1954</v>
      </c>
      <c r="F149" s="3" t="s">
        <v>896</v>
      </c>
    </row>
    <row r="150" spans="1:6" x14ac:dyDescent="0.35">
      <c r="A150" s="3" t="s">
        <v>619</v>
      </c>
      <c r="B150" s="3" t="s">
        <v>771</v>
      </c>
      <c r="C150">
        <v>2016</v>
      </c>
      <c r="D150" s="3" t="s">
        <v>916</v>
      </c>
      <c r="E150" s="3" t="s">
        <v>861</v>
      </c>
      <c r="F150" s="3" t="s">
        <v>774</v>
      </c>
    </row>
    <row r="151" spans="1:6" x14ac:dyDescent="0.35">
      <c r="A151" s="3" t="s">
        <v>623</v>
      </c>
      <c r="B151" s="3" t="s">
        <v>771</v>
      </c>
      <c r="C151">
        <v>2016</v>
      </c>
      <c r="D151" s="3" t="s">
        <v>836</v>
      </c>
      <c r="E151" s="3" t="s">
        <v>836</v>
      </c>
      <c r="F151" s="3" t="s">
        <v>836</v>
      </c>
    </row>
    <row r="152" spans="1:6" x14ac:dyDescent="0.35">
      <c r="A152" s="3" t="s">
        <v>627</v>
      </c>
      <c r="B152" s="3" t="s">
        <v>771</v>
      </c>
      <c r="C152">
        <v>2016</v>
      </c>
      <c r="D152" s="3" t="s">
        <v>817</v>
      </c>
      <c r="E152" s="3" t="s">
        <v>1182</v>
      </c>
      <c r="F152" s="3" t="s">
        <v>861</v>
      </c>
    </row>
    <row r="153" spans="1:6" x14ac:dyDescent="0.35">
      <c r="A153" s="3" t="s">
        <v>631</v>
      </c>
      <c r="B153" s="3" t="s">
        <v>771</v>
      </c>
      <c r="C153">
        <v>2016</v>
      </c>
      <c r="D153" s="3" t="s">
        <v>774</v>
      </c>
      <c r="E153" s="3" t="s">
        <v>774</v>
      </c>
      <c r="F153" s="3" t="s">
        <v>774</v>
      </c>
    </row>
    <row r="154" spans="1:6" x14ac:dyDescent="0.35">
      <c r="A154" s="3" t="s">
        <v>635</v>
      </c>
      <c r="B154" s="3" t="s">
        <v>771</v>
      </c>
      <c r="C154">
        <v>2016</v>
      </c>
      <c r="D154" s="3" t="s">
        <v>810</v>
      </c>
      <c r="E154" s="3" t="s">
        <v>893</v>
      </c>
      <c r="F154" s="3" t="s">
        <v>811</v>
      </c>
    </row>
    <row r="155" spans="1:6" x14ac:dyDescent="0.35">
      <c r="A155" s="3" t="s">
        <v>639</v>
      </c>
      <c r="B155" s="3" t="s">
        <v>771</v>
      </c>
      <c r="C155">
        <v>2016</v>
      </c>
      <c r="D155" s="3" t="s">
        <v>861</v>
      </c>
      <c r="E155" s="3" t="s">
        <v>830</v>
      </c>
      <c r="F155" s="3" t="s">
        <v>772</v>
      </c>
    </row>
    <row r="156" spans="1:6" x14ac:dyDescent="0.35">
      <c r="A156" s="3" t="s">
        <v>643</v>
      </c>
      <c r="B156" s="3" t="s">
        <v>771</v>
      </c>
      <c r="C156">
        <v>2016</v>
      </c>
      <c r="D156" s="3" t="s">
        <v>836</v>
      </c>
      <c r="E156" s="3" t="s">
        <v>836</v>
      </c>
      <c r="F156" s="3" t="s">
        <v>824</v>
      </c>
    </row>
    <row r="157" spans="1:6" x14ac:dyDescent="0.35">
      <c r="A157" s="3" t="s">
        <v>647</v>
      </c>
      <c r="B157" s="3" t="s">
        <v>771</v>
      </c>
      <c r="C157">
        <v>2016</v>
      </c>
      <c r="D157" s="3" t="s">
        <v>861</v>
      </c>
      <c r="E157" s="3" t="s">
        <v>973</v>
      </c>
      <c r="F157" s="3" t="s">
        <v>844</v>
      </c>
    </row>
    <row r="158" spans="1:6" x14ac:dyDescent="0.35">
      <c r="A158" s="3" t="s">
        <v>651</v>
      </c>
      <c r="B158" s="3" t="s">
        <v>771</v>
      </c>
      <c r="C158">
        <v>2016</v>
      </c>
      <c r="D158" s="3" t="s">
        <v>811</v>
      </c>
      <c r="E158" s="3" t="s">
        <v>811</v>
      </c>
      <c r="F158" s="3" t="s">
        <v>811</v>
      </c>
    </row>
    <row r="159" spans="1:6" x14ac:dyDescent="0.35">
      <c r="A159" s="3" t="s">
        <v>655</v>
      </c>
      <c r="B159" s="3" t="s">
        <v>771</v>
      </c>
      <c r="C159">
        <v>2016</v>
      </c>
      <c r="D159" s="3" t="s">
        <v>809</v>
      </c>
      <c r="E159" s="3" t="s">
        <v>810</v>
      </c>
      <c r="F159" s="3" t="s">
        <v>844</v>
      </c>
    </row>
    <row r="160" spans="1:6" x14ac:dyDescent="0.35">
      <c r="A160" s="3" t="s">
        <v>659</v>
      </c>
      <c r="B160" s="3" t="s">
        <v>771</v>
      </c>
      <c r="C160">
        <v>2016</v>
      </c>
      <c r="D160" s="3" t="s">
        <v>844</v>
      </c>
      <c r="E160" s="3" t="s">
        <v>817</v>
      </c>
      <c r="F160" s="3" t="s">
        <v>774</v>
      </c>
    </row>
    <row r="161" spans="1:6" x14ac:dyDescent="0.35">
      <c r="A161" s="3" t="s">
        <v>663</v>
      </c>
      <c r="B161" s="3" t="s">
        <v>771</v>
      </c>
      <c r="C161">
        <v>2016</v>
      </c>
      <c r="D161" s="3" t="s">
        <v>851</v>
      </c>
      <c r="E161" s="3" t="s">
        <v>851</v>
      </c>
      <c r="F161" s="3" t="s">
        <v>774</v>
      </c>
    </row>
    <row r="162" spans="1:6" x14ac:dyDescent="0.35">
      <c r="A162" s="3" t="s">
        <v>667</v>
      </c>
      <c r="B162" s="3" t="s">
        <v>771</v>
      </c>
      <c r="C162">
        <v>2016</v>
      </c>
      <c r="D162" s="3" t="s">
        <v>862</v>
      </c>
      <c r="E162" s="3" t="s">
        <v>1537</v>
      </c>
      <c r="F162" s="3" t="s">
        <v>841</v>
      </c>
    </row>
    <row r="163" spans="1:6" x14ac:dyDescent="0.35">
      <c r="A163" s="3" t="s">
        <v>671</v>
      </c>
      <c r="B163" s="3" t="s">
        <v>771</v>
      </c>
      <c r="C163">
        <v>2016</v>
      </c>
      <c r="D163" s="3" t="s">
        <v>1025</v>
      </c>
      <c r="E163" s="3" t="s">
        <v>1393</v>
      </c>
      <c r="F163" s="3" t="s">
        <v>842</v>
      </c>
    </row>
    <row r="164" spans="1:6" x14ac:dyDescent="0.35">
      <c r="A164" s="3" t="s">
        <v>675</v>
      </c>
      <c r="B164" s="3" t="s">
        <v>771</v>
      </c>
      <c r="C164">
        <v>2016</v>
      </c>
      <c r="D164" s="3" t="s">
        <v>828</v>
      </c>
      <c r="E164" s="3" t="s">
        <v>987</v>
      </c>
      <c r="F164" s="3" t="s">
        <v>926</v>
      </c>
    </row>
    <row r="165" spans="1:6" x14ac:dyDescent="0.35">
      <c r="A165" s="3" t="s">
        <v>679</v>
      </c>
      <c r="B165" s="3" t="s">
        <v>771</v>
      </c>
      <c r="C165">
        <v>2016</v>
      </c>
      <c r="D165" s="3" t="s">
        <v>824</v>
      </c>
      <c r="E165" s="3" t="s">
        <v>836</v>
      </c>
      <c r="F165" s="3" t="s">
        <v>824</v>
      </c>
    </row>
    <row r="166" spans="1:6" x14ac:dyDescent="0.35">
      <c r="A166" s="3" t="s">
        <v>683</v>
      </c>
      <c r="B166" s="3" t="s">
        <v>771</v>
      </c>
      <c r="C166">
        <v>2016</v>
      </c>
      <c r="D166" s="3" t="s">
        <v>1012</v>
      </c>
      <c r="E166" s="3" t="s">
        <v>1361</v>
      </c>
      <c r="F166" s="3" t="s">
        <v>790</v>
      </c>
    </row>
    <row r="167" spans="1:6" x14ac:dyDescent="0.35">
      <c r="A167" s="3" t="s">
        <v>687</v>
      </c>
      <c r="B167" s="3" t="s">
        <v>771</v>
      </c>
      <c r="C167">
        <v>2016</v>
      </c>
      <c r="D167" s="3" t="s">
        <v>844</v>
      </c>
      <c r="E167" s="3" t="s">
        <v>809</v>
      </c>
      <c r="F167" s="3" t="s">
        <v>774</v>
      </c>
    </row>
    <row r="168" spans="1:6" x14ac:dyDescent="0.35">
      <c r="A168" s="3" t="s">
        <v>691</v>
      </c>
      <c r="B168" s="3" t="s">
        <v>771</v>
      </c>
      <c r="C168">
        <v>2016</v>
      </c>
      <c r="D168" s="3" t="s">
        <v>861</v>
      </c>
      <c r="E168" s="3" t="s">
        <v>841</v>
      </c>
      <c r="F168" s="3" t="s">
        <v>837</v>
      </c>
    </row>
    <row r="169" spans="1:6" x14ac:dyDescent="0.35">
      <c r="A169" s="3" t="s">
        <v>695</v>
      </c>
      <c r="B169" s="3" t="s">
        <v>771</v>
      </c>
      <c r="C169">
        <v>2016</v>
      </c>
      <c r="D169" s="3" t="s">
        <v>841</v>
      </c>
      <c r="E169" s="3" t="s">
        <v>1295</v>
      </c>
      <c r="F169" s="3" t="s">
        <v>772</v>
      </c>
    </row>
    <row r="170" spans="1:6" x14ac:dyDescent="0.35">
      <c r="A170" s="3" t="s">
        <v>699</v>
      </c>
      <c r="B170" s="3" t="s">
        <v>771</v>
      </c>
      <c r="C170">
        <v>2016</v>
      </c>
      <c r="D170" s="3" t="s">
        <v>851</v>
      </c>
      <c r="E170" s="3" t="s">
        <v>844</v>
      </c>
      <c r="F170" s="3" t="s">
        <v>837</v>
      </c>
    </row>
    <row r="171" spans="1:6" x14ac:dyDescent="0.35">
      <c r="A171" s="3" t="s">
        <v>705</v>
      </c>
      <c r="B171" s="3" t="s">
        <v>771</v>
      </c>
      <c r="C171">
        <v>2016</v>
      </c>
      <c r="D171" s="3" t="s">
        <v>836</v>
      </c>
      <c r="E171" s="3" t="s">
        <v>836</v>
      </c>
      <c r="F171" s="3" t="s">
        <v>774</v>
      </c>
    </row>
    <row r="172" spans="1:6" x14ac:dyDescent="0.35">
      <c r="A172" s="3" t="s">
        <v>709</v>
      </c>
      <c r="B172" s="3" t="s">
        <v>771</v>
      </c>
      <c r="C172">
        <v>2016</v>
      </c>
      <c r="D172" s="3" t="s">
        <v>964</v>
      </c>
      <c r="E172" s="3" t="s">
        <v>1203</v>
      </c>
      <c r="F172" s="3" t="s">
        <v>844</v>
      </c>
    </row>
    <row r="173" spans="1:6" x14ac:dyDescent="0.35">
      <c r="A173" s="3" t="s">
        <v>713</v>
      </c>
      <c r="B173" s="3" t="s">
        <v>771</v>
      </c>
      <c r="C173">
        <v>2016</v>
      </c>
      <c r="D173" s="3" t="s">
        <v>837</v>
      </c>
      <c r="E173" s="3" t="s">
        <v>837</v>
      </c>
      <c r="F173" s="3" t="s">
        <v>837</v>
      </c>
    </row>
    <row r="174" spans="1:6" x14ac:dyDescent="0.35">
      <c r="A174" s="3" t="s">
        <v>717</v>
      </c>
      <c r="B174" s="3" t="s">
        <v>771</v>
      </c>
      <c r="C174">
        <v>2016</v>
      </c>
      <c r="D174" s="3" t="s">
        <v>905</v>
      </c>
      <c r="E174" s="3" t="s">
        <v>818</v>
      </c>
      <c r="F174" s="3" t="s">
        <v>810</v>
      </c>
    </row>
    <row r="175" spans="1:6" x14ac:dyDescent="0.35">
      <c r="A175" s="3" t="s">
        <v>721</v>
      </c>
      <c r="B175" s="3" t="s">
        <v>771</v>
      </c>
      <c r="C175">
        <v>2016</v>
      </c>
      <c r="D175" s="3" t="s">
        <v>824</v>
      </c>
      <c r="E175" s="3" t="s">
        <v>824</v>
      </c>
      <c r="F175" s="3" t="s">
        <v>824</v>
      </c>
    </row>
    <row r="176" spans="1:6" x14ac:dyDescent="0.35">
      <c r="A176" s="3" t="s">
        <v>725</v>
      </c>
      <c r="B176" s="3" t="s">
        <v>771</v>
      </c>
      <c r="C176">
        <v>2016</v>
      </c>
      <c r="D176" s="3" t="s">
        <v>844</v>
      </c>
      <c r="E176" s="3" t="s">
        <v>809</v>
      </c>
      <c r="F176" s="3" t="s">
        <v>844</v>
      </c>
    </row>
    <row r="177" spans="1:6" x14ac:dyDescent="0.35">
      <c r="A177" s="3" t="s">
        <v>729</v>
      </c>
      <c r="B177" s="3" t="s">
        <v>771</v>
      </c>
      <c r="C177">
        <v>2016</v>
      </c>
      <c r="D177" s="3" t="s">
        <v>810</v>
      </c>
      <c r="E177" s="3" t="s">
        <v>893</v>
      </c>
      <c r="F177" s="3" t="s">
        <v>844</v>
      </c>
    </row>
    <row r="178" spans="1:6" x14ac:dyDescent="0.35">
      <c r="A178" s="3" t="s">
        <v>733</v>
      </c>
      <c r="B178" s="3" t="s">
        <v>771</v>
      </c>
      <c r="C178">
        <v>2016</v>
      </c>
      <c r="D178" s="3" t="s">
        <v>774</v>
      </c>
      <c r="E178" s="3" t="s">
        <v>851</v>
      </c>
      <c r="F178" s="3" t="s">
        <v>836</v>
      </c>
    </row>
    <row r="179" spans="1:6" x14ac:dyDescent="0.35">
      <c r="A179" s="3" t="s">
        <v>737</v>
      </c>
      <c r="B179" s="3" t="s">
        <v>771</v>
      </c>
      <c r="C179">
        <v>2016</v>
      </c>
      <c r="D179" s="3" t="s">
        <v>861</v>
      </c>
      <c r="E179" s="3" t="s">
        <v>1182</v>
      </c>
      <c r="F179" s="3" t="s">
        <v>772</v>
      </c>
    </row>
    <row r="180" spans="1:6" x14ac:dyDescent="0.35">
      <c r="A180" s="3" t="s">
        <v>741</v>
      </c>
      <c r="B180" s="3" t="s">
        <v>771</v>
      </c>
      <c r="C180">
        <v>2016</v>
      </c>
      <c r="D180" s="3" t="s">
        <v>844</v>
      </c>
      <c r="E180" s="3" t="s">
        <v>844</v>
      </c>
      <c r="F180" s="3" t="s">
        <v>851</v>
      </c>
    </row>
    <row r="181" spans="1:6" x14ac:dyDescent="0.35">
      <c r="A181" s="3" t="s">
        <v>745</v>
      </c>
      <c r="B181" s="3" t="s">
        <v>771</v>
      </c>
      <c r="C181">
        <v>2016</v>
      </c>
      <c r="D181" s="3" t="s">
        <v>1042</v>
      </c>
      <c r="E181" s="3" t="s">
        <v>868</v>
      </c>
      <c r="F181" s="3" t="s">
        <v>977</v>
      </c>
    </row>
    <row r="182" spans="1:6" x14ac:dyDescent="0.35">
      <c r="A182" s="3" t="s">
        <v>749</v>
      </c>
      <c r="B182" s="3" t="s">
        <v>771</v>
      </c>
      <c r="C182">
        <v>2016</v>
      </c>
      <c r="D182" s="3" t="s">
        <v>836</v>
      </c>
      <c r="E182" s="3" t="s">
        <v>774</v>
      </c>
      <c r="F182" s="3" t="s">
        <v>824</v>
      </c>
    </row>
    <row r="183" spans="1:6" x14ac:dyDescent="0.35">
      <c r="A183" s="3" t="s">
        <v>753</v>
      </c>
      <c r="B183" s="3" t="s">
        <v>771</v>
      </c>
      <c r="C183">
        <v>2016</v>
      </c>
      <c r="D183" s="3" t="s">
        <v>824</v>
      </c>
      <c r="E183" s="3" t="s">
        <v>837</v>
      </c>
      <c r="F183" s="3" t="s">
        <v>824</v>
      </c>
    </row>
    <row r="184" spans="1:6" x14ac:dyDescent="0.35">
      <c r="A184" s="3" t="s">
        <v>757</v>
      </c>
      <c r="B184" s="3" t="s">
        <v>771</v>
      </c>
      <c r="C184">
        <v>2016</v>
      </c>
      <c r="D184" s="3" t="s">
        <v>774</v>
      </c>
      <c r="E184" s="3" t="s">
        <v>774</v>
      </c>
      <c r="F184" s="3" t="s">
        <v>837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E9D1-A2E4-4C6C-BE09-FD2BE4CB6FE9}">
  <dimension ref="A1:F184"/>
  <sheetViews>
    <sheetView workbookViewId="0"/>
  </sheetViews>
  <sheetFormatPr defaultRowHeight="14.5" x14ac:dyDescent="0.35"/>
  <cols>
    <col min="1" max="1" width="46.1796875" bestFit="1" customWidth="1"/>
    <col min="2" max="2" width="24.81640625" bestFit="1" customWidth="1"/>
    <col min="3" max="3" width="6.7265625" bestFit="1" customWidth="1"/>
    <col min="4" max="4" width="23.1796875" bestFit="1" customWidth="1"/>
    <col min="5" max="5" width="17.6328125" bestFit="1" customWidth="1"/>
    <col min="6" max="6" width="19.36328125" bestFit="1" customWidth="1"/>
  </cols>
  <sheetData>
    <row r="1" spans="1:6" x14ac:dyDescent="0.35">
      <c r="A1" t="s">
        <v>3251</v>
      </c>
      <c r="B1" t="s">
        <v>3252</v>
      </c>
      <c r="C1" t="s">
        <v>3253</v>
      </c>
      <c r="D1" t="s">
        <v>761</v>
      </c>
      <c r="E1" t="s">
        <v>762</v>
      </c>
      <c r="F1" t="s">
        <v>763</v>
      </c>
    </row>
    <row r="2" spans="1:6" x14ac:dyDescent="0.35">
      <c r="A2" s="3" t="s">
        <v>1</v>
      </c>
      <c r="B2" s="3" t="s">
        <v>767</v>
      </c>
      <c r="C2">
        <v>2016</v>
      </c>
      <c r="D2" s="3" t="s">
        <v>768</v>
      </c>
      <c r="E2" s="3" t="s">
        <v>769</v>
      </c>
      <c r="F2" s="3" t="s">
        <v>770</v>
      </c>
    </row>
    <row r="3" spans="1:6" x14ac:dyDescent="0.35">
      <c r="A3" s="3" t="s">
        <v>5</v>
      </c>
      <c r="B3" s="3" t="s">
        <v>767</v>
      </c>
      <c r="C3">
        <v>2016</v>
      </c>
      <c r="D3" s="3" t="s">
        <v>790</v>
      </c>
      <c r="E3" s="3" t="s">
        <v>791</v>
      </c>
      <c r="F3" s="3" t="s">
        <v>790</v>
      </c>
    </row>
    <row r="4" spans="1:6" x14ac:dyDescent="0.35">
      <c r="A4" s="3" t="s">
        <v>9</v>
      </c>
      <c r="B4" s="3" t="s">
        <v>767</v>
      </c>
      <c r="C4">
        <v>2016</v>
      </c>
      <c r="D4" s="3" t="s">
        <v>806</v>
      </c>
      <c r="E4" s="3" t="s">
        <v>807</v>
      </c>
      <c r="F4" s="3" t="s">
        <v>808</v>
      </c>
    </row>
    <row r="5" spans="1:6" x14ac:dyDescent="0.35">
      <c r="A5" s="3" t="s">
        <v>17</v>
      </c>
      <c r="B5" s="3" t="s">
        <v>767</v>
      </c>
      <c r="C5">
        <v>2016</v>
      </c>
      <c r="D5" s="3" t="s">
        <v>822</v>
      </c>
      <c r="E5" s="3" t="s">
        <v>822</v>
      </c>
      <c r="F5" s="3" t="s">
        <v>823</v>
      </c>
    </row>
    <row r="6" spans="1:6" x14ac:dyDescent="0.35">
      <c r="A6" s="3" t="s">
        <v>21</v>
      </c>
      <c r="B6" s="3" t="s">
        <v>767</v>
      </c>
      <c r="C6">
        <v>2016</v>
      </c>
      <c r="D6" s="3" t="s">
        <v>834</v>
      </c>
      <c r="E6" s="3" t="s">
        <v>835</v>
      </c>
      <c r="F6" s="3" t="s">
        <v>802</v>
      </c>
    </row>
    <row r="7" spans="1:6" x14ac:dyDescent="0.35">
      <c r="A7" s="3" t="s">
        <v>25</v>
      </c>
      <c r="B7" s="3" t="s">
        <v>767</v>
      </c>
      <c r="C7">
        <v>2016</v>
      </c>
      <c r="D7" s="3" t="s">
        <v>848</v>
      </c>
      <c r="E7" s="3" t="s">
        <v>849</v>
      </c>
      <c r="F7" s="3" t="s">
        <v>850</v>
      </c>
    </row>
    <row r="8" spans="1:6" x14ac:dyDescent="0.35">
      <c r="A8" s="3" t="s">
        <v>29</v>
      </c>
      <c r="B8" s="3" t="s">
        <v>767</v>
      </c>
      <c r="C8">
        <v>2016</v>
      </c>
      <c r="D8" s="3" t="s">
        <v>861</v>
      </c>
      <c r="E8" s="3" t="s">
        <v>817</v>
      </c>
      <c r="F8" s="3" t="s">
        <v>861</v>
      </c>
    </row>
    <row r="9" spans="1:6" x14ac:dyDescent="0.35">
      <c r="A9" s="3" t="s">
        <v>33</v>
      </c>
      <c r="B9" s="3" t="s">
        <v>767</v>
      </c>
      <c r="C9">
        <v>2016</v>
      </c>
      <c r="D9" s="3" t="s">
        <v>875</v>
      </c>
      <c r="E9" s="3" t="s">
        <v>811</v>
      </c>
      <c r="F9" s="3" t="s">
        <v>875</v>
      </c>
    </row>
    <row r="10" spans="1:6" x14ac:dyDescent="0.35">
      <c r="A10" s="3" t="s">
        <v>37</v>
      </c>
      <c r="B10" s="3" t="s">
        <v>767</v>
      </c>
      <c r="C10">
        <v>2016</v>
      </c>
      <c r="D10" s="3" t="s">
        <v>844</v>
      </c>
      <c r="E10" s="3" t="s">
        <v>886</v>
      </c>
      <c r="F10" s="3" t="s">
        <v>844</v>
      </c>
    </row>
    <row r="11" spans="1:6" x14ac:dyDescent="0.35">
      <c r="A11" s="3" t="s">
        <v>41</v>
      </c>
      <c r="B11" s="3" t="s">
        <v>767</v>
      </c>
      <c r="C11">
        <v>2016</v>
      </c>
      <c r="D11" s="3" t="s">
        <v>817</v>
      </c>
      <c r="E11" s="3" t="s">
        <v>817</v>
      </c>
      <c r="F11" s="3" t="s">
        <v>810</v>
      </c>
    </row>
    <row r="12" spans="1:6" x14ac:dyDescent="0.35">
      <c r="A12" s="3" t="s">
        <v>45</v>
      </c>
      <c r="B12" s="3" t="s">
        <v>767</v>
      </c>
      <c r="C12">
        <v>2016</v>
      </c>
      <c r="D12" s="3" t="s">
        <v>887</v>
      </c>
      <c r="E12" s="3" t="s">
        <v>887</v>
      </c>
      <c r="F12" s="3" t="s">
        <v>887</v>
      </c>
    </row>
    <row r="13" spans="1:6" x14ac:dyDescent="0.35">
      <c r="A13" s="3" t="s">
        <v>49</v>
      </c>
      <c r="B13" s="3" t="s">
        <v>767</v>
      </c>
      <c r="C13">
        <v>2016</v>
      </c>
      <c r="D13" s="3" t="s">
        <v>772</v>
      </c>
      <c r="E13" s="3" t="s">
        <v>772</v>
      </c>
      <c r="F13" s="3" t="s">
        <v>916</v>
      </c>
    </row>
    <row r="14" spans="1:6" x14ac:dyDescent="0.35">
      <c r="A14" s="3" t="s">
        <v>53</v>
      </c>
      <c r="B14" s="3" t="s">
        <v>767</v>
      </c>
      <c r="C14">
        <v>2016</v>
      </c>
      <c r="D14" s="3" t="s">
        <v>923</v>
      </c>
      <c r="E14" s="3" t="s">
        <v>924</v>
      </c>
      <c r="F14" s="3" t="s">
        <v>925</v>
      </c>
    </row>
    <row r="15" spans="1:6" x14ac:dyDescent="0.35">
      <c r="A15" s="3" t="s">
        <v>57</v>
      </c>
      <c r="B15" s="3" t="s">
        <v>767</v>
      </c>
      <c r="C15">
        <v>2016</v>
      </c>
      <c r="D15" s="3" t="s">
        <v>939</v>
      </c>
      <c r="E15" s="3" t="s">
        <v>939</v>
      </c>
      <c r="F15" s="3" t="s">
        <v>939</v>
      </c>
    </row>
    <row r="16" spans="1:6" x14ac:dyDescent="0.35">
      <c r="A16" s="3" t="s">
        <v>61</v>
      </c>
      <c r="B16" s="3" t="s">
        <v>767</v>
      </c>
      <c r="C16">
        <v>2016</v>
      </c>
      <c r="D16" s="3" t="s">
        <v>844</v>
      </c>
      <c r="E16" s="3" t="s">
        <v>888</v>
      </c>
      <c r="F16" s="3" t="s">
        <v>836</v>
      </c>
    </row>
    <row r="17" spans="1:6" x14ac:dyDescent="0.35">
      <c r="A17" s="3" t="s">
        <v>65</v>
      </c>
      <c r="B17" s="3" t="s">
        <v>767</v>
      </c>
      <c r="C17">
        <v>2016</v>
      </c>
      <c r="D17" s="3" t="s">
        <v>958</v>
      </c>
      <c r="E17" s="3" t="s">
        <v>895</v>
      </c>
      <c r="F17" s="3" t="s">
        <v>856</v>
      </c>
    </row>
    <row r="18" spans="1:6" x14ac:dyDescent="0.35">
      <c r="A18" s="3" t="s">
        <v>69</v>
      </c>
      <c r="B18" s="3" t="s">
        <v>767</v>
      </c>
      <c r="C18">
        <v>2016</v>
      </c>
      <c r="D18" s="3" t="s">
        <v>903</v>
      </c>
      <c r="E18" s="3" t="s">
        <v>971</v>
      </c>
      <c r="F18" s="3" t="s">
        <v>972</v>
      </c>
    </row>
    <row r="19" spans="1:6" x14ac:dyDescent="0.35">
      <c r="A19" s="3" t="s">
        <v>73</v>
      </c>
      <c r="B19" s="3" t="s">
        <v>767</v>
      </c>
      <c r="C19">
        <v>2016</v>
      </c>
      <c r="D19" s="3" t="s">
        <v>981</v>
      </c>
      <c r="E19" s="3" t="s">
        <v>981</v>
      </c>
      <c r="F19" s="3" t="s">
        <v>982</v>
      </c>
    </row>
    <row r="20" spans="1:6" x14ac:dyDescent="0.35">
      <c r="A20" s="3" t="s">
        <v>77</v>
      </c>
      <c r="B20" s="3" t="s">
        <v>767</v>
      </c>
      <c r="C20">
        <v>2016</v>
      </c>
      <c r="D20" s="3" t="s">
        <v>991</v>
      </c>
      <c r="E20" s="3" t="s">
        <v>992</v>
      </c>
      <c r="F20" s="3" t="s">
        <v>993</v>
      </c>
    </row>
    <row r="21" spans="1:6" x14ac:dyDescent="0.35">
      <c r="A21" s="3" t="s">
        <v>81</v>
      </c>
      <c r="B21" s="3" t="s">
        <v>767</v>
      </c>
      <c r="C21">
        <v>2016</v>
      </c>
      <c r="D21" s="3" t="s">
        <v>1005</v>
      </c>
      <c r="E21" s="3" t="s">
        <v>1006</v>
      </c>
      <c r="F21" s="3" t="s">
        <v>1007</v>
      </c>
    </row>
    <row r="22" spans="1:6" x14ac:dyDescent="0.35">
      <c r="A22" s="3" t="s">
        <v>85</v>
      </c>
      <c r="B22" s="3" t="s">
        <v>767</v>
      </c>
      <c r="C22">
        <v>2016</v>
      </c>
      <c r="D22" s="3" t="s">
        <v>1016</v>
      </c>
      <c r="E22" s="3" t="s">
        <v>1016</v>
      </c>
      <c r="F22" s="3" t="s">
        <v>1016</v>
      </c>
    </row>
    <row r="23" spans="1:6" x14ac:dyDescent="0.35">
      <c r="A23" s="3" t="s">
        <v>89</v>
      </c>
      <c r="B23" s="3" t="s">
        <v>767</v>
      </c>
      <c r="C23">
        <v>2016</v>
      </c>
      <c r="D23" s="3" t="s">
        <v>1030</v>
      </c>
      <c r="E23" s="3" t="s">
        <v>1031</v>
      </c>
      <c r="F23" s="3" t="s">
        <v>942</v>
      </c>
    </row>
    <row r="24" spans="1:6" x14ac:dyDescent="0.35">
      <c r="A24" s="3" t="s">
        <v>93</v>
      </c>
      <c r="B24" s="3" t="s">
        <v>767</v>
      </c>
      <c r="C24">
        <v>2016</v>
      </c>
      <c r="D24" s="3" t="s">
        <v>807</v>
      </c>
      <c r="E24" s="3" t="s">
        <v>807</v>
      </c>
      <c r="F24" s="3" t="s">
        <v>807</v>
      </c>
    </row>
    <row r="25" spans="1:6" x14ac:dyDescent="0.35">
      <c r="A25" s="3" t="s">
        <v>97</v>
      </c>
      <c r="B25" s="3" t="s">
        <v>767</v>
      </c>
      <c r="C25">
        <v>2016</v>
      </c>
      <c r="D25" s="3" t="s">
        <v>811</v>
      </c>
      <c r="E25" s="3" t="s">
        <v>811</v>
      </c>
      <c r="F25" s="3" t="s">
        <v>837</v>
      </c>
    </row>
    <row r="26" spans="1:6" x14ac:dyDescent="0.35">
      <c r="A26" s="3" t="s">
        <v>100</v>
      </c>
      <c r="B26" s="3" t="s">
        <v>767</v>
      </c>
      <c r="C26">
        <v>2016</v>
      </c>
      <c r="D26" s="3" t="s">
        <v>896</v>
      </c>
      <c r="E26" s="3" t="s">
        <v>1046</v>
      </c>
      <c r="F26" s="3" t="s">
        <v>893</v>
      </c>
    </row>
    <row r="27" spans="1:6" x14ac:dyDescent="0.35">
      <c r="A27" s="3" t="s">
        <v>104</v>
      </c>
      <c r="B27" s="3" t="s">
        <v>767</v>
      </c>
      <c r="C27">
        <v>2016</v>
      </c>
      <c r="D27" s="3" t="s">
        <v>1060</v>
      </c>
      <c r="E27" s="3" t="s">
        <v>1061</v>
      </c>
      <c r="F27" s="3" t="s">
        <v>1060</v>
      </c>
    </row>
    <row r="28" spans="1:6" x14ac:dyDescent="0.35">
      <c r="A28" s="3" t="s">
        <v>108</v>
      </c>
      <c r="B28" s="3" t="s">
        <v>767</v>
      </c>
      <c r="C28">
        <v>2016</v>
      </c>
      <c r="D28" s="3" t="s">
        <v>1069</v>
      </c>
      <c r="E28" s="3" t="s">
        <v>1070</v>
      </c>
      <c r="F28" s="3" t="s">
        <v>1071</v>
      </c>
    </row>
    <row r="29" spans="1:6" x14ac:dyDescent="0.35">
      <c r="A29" s="3" t="s">
        <v>112</v>
      </c>
      <c r="B29" s="3" t="s">
        <v>767</v>
      </c>
      <c r="C29">
        <v>2016</v>
      </c>
      <c r="D29" s="3" t="s">
        <v>1080</v>
      </c>
      <c r="E29" s="3" t="s">
        <v>1081</v>
      </c>
      <c r="F29" s="3" t="s">
        <v>1082</v>
      </c>
    </row>
    <row r="30" spans="1:6" x14ac:dyDescent="0.35">
      <c r="A30" s="3" t="s">
        <v>116</v>
      </c>
      <c r="B30" s="3" t="s">
        <v>767</v>
      </c>
      <c r="C30">
        <v>2016</v>
      </c>
      <c r="D30" s="3" t="s">
        <v>1092</v>
      </c>
      <c r="E30" s="3" t="s">
        <v>930</v>
      </c>
      <c r="F30" s="3" t="s">
        <v>1092</v>
      </c>
    </row>
    <row r="31" spans="1:6" x14ac:dyDescent="0.35">
      <c r="A31" s="3" t="s">
        <v>120</v>
      </c>
      <c r="B31" s="3" t="s">
        <v>767</v>
      </c>
      <c r="C31">
        <v>2016</v>
      </c>
      <c r="D31" s="3" t="s">
        <v>1103</v>
      </c>
      <c r="E31" s="3" t="s">
        <v>1104</v>
      </c>
      <c r="F31" s="3" t="s">
        <v>1105</v>
      </c>
    </row>
    <row r="32" spans="1:6" x14ac:dyDescent="0.35">
      <c r="A32" s="3" t="s">
        <v>124</v>
      </c>
      <c r="B32" s="3" t="s">
        <v>767</v>
      </c>
      <c r="C32">
        <v>2016</v>
      </c>
      <c r="D32" s="3" t="s">
        <v>875</v>
      </c>
      <c r="E32" s="3" t="s">
        <v>811</v>
      </c>
      <c r="F32" s="3" t="s">
        <v>875</v>
      </c>
    </row>
    <row r="33" spans="1:6" x14ac:dyDescent="0.35">
      <c r="A33" s="3" t="s">
        <v>128</v>
      </c>
      <c r="B33" s="3" t="s">
        <v>767</v>
      </c>
      <c r="C33">
        <v>2016</v>
      </c>
      <c r="D33" s="3" t="s">
        <v>1120</v>
      </c>
      <c r="E33" s="3" t="s">
        <v>1121</v>
      </c>
      <c r="F33" s="3" t="s">
        <v>1122</v>
      </c>
    </row>
    <row r="34" spans="1:6" x14ac:dyDescent="0.35">
      <c r="A34" s="3" t="s">
        <v>132</v>
      </c>
      <c r="B34" s="3" t="s">
        <v>767</v>
      </c>
      <c r="C34">
        <v>2016</v>
      </c>
      <c r="D34" s="3" t="s">
        <v>1132</v>
      </c>
      <c r="E34" s="3" t="s">
        <v>1133</v>
      </c>
      <c r="F34" s="3" t="s">
        <v>1134</v>
      </c>
    </row>
    <row r="35" spans="1:6" x14ac:dyDescent="0.35">
      <c r="A35" s="3" t="s">
        <v>136</v>
      </c>
      <c r="B35" s="3" t="s">
        <v>767</v>
      </c>
      <c r="C35">
        <v>2016</v>
      </c>
      <c r="D35" s="3" t="s">
        <v>841</v>
      </c>
      <c r="E35" s="3" t="s">
        <v>841</v>
      </c>
      <c r="F35" s="3" t="s">
        <v>1141</v>
      </c>
    </row>
    <row r="36" spans="1:6" x14ac:dyDescent="0.35">
      <c r="A36" s="3" t="s">
        <v>140</v>
      </c>
      <c r="B36" s="3" t="s">
        <v>767</v>
      </c>
      <c r="C36">
        <v>2016</v>
      </c>
      <c r="D36" s="3" t="s">
        <v>784</v>
      </c>
      <c r="E36" s="3" t="s">
        <v>784</v>
      </c>
      <c r="F36" s="3" t="s">
        <v>784</v>
      </c>
    </row>
    <row r="37" spans="1:6" x14ac:dyDescent="0.35">
      <c r="A37" s="3" t="s">
        <v>144</v>
      </c>
      <c r="B37" s="3" t="s">
        <v>767</v>
      </c>
      <c r="C37">
        <v>2016</v>
      </c>
      <c r="D37" s="3" t="s">
        <v>790</v>
      </c>
      <c r="E37" s="3" t="s">
        <v>802</v>
      </c>
      <c r="F37" s="3" t="s">
        <v>790</v>
      </c>
    </row>
    <row r="38" spans="1:6" x14ac:dyDescent="0.35">
      <c r="A38" s="3" t="s">
        <v>148</v>
      </c>
      <c r="B38" s="3" t="s">
        <v>767</v>
      </c>
      <c r="C38">
        <v>2016</v>
      </c>
      <c r="D38" s="3" t="s">
        <v>1165</v>
      </c>
      <c r="E38" s="3" t="s">
        <v>1166</v>
      </c>
      <c r="F38" s="3" t="s">
        <v>1167</v>
      </c>
    </row>
    <row r="39" spans="1:6" x14ac:dyDescent="0.35">
      <c r="A39" s="3" t="s">
        <v>152</v>
      </c>
      <c r="B39" s="3" t="s">
        <v>767</v>
      </c>
      <c r="C39">
        <v>2016</v>
      </c>
      <c r="D39" s="3" t="s">
        <v>1174</v>
      </c>
      <c r="E39" s="3" t="s">
        <v>1174</v>
      </c>
      <c r="F39" s="3" t="s">
        <v>1175</v>
      </c>
    </row>
    <row r="40" spans="1:6" x14ac:dyDescent="0.35">
      <c r="A40" s="3" t="s">
        <v>159</v>
      </c>
      <c r="B40" s="3" t="s">
        <v>767</v>
      </c>
      <c r="C40">
        <v>2016</v>
      </c>
      <c r="D40" s="3" t="s">
        <v>817</v>
      </c>
      <c r="E40" s="3" t="s">
        <v>973</v>
      </c>
      <c r="F40" s="3" t="s">
        <v>861</v>
      </c>
    </row>
    <row r="41" spans="1:6" x14ac:dyDescent="0.35">
      <c r="A41" s="3" t="s">
        <v>163</v>
      </c>
      <c r="B41" s="3" t="s">
        <v>767</v>
      </c>
      <c r="C41">
        <v>2016</v>
      </c>
      <c r="D41" s="3" t="s">
        <v>1186</v>
      </c>
      <c r="E41" s="3" t="s">
        <v>1187</v>
      </c>
      <c r="F41" s="3" t="s">
        <v>1188</v>
      </c>
    </row>
    <row r="42" spans="1:6" x14ac:dyDescent="0.35">
      <c r="A42" s="3" t="s">
        <v>167</v>
      </c>
      <c r="B42" s="3" t="s">
        <v>767</v>
      </c>
      <c r="C42">
        <v>2016</v>
      </c>
      <c r="D42" s="3" t="s">
        <v>817</v>
      </c>
      <c r="E42" s="3" t="s">
        <v>887</v>
      </c>
      <c r="F42" s="3" t="s">
        <v>810</v>
      </c>
    </row>
    <row r="43" spans="1:6" x14ac:dyDescent="0.35">
      <c r="A43" s="3" t="s">
        <v>171</v>
      </c>
      <c r="B43" s="3" t="s">
        <v>767</v>
      </c>
      <c r="C43">
        <v>2016</v>
      </c>
      <c r="D43" s="3" t="s">
        <v>1208</v>
      </c>
      <c r="E43" s="3" t="s">
        <v>1208</v>
      </c>
      <c r="F43" s="3" t="s">
        <v>1209</v>
      </c>
    </row>
    <row r="44" spans="1:6" x14ac:dyDescent="0.35">
      <c r="A44" s="3" t="s">
        <v>175</v>
      </c>
      <c r="B44" s="3" t="s">
        <v>767</v>
      </c>
      <c r="C44">
        <v>2016</v>
      </c>
      <c r="D44" s="3" t="s">
        <v>844</v>
      </c>
      <c r="E44" s="3" t="s">
        <v>772</v>
      </c>
      <c r="F44" s="3" t="s">
        <v>844</v>
      </c>
    </row>
    <row r="45" spans="1:6" x14ac:dyDescent="0.35">
      <c r="A45" s="3" t="s">
        <v>179</v>
      </c>
      <c r="B45" s="3" t="s">
        <v>767</v>
      </c>
      <c r="C45">
        <v>2016</v>
      </c>
      <c r="D45" s="3" t="s">
        <v>955</v>
      </c>
      <c r="E45" s="3" t="s">
        <v>955</v>
      </c>
      <c r="F45" s="3" t="s">
        <v>834</v>
      </c>
    </row>
    <row r="46" spans="1:6" x14ac:dyDescent="0.35">
      <c r="A46" s="3" t="s">
        <v>183</v>
      </c>
      <c r="B46" s="3" t="s">
        <v>767</v>
      </c>
      <c r="C46">
        <v>2016</v>
      </c>
      <c r="D46" s="3" t="s">
        <v>1239</v>
      </c>
      <c r="E46" s="3" t="s">
        <v>1239</v>
      </c>
      <c r="F46" s="3" t="s">
        <v>1240</v>
      </c>
    </row>
    <row r="47" spans="1:6" x14ac:dyDescent="0.35">
      <c r="A47" s="3" t="s">
        <v>187</v>
      </c>
      <c r="B47" s="3" t="s">
        <v>767</v>
      </c>
      <c r="C47">
        <v>2016</v>
      </c>
      <c r="D47" s="3" t="s">
        <v>1105</v>
      </c>
      <c r="E47" s="3" t="s">
        <v>1070</v>
      </c>
      <c r="F47" s="3" t="s">
        <v>1256</v>
      </c>
    </row>
    <row r="48" spans="1:6" x14ac:dyDescent="0.35">
      <c r="A48" s="3" t="s">
        <v>191</v>
      </c>
      <c r="B48" s="3" t="s">
        <v>767</v>
      </c>
      <c r="C48">
        <v>2016</v>
      </c>
      <c r="D48" s="3" t="s">
        <v>1261</v>
      </c>
      <c r="E48" s="3" t="s">
        <v>882</v>
      </c>
      <c r="F48" s="3" t="s">
        <v>1262</v>
      </c>
    </row>
    <row r="49" spans="1:6" x14ac:dyDescent="0.35">
      <c r="A49" s="3" t="s">
        <v>195</v>
      </c>
      <c r="B49" s="3" t="s">
        <v>767</v>
      </c>
      <c r="C49">
        <v>2016</v>
      </c>
      <c r="D49" s="3" t="s">
        <v>1272</v>
      </c>
      <c r="E49" s="3" t="s">
        <v>1273</v>
      </c>
      <c r="F49" s="3" t="s">
        <v>1274</v>
      </c>
    </row>
    <row r="50" spans="1:6" x14ac:dyDescent="0.35">
      <c r="A50" s="3" t="s">
        <v>203</v>
      </c>
      <c r="B50" s="3" t="s">
        <v>767</v>
      </c>
      <c r="C50">
        <v>2016</v>
      </c>
      <c r="D50" s="3" t="s">
        <v>790</v>
      </c>
      <c r="E50" s="3" t="s">
        <v>802</v>
      </c>
      <c r="F50" s="3" t="s">
        <v>790</v>
      </c>
    </row>
    <row r="51" spans="1:6" x14ac:dyDescent="0.35">
      <c r="A51" s="3" t="s">
        <v>207</v>
      </c>
      <c r="B51" s="3" t="s">
        <v>767</v>
      </c>
      <c r="C51">
        <v>2016</v>
      </c>
      <c r="D51" s="3" t="s">
        <v>955</v>
      </c>
      <c r="E51" s="3" t="s">
        <v>955</v>
      </c>
      <c r="F51" s="3" t="s">
        <v>955</v>
      </c>
    </row>
    <row r="52" spans="1:6" x14ac:dyDescent="0.35">
      <c r="A52" s="3" t="s">
        <v>211</v>
      </c>
      <c r="B52" s="3" t="s">
        <v>767</v>
      </c>
      <c r="C52">
        <v>2016</v>
      </c>
      <c r="D52" s="3" t="s">
        <v>1034</v>
      </c>
      <c r="E52" s="3" t="s">
        <v>1288</v>
      </c>
      <c r="F52" s="3" t="s">
        <v>987</v>
      </c>
    </row>
    <row r="53" spans="1:6" x14ac:dyDescent="0.35">
      <c r="A53" s="3" t="s">
        <v>215</v>
      </c>
      <c r="B53" s="3" t="s">
        <v>767</v>
      </c>
      <c r="C53">
        <v>2016</v>
      </c>
      <c r="D53" s="3" t="s">
        <v>1295</v>
      </c>
      <c r="E53" s="3" t="s">
        <v>854</v>
      </c>
      <c r="F53" s="3" t="s">
        <v>877</v>
      </c>
    </row>
    <row r="54" spans="1:6" x14ac:dyDescent="0.35">
      <c r="A54" s="3" t="s">
        <v>219</v>
      </c>
      <c r="B54" s="3" t="s">
        <v>767</v>
      </c>
      <c r="C54">
        <v>2016</v>
      </c>
      <c r="D54" s="3" t="s">
        <v>1300</v>
      </c>
      <c r="E54" s="3" t="s">
        <v>1301</v>
      </c>
      <c r="F54" s="3" t="s">
        <v>1302</v>
      </c>
    </row>
    <row r="55" spans="1:6" x14ac:dyDescent="0.35">
      <c r="A55" s="3" t="s">
        <v>223</v>
      </c>
      <c r="B55" s="3" t="s">
        <v>767</v>
      </c>
      <c r="C55">
        <v>2016</v>
      </c>
      <c r="D55" s="3" t="s">
        <v>1309</v>
      </c>
      <c r="E55" s="3" t="s">
        <v>1310</v>
      </c>
      <c r="F55" s="3" t="s">
        <v>1311</v>
      </c>
    </row>
    <row r="56" spans="1:6" x14ac:dyDescent="0.35">
      <c r="A56" s="3" t="s">
        <v>227</v>
      </c>
      <c r="B56" s="3" t="s">
        <v>767</v>
      </c>
      <c r="C56">
        <v>2016</v>
      </c>
      <c r="D56" s="3" t="s">
        <v>881</v>
      </c>
      <c r="E56" s="3" t="s">
        <v>878</v>
      </c>
      <c r="F56" s="3" t="s">
        <v>1113</v>
      </c>
    </row>
    <row r="57" spans="1:6" x14ac:dyDescent="0.35">
      <c r="A57" s="3" t="s">
        <v>231</v>
      </c>
      <c r="B57" s="3" t="s">
        <v>767</v>
      </c>
      <c r="C57">
        <v>2016</v>
      </c>
      <c r="D57" s="3" t="s">
        <v>1221</v>
      </c>
      <c r="E57" s="3" t="s">
        <v>1329</v>
      </c>
      <c r="F57" s="3" t="s">
        <v>1330</v>
      </c>
    </row>
    <row r="58" spans="1:6" x14ac:dyDescent="0.35">
      <c r="A58" s="3" t="s">
        <v>235</v>
      </c>
      <c r="B58" s="3" t="s">
        <v>767</v>
      </c>
      <c r="C58">
        <v>2016</v>
      </c>
      <c r="D58" s="3" t="s">
        <v>1339</v>
      </c>
      <c r="E58" s="3" t="s">
        <v>1340</v>
      </c>
      <c r="F58" s="3" t="s">
        <v>1341</v>
      </c>
    </row>
    <row r="59" spans="1:6" x14ac:dyDescent="0.35">
      <c r="A59" s="3" t="s">
        <v>239</v>
      </c>
      <c r="B59" s="3" t="s">
        <v>767</v>
      </c>
      <c r="C59">
        <v>2016</v>
      </c>
      <c r="D59" s="3" t="s">
        <v>1305</v>
      </c>
      <c r="E59" s="3" t="s">
        <v>852</v>
      </c>
      <c r="F59" s="3" t="s">
        <v>1346</v>
      </c>
    </row>
    <row r="60" spans="1:6" x14ac:dyDescent="0.35">
      <c r="A60" s="3" t="s">
        <v>243</v>
      </c>
      <c r="B60" s="3" t="s">
        <v>767</v>
      </c>
      <c r="C60">
        <v>2016</v>
      </c>
      <c r="D60" s="3" t="s">
        <v>837</v>
      </c>
      <c r="E60" s="3" t="s">
        <v>837</v>
      </c>
      <c r="F60" s="3" t="s">
        <v>837</v>
      </c>
    </row>
    <row r="61" spans="1:6" x14ac:dyDescent="0.35">
      <c r="A61" s="3" t="s">
        <v>247</v>
      </c>
      <c r="B61" s="3" t="s">
        <v>767</v>
      </c>
      <c r="C61">
        <v>2016</v>
      </c>
      <c r="D61" s="3" t="s">
        <v>881</v>
      </c>
      <c r="E61" s="3" t="s">
        <v>810</v>
      </c>
      <c r="F61" s="3" t="s">
        <v>881</v>
      </c>
    </row>
    <row r="62" spans="1:6" x14ac:dyDescent="0.35">
      <c r="A62" s="3" t="s">
        <v>251</v>
      </c>
      <c r="B62" s="3" t="s">
        <v>767</v>
      </c>
      <c r="C62">
        <v>2016</v>
      </c>
      <c r="D62" s="3" t="s">
        <v>1366</v>
      </c>
      <c r="E62" s="3" t="s">
        <v>1367</v>
      </c>
      <c r="F62" s="3" t="s">
        <v>1360</v>
      </c>
    </row>
    <row r="63" spans="1:6" x14ac:dyDescent="0.35">
      <c r="A63" s="3" t="s">
        <v>255</v>
      </c>
      <c r="B63" s="3" t="s">
        <v>767</v>
      </c>
      <c r="C63">
        <v>2016</v>
      </c>
      <c r="D63" s="3" t="s">
        <v>1373</v>
      </c>
      <c r="E63" s="3" t="s">
        <v>1374</v>
      </c>
      <c r="F63" s="3" t="s">
        <v>1375</v>
      </c>
    </row>
    <row r="64" spans="1:6" x14ac:dyDescent="0.35">
      <c r="A64" s="3" t="s">
        <v>259</v>
      </c>
      <c r="B64" s="3" t="s">
        <v>767</v>
      </c>
      <c r="C64">
        <v>2016</v>
      </c>
      <c r="D64" s="3" t="s">
        <v>790</v>
      </c>
      <c r="E64" s="3" t="s">
        <v>842</v>
      </c>
      <c r="F64" s="3" t="s">
        <v>1182</v>
      </c>
    </row>
    <row r="65" spans="1:6" x14ac:dyDescent="0.35">
      <c r="A65" s="3" t="s">
        <v>263</v>
      </c>
      <c r="B65" s="3" t="s">
        <v>767</v>
      </c>
      <c r="C65">
        <v>2016</v>
      </c>
      <c r="D65" s="3" t="s">
        <v>881</v>
      </c>
      <c r="E65" s="3" t="s">
        <v>881</v>
      </c>
      <c r="F65" s="3" t="s">
        <v>881</v>
      </c>
    </row>
    <row r="66" spans="1:6" x14ac:dyDescent="0.35">
      <c r="A66" s="3" t="s">
        <v>267</v>
      </c>
      <c r="B66" s="3" t="s">
        <v>767</v>
      </c>
      <c r="C66">
        <v>2016</v>
      </c>
      <c r="D66" s="3" t="s">
        <v>1273</v>
      </c>
      <c r="E66" s="3" t="s">
        <v>1400</v>
      </c>
      <c r="F66" s="3" t="s">
        <v>776</v>
      </c>
    </row>
    <row r="67" spans="1:6" x14ac:dyDescent="0.35">
      <c r="A67" s="3" t="s">
        <v>271</v>
      </c>
      <c r="B67" s="3" t="s">
        <v>767</v>
      </c>
      <c r="C67">
        <v>2016</v>
      </c>
      <c r="D67" s="3" t="s">
        <v>1408</v>
      </c>
      <c r="E67" s="3" t="s">
        <v>1409</v>
      </c>
      <c r="F67" s="3" t="s">
        <v>1410</v>
      </c>
    </row>
    <row r="68" spans="1:6" x14ac:dyDescent="0.35">
      <c r="A68" s="3" t="s">
        <v>275</v>
      </c>
      <c r="B68" s="3" t="s">
        <v>767</v>
      </c>
      <c r="C68">
        <v>2016</v>
      </c>
      <c r="D68" s="3" t="s">
        <v>1424</v>
      </c>
      <c r="E68" s="3" t="s">
        <v>862</v>
      </c>
      <c r="F68" s="3" t="s">
        <v>1425</v>
      </c>
    </row>
    <row r="69" spans="1:6" x14ac:dyDescent="0.35">
      <c r="A69" s="3" t="s">
        <v>279</v>
      </c>
      <c r="B69" s="3" t="s">
        <v>767</v>
      </c>
      <c r="C69">
        <v>2016</v>
      </c>
      <c r="D69" s="3" t="s">
        <v>1430</v>
      </c>
      <c r="E69" s="3" t="s">
        <v>1431</v>
      </c>
      <c r="F69" s="3" t="s">
        <v>935</v>
      </c>
    </row>
    <row r="70" spans="1:6" x14ac:dyDescent="0.35">
      <c r="A70" s="3" t="s">
        <v>283</v>
      </c>
      <c r="B70" s="3" t="s">
        <v>767</v>
      </c>
      <c r="C70">
        <v>2016</v>
      </c>
      <c r="D70" s="3" t="s">
        <v>1437</v>
      </c>
      <c r="E70" s="3" t="s">
        <v>1438</v>
      </c>
      <c r="F70" s="3" t="s">
        <v>1439</v>
      </c>
    </row>
    <row r="71" spans="1:6" x14ac:dyDescent="0.35">
      <c r="A71" s="3" t="s">
        <v>287</v>
      </c>
      <c r="B71" s="3" t="s">
        <v>767</v>
      </c>
      <c r="C71">
        <v>2016</v>
      </c>
      <c r="D71" s="3" t="s">
        <v>1069</v>
      </c>
      <c r="E71" s="3" t="s">
        <v>1445</v>
      </c>
      <c r="F71" s="3" t="s">
        <v>1446</v>
      </c>
    </row>
    <row r="72" spans="1:6" x14ac:dyDescent="0.35">
      <c r="A72" s="3" t="s">
        <v>291</v>
      </c>
      <c r="B72" s="3" t="s">
        <v>767</v>
      </c>
      <c r="C72">
        <v>2016</v>
      </c>
      <c r="D72" s="3" t="s">
        <v>1450</v>
      </c>
      <c r="E72" s="3" t="s">
        <v>852</v>
      </c>
      <c r="F72" s="3" t="s">
        <v>1450</v>
      </c>
    </row>
    <row r="73" spans="1:6" x14ac:dyDescent="0.35">
      <c r="A73" s="3" t="s">
        <v>295</v>
      </c>
      <c r="B73" s="3" t="s">
        <v>767</v>
      </c>
      <c r="C73">
        <v>2016</v>
      </c>
      <c r="D73" s="3" t="s">
        <v>776</v>
      </c>
      <c r="E73" s="3" t="s">
        <v>1457</v>
      </c>
      <c r="F73" s="3" t="s">
        <v>778</v>
      </c>
    </row>
    <row r="74" spans="1:6" x14ac:dyDescent="0.35">
      <c r="A74" s="3" t="s">
        <v>299</v>
      </c>
      <c r="B74" s="3" t="s">
        <v>767</v>
      </c>
      <c r="C74">
        <v>2016</v>
      </c>
      <c r="D74" s="3" t="s">
        <v>830</v>
      </c>
      <c r="E74" s="3" t="s">
        <v>912</v>
      </c>
      <c r="F74" s="3" t="s">
        <v>1465</v>
      </c>
    </row>
    <row r="75" spans="1:6" x14ac:dyDescent="0.35">
      <c r="A75" s="3" t="s">
        <v>303</v>
      </c>
      <c r="B75" s="3" t="s">
        <v>767</v>
      </c>
      <c r="C75">
        <v>2016</v>
      </c>
      <c r="D75" s="3" t="s">
        <v>844</v>
      </c>
      <c r="E75" s="3" t="s">
        <v>844</v>
      </c>
      <c r="F75" s="3" t="s">
        <v>844</v>
      </c>
    </row>
    <row r="76" spans="1:6" x14ac:dyDescent="0.35">
      <c r="A76" s="3" t="s">
        <v>307</v>
      </c>
      <c r="B76" s="3" t="s">
        <v>767</v>
      </c>
      <c r="C76">
        <v>2016</v>
      </c>
      <c r="D76" s="3" t="s">
        <v>875</v>
      </c>
      <c r="E76" s="3" t="s">
        <v>811</v>
      </c>
      <c r="F76" s="3" t="s">
        <v>875</v>
      </c>
    </row>
    <row r="77" spans="1:6" x14ac:dyDescent="0.35">
      <c r="A77" s="3" t="s">
        <v>311</v>
      </c>
      <c r="B77" s="3" t="s">
        <v>767</v>
      </c>
      <c r="C77">
        <v>2016</v>
      </c>
      <c r="D77" s="3" t="s">
        <v>1486</v>
      </c>
      <c r="E77" s="3" t="s">
        <v>1487</v>
      </c>
      <c r="F77" s="3" t="s">
        <v>1488</v>
      </c>
    </row>
    <row r="78" spans="1:6" x14ac:dyDescent="0.35">
      <c r="A78" s="3" t="s">
        <v>315</v>
      </c>
      <c r="B78" s="3" t="s">
        <v>767</v>
      </c>
      <c r="C78">
        <v>2016</v>
      </c>
      <c r="D78" s="3" t="s">
        <v>987</v>
      </c>
      <c r="E78" s="3" t="s">
        <v>1042</v>
      </c>
      <c r="F78" s="3" t="s">
        <v>987</v>
      </c>
    </row>
    <row r="79" spans="1:6" x14ac:dyDescent="0.35">
      <c r="A79" s="3" t="s">
        <v>319</v>
      </c>
      <c r="B79" s="3" t="s">
        <v>767</v>
      </c>
      <c r="C79">
        <v>2016</v>
      </c>
      <c r="D79" s="3" t="s">
        <v>830</v>
      </c>
      <c r="E79" s="3" t="s">
        <v>830</v>
      </c>
      <c r="F79" s="3" t="s">
        <v>861</v>
      </c>
    </row>
    <row r="80" spans="1:6" x14ac:dyDescent="0.35">
      <c r="A80" s="3" t="s">
        <v>323</v>
      </c>
      <c r="B80" s="3" t="s">
        <v>767</v>
      </c>
      <c r="C80">
        <v>2016</v>
      </c>
      <c r="D80" s="3" t="s">
        <v>1510</v>
      </c>
      <c r="E80" s="3" t="s">
        <v>911</v>
      </c>
      <c r="F80" s="3" t="s">
        <v>912</v>
      </c>
    </row>
    <row r="81" spans="1:6" x14ac:dyDescent="0.35">
      <c r="A81" s="3" t="s">
        <v>327</v>
      </c>
      <c r="B81" s="3" t="s">
        <v>767</v>
      </c>
      <c r="C81">
        <v>2016</v>
      </c>
      <c r="D81" s="3" t="s">
        <v>1113</v>
      </c>
      <c r="E81" s="3" t="s">
        <v>1113</v>
      </c>
      <c r="F81" s="3" t="s">
        <v>1116</v>
      </c>
    </row>
    <row r="82" spans="1:6" x14ac:dyDescent="0.35">
      <c r="A82" s="3" t="s">
        <v>331</v>
      </c>
      <c r="B82" s="3" t="s">
        <v>767</v>
      </c>
      <c r="C82">
        <v>2016</v>
      </c>
      <c r="D82" s="3" t="s">
        <v>802</v>
      </c>
      <c r="E82" s="3" t="s">
        <v>802</v>
      </c>
      <c r="F82" s="3" t="s">
        <v>802</v>
      </c>
    </row>
    <row r="83" spans="1:6" x14ac:dyDescent="0.35">
      <c r="A83" s="3" t="s">
        <v>335</v>
      </c>
      <c r="B83" s="3" t="s">
        <v>767</v>
      </c>
      <c r="C83">
        <v>2016</v>
      </c>
      <c r="D83" s="3" t="s">
        <v>887</v>
      </c>
      <c r="E83" s="3" t="s">
        <v>817</v>
      </c>
      <c r="F83" s="3" t="s">
        <v>887</v>
      </c>
    </row>
    <row r="84" spans="1:6" x14ac:dyDescent="0.35">
      <c r="A84" s="3" t="s">
        <v>339</v>
      </c>
      <c r="B84" s="3" t="s">
        <v>767</v>
      </c>
      <c r="C84">
        <v>2016</v>
      </c>
      <c r="D84" s="3" t="s">
        <v>887</v>
      </c>
      <c r="E84" s="3" t="s">
        <v>887</v>
      </c>
      <c r="F84" s="3" t="s">
        <v>887</v>
      </c>
    </row>
    <row r="85" spans="1:6" x14ac:dyDescent="0.35">
      <c r="A85" s="3" t="s">
        <v>343</v>
      </c>
      <c r="B85" s="3" t="s">
        <v>767</v>
      </c>
      <c r="C85">
        <v>2016</v>
      </c>
      <c r="D85" s="3" t="s">
        <v>1534</v>
      </c>
      <c r="E85" s="3" t="s">
        <v>1535</v>
      </c>
      <c r="F85" s="3" t="s">
        <v>1536</v>
      </c>
    </row>
    <row r="86" spans="1:6" x14ac:dyDescent="0.35">
      <c r="A86" s="3" t="s">
        <v>347</v>
      </c>
      <c r="B86" s="3" t="s">
        <v>767</v>
      </c>
      <c r="C86">
        <v>2016</v>
      </c>
      <c r="D86" s="3" t="s">
        <v>817</v>
      </c>
      <c r="E86" s="3" t="s">
        <v>830</v>
      </c>
      <c r="F86" s="3" t="s">
        <v>861</v>
      </c>
    </row>
    <row r="87" spans="1:6" x14ac:dyDescent="0.35">
      <c r="A87" s="3" t="s">
        <v>351</v>
      </c>
      <c r="B87" s="3" t="s">
        <v>767</v>
      </c>
      <c r="C87">
        <v>2016</v>
      </c>
      <c r="D87" s="3" t="s">
        <v>810</v>
      </c>
      <c r="E87" s="3" t="s">
        <v>881</v>
      </c>
      <c r="F87" s="3" t="s">
        <v>844</v>
      </c>
    </row>
    <row r="88" spans="1:6" x14ac:dyDescent="0.35">
      <c r="A88" s="3" t="s">
        <v>355</v>
      </c>
      <c r="B88" s="3" t="s">
        <v>767</v>
      </c>
      <c r="C88">
        <v>2016</v>
      </c>
      <c r="D88" s="3" t="s">
        <v>1097</v>
      </c>
      <c r="E88" s="3" t="s">
        <v>1552</v>
      </c>
      <c r="F88" s="3" t="s">
        <v>907</v>
      </c>
    </row>
    <row r="89" spans="1:6" x14ac:dyDescent="0.35">
      <c r="A89" s="3" t="s">
        <v>359</v>
      </c>
      <c r="B89" s="3" t="s">
        <v>767</v>
      </c>
      <c r="C89">
        <v>2016</v>
      </c>
      <c r="D89" s="3" t="s">
        <v>1552</v>
      </c>
      <c r="E89" s="3" t="s">
        <v>1552</v>
      </c>
      <c r="F89" s="3" t="s">
        <v>1552</v>
      </c>
    </row>
    <row r="90" spans="1:6" x14ac:dyDescent="0.35">
      <c r="A90" s="3" t="s">
        <v>363</v>
      </c>
      <c r="B90" s="3" t="s">
        <v>767</v>
      </c>
      <c r="C90">
        <v>2016</v>
      </c>
      <c r="D90" s="3" t="s">
        <v>1011</v>
      </c>
      <c r="E90" s="3" t="s">
        <v>1011</v>
      </c>
      <c r="F90" s="3" t="s">
        <v>1011</v>
      </c>
    </row>
    <row r="91" spans="1:6" x14ac:dyDescent="0.35">
      <c r="A91" s="3" t="s">
        <v>367</v>
      </c>
      <c r="B91" s="3" t="s">
        <v>767</v>
      </c>
      <c r="C91">
        <v>2016</v>
      </c>
      <c r="D91" s="3" t="s">
        <v>802</v>
      </c>
      <c r="E91" s="3" t="s">
        <v>841</v>
      </c>
      <c r="F91" s="3" t="s">
        <v>790</v>
      </c>
    </row>
    <row r="92" spans="1:6" x14ac:dyDescent="0.35">
      <c r="A92" s="3" t="s">
        <v>371</v>
      </c>
      <c r="B92" s="3" t="s">
        <v>767</v>
      </c>
      <c r="C92">
        <v>2016</v>
      </c>
      <c r="D92" s="3" t="s">
        <v>1574</v>
      </c>
      <c r="E92" s="3" t="s">
        <v>1092</v>
      </c>
      <c r="F92" s="3" t="s">
        <v>932</v>
      </c>
    </row>
    <row r="93" spans="1:6" x14ac:dyDescent="0.35">
      <c r="A93" s="3" t="s">
        <v>375</v>
      </c>
      <c r="B93" s="3" t="s">
        <v>767</v>
      </c>
      <c r="C93">
        <v>2016</v>
      </c>
      <c r="D93" s="3" t="s">
        <v>887</v>
      </c>
      <c r="E93" s="3" t="s">
        <v>959</v>
      </c>
      <c r="F93" s="3" t="s">
        <v>810</v>
      </c>
    </row>
    <row r="94" spans="1:6" x14ac:dyDescent="0.35">
      <c r="A94" s="3" t="s">
        <v>379</v>
      </c>
      <c r="B94" s="3" t="s">
        <v>767</v>
      </c>
      <c r="C94">
        <v>2016</v>
      </c>
      <c r="D94" s="3" t="s">
        <v>773</v>
      </c>
      <c r="E94" s="3" t="s">
        <v>773</v>
      </c>
      <c r="F94" s="3" t="s">
        <v>861</v>
      </c>
    </row>
    <row r="95" spans="1:6" x14ac:dyDescent="0.35">
      <c r="A95" s="3" t="s">
        <v>382</v>
      </c>
      <c r="B95" s="3" t="s">
        <v>767</v>
      </c>
      <c r="C95">
        <v>2016</v>
      </c>
      <c r="D95" s="3" t="s">
        <v>1595</v>
      </c>
      <c r="E95" s="3" t="s">
        <v>1596</v>
      </c>
      <c r="F95" s="3" t="s">
        <v>1597</v>
      </c>
    </row>
    <row r="96" spans="1:6" x14ac:dyDescent="0.35">
      <c r="A96" s="3" t="s">
        <v>386</v>
      </c>
      <c r="B96" s="3" t="s">
        <v>767</v>
      </c>
      <c r="C96">
        <v>2016</v>
      </c>
      <c r="D96" s="3" t="s">
        <v>1608</v>
      </c>
      <c r="E96" s="3" t="s">
        <v>1609</v>
      </c>
      <c r="F96" s="3" t="s">
        <v>1610</v>
      </c>
    </row>
    <row r="97" spans="1:6" x14ac:dyDescent="0.35">
      <c r="A97" s="3" t="s">
        <v>390</v>
      </c>
      <c r="B97" s="3" t="s">
        <v>767</v>
      </c>
      <c r="C97">
        <v>2016</v>
      </c>
      <c r="D97" s="3" t="s">
        <v>926</v>
      </c>
      <c r="E97" s="3" t="s">
        <v>1093</v>
      </c>
      <c r="F97" s="3" t="s">
        <v>926</v>
      </c>
    </row>
    <row r="98" spans="1:6" x14ac:dyDescent="0.35">
      <c r="A98" s="3" t="s">
        <v>394</v>
      </c>
      <c r="B98" s="3" t="s">
        <v>767</v>
      </c>
      <c r="C98">
        <v>2016</v>
      </c>
      <c r="D98" s="3" t="s">
        <v>810</v>
      </c>
      <c r="E98" s="3" t="s">
        <v>881</v>
      </c>
      <c r="F98" s="3" t="s">
        <v>809</v>
      </c>
    </row>
    <row r="99" spans="1:6" x14ac:dyDescent="0.35">
      <c r="A99" s="3" t="s">
        <v>398</v>
      </c>
      <c r="B99" s="3" t="s">
        <v>767</v>
      </c>
      <c r="C99">
        <v>2016</v>
      </c>
      <c r="D99" s="3" t="s">
        <v>809</v>
      </c>
      <c r="E99" s="3" t="s">
        <v>1112</v>
      </c>
      <c r="F99" s="3" t="s">
        <v>809</v>
      </c>
    </row>
    <row r="100" spans="1:6" x14ac:dyDescent="0.35">
      <c r="A100" s="3" t="s">
        <v>402</v>
      </c>
      <c r="B100" s="3" t="s">
        <v>767</v>
      </c>
      <c r="C100">
        <v>2016</v>
      </c>
      <c r="D100" s="3" t="s">
        <v>1630</v>
      </c>
      <c r="E100" s="3" t="s">
        <v>1631</v>
      </c>
      <c r="F100" s="3" t="s">
        <v>1632</v>
      </c>
    </row>
    <row r="101" spans="1:6" x14ac:dyDescent="0.35">
      <c r="A101" s="3" t="s">
        <v>406</v>
      </c>
      <c r="B101" s="3" t="s">
        <v>767</v>
      </c>
      <c r="C101">
        <v>2016</v>
      </c>
      <c r="D101" s="3" t="s">
        <v>1613</v>
      </c>
      <c r="E101" s="3" t="s">
        <v>1636</v>
      </c>
      <c r="F101" s="3" t="s">
        <v>1637</v>
      </c>
    </row>
    <row r="102" spans="1:6" x14ac:dyDescent="0.35">
      <c r="A102" s="3" t="s">
        <v>410</v>
      </c>
      <c r="B102" s="3" t="s">
        <v>767</v>
      </c>
      <c r="C102">
        <v>2016</v>
      </c>
      <c r="D102" s="3" t="s">
        <v>1523</v>
      </c>
      <c r="E102" s="3" t="s">
        <v>1523</v>
      </c>
      <c r="F102" s="3" t="s">
        <v>1523</v>
      </c>
    </row>
    <row r="103" spans="1:6" x14ac:dyDescent="0.35">
      <c r="A103" s="3" t="s">
        <v>414</v>
      </c>
      <c r="B103" s="3" t="s">
        <v>767</v>
      </c>
      <c r="C103">
        <v>2016</v>
      </c>
      <c r="D103" s="3" t="s">
        <v>811</v>
      </c>
      <c r="E103" s="3" t="s">
        <v>836</v>
      </c>
      <c r="F103" s="3" t="s">
        <v>811</v>
      </c>
    </row>
    <row r="104" spans="1:6" x14ac:dyDescent="0.35">
      <c r="A104" s="3" t="s">
        <v>418</v>
      </c>
      <c r="B104" s="3" t="s">
        <v>767</v>
      </c>
      <c r="C104">
        <v>2016</v>
      </c>
      <c r="D104" s="3" t="s">
        <v>1653</v>
      </c>
      <c r="E104" s="3" t="s">
        <v>1654</v>
      </c>
      <c r="F104" s="3" t="s">
        <v>1655</v>
      </c>
    </row>
    <row r="105" spans="1:6" x14ac:dyDescent="0.35">
      <c r="A105" s="3" t="s">
        <v>422</v>
      </c>
      <c r="B105" s="3" t="s">
        <v>767</v>
      </c>
      <c r="C105">
        <v>2016</v>
      </c>
      <c r="D105" s="3" t="s">
        <v>892</v>
      </c>
      <c r="E105" s="3" t="s">
        <v>959</v>
      </c>
      <c r="F105" s="3" t="s">
        <v>895</v>
      </c>
    </row>
    <row r="106" spans="1:6" x14ac:dyDescent="0.35">
      <c r="A106" s="3" t="s">
        <v>427</v>
      </c>
      <c r="B106" s="3" t="s">
        <v>767</v>
      </c>
      <c r="C106">
        <v>2016</v>
      </c>
      <c r="D106" s="3" t="s">
        <v>1595</v>
      </c>
      <c r="E106" s="3" t="s">
        <v>1668</v>
      </c>
      <c r="F106" s="3" t="s">
        <v>1452</v>
      </c>
    </row>
    <row r="107" spans="1:6" x14ac:dyDescent="0.35">
      <c r="A107" s="3" t="s">
        <v>431</v>
      </c>
      <c r="B107" s="3" t="s">
        <v>767</v>
      </c>
      <c r="C107">
        <v>2016</v>
      </c>
      <c r="D107" s="3" t="s">
        <v>893</v>
      </c>
      <c r="E107" s="3" t="s">
        <v>893</v>
      </c>
      <c r="F107" s="3" t="s">
        <v>882</v>
      </c>
    </row>
    <row r="108" spans="1:6" x14ac:dyDescent="0.35">
      <c r="A108" s="3" t="s">
        <v>435</v>
      </c>
      <c r="B108" s="3" t="s">
        <v>767</v>
      </c>
      <c r="C108">
        <v>2016</v>
      </c>
      <c r="D108" s="3" t="s">
        <v>912</v>
      </c>
      <c r="E108" s="3" t="s">
        <v>842</v>
      </c>
      <c r="F108" s="3" t="s">
        <v>926</v>
      </c>
    </row>
    <row r="109" spans="1:6" x14ac:dyDescent="0.35">
      <c r="A109" s="3" t="s">
        <v>439</v>
      </c>
      <c r="B109" s="3" t="s">
        <v>767</v>
      </c>
      <c r="C109">
        <v>2016</v>
      </c>
      <c r="D109" s="3" t="s">
        <v>1685</v>
      </c>
      <c r="E109" s="3" t="s">
        <v>1686</v>
      </c>
      <c r="F109" s="3" t="s">
        <v>1314</v>
      </c>
    </row>
    <row r="110" spans="1:6" x14ac:dyDescent="0.35">
      <c r="A110" s="3" t="s">
        <v>445</v>
      </c>
      <c r="B110" s="3" t="s">
        <v>767</v>
      </c>
      <c r="C110">
        <v>2016</v>
      </c>
      <c r="D110" s="3" t="s">
        <v>784</v>
      </c>
      <c r="E110" s="3" t="s">
        <v>919</v>
      </c>
      <c r="F110" s="3" t="s">
        <v>926</v>
      </c>
    </row>
    <row r="111" spans="1:6" x14ac:dyDescent="0.35">
      <c r="A111" s="3" t="s">
        <v>449</v>
      </c>
      <c r="B111" s="3" t="s">
        <v>767</v>
      </c>
      <c r="C111">
        <v>2016</v>
      </c>
      <c r="D111" s="3" t="s">
        <v>973</v>
      </c>
      <c r="E111" s="3" t="s">
        <v>830</v>
      </c>
      <c r="F111" s="3" t="s">
        <v>861</v>
      </c>
    </row>
    <row r="112" spans="1:6" x14ac:dyDescent="0.35">
      <c r="A112" s="3" t="s">
        <v>453</v>
      </c>
      <c r="B112" s="3" t="s">
        <v>767</v>
      </c>
      <c r="C112">
        <v>2016</v>
      </c>
      <c r="D112" s="3" t="s">
        <v>842</v>
      </c>
      <c r="E112" s="3" t="s">
        <v>842</v>
      </c>
      <c r="F112" s="3" t="s">
        <v>842</v>
      </c>
    </row>
    <row r="113" spans="1:6" x14ac:dyDescent="0.35">
      <c r="A113" s="3" t="s">
        <v>457</v>
      </c>
      <c r="B113" s="3" t="s">
        <v>767</v>
      </c>
      <c r="C113">
        <v>2016</v>
      </c>
      <c r="D113" s="3" t="s">
        <v>1721</v>
      </c>
      <c r="E113" s="3" t="s">
        <v>776</v>
      </c>
      <c r="F113" s="3" t="s">
        <v>1722</v>
      </c>
    </row>
    <row r="114" spans="1:6" x14ac:dyDescent="0.35">
      <c r="A114" s="3" t="s">
        <v>461</v>
      </c>
      <c r="B114" s="3" t="s">
        <v>767</v>
      </c>
      <c r="C114">
        <v>2016</v>
      </c>
      <c r="D114" s="3" t="s">
        <v>1669</v>
      </c>
      <c r="E114" s="3" t="s">
        <v>1097</v>
      </c>
      <c r="F114" s="3" t="s">
        <v>1726</v>
      </c>
    </row>
    <row r="115" spans="1:6" x14ac:dyDescent="0.35">
      <c r="A115" s="3" t="s">
        <v>465</v>
      </c>
      <c r="B115" s="3" t="s">
        <v>767</v>
      </c>
      <c r="C115">
        <v>2016</v>
      </c>
      <c r="D115" s="3" t="s">
        <v>1221</v>
      </c>
      <c r="E115" s="3" t="s">
        <v>1498</v>
      </c>
      <c r="F115" s="3" t="s">
        <v>1733</v>
      </c>
    </row>
    <row r="116" spans="1:6" x14ac:dyDescent="0.35">
      <c r="A116" s="3" t="s">
        <v>472</v>
      </c>
      <c r="B116" s="3" t="s">
        <v>767</v>
      </c>
      <c r="C116">
        <v>2016</v>
      </c>
      <c r="D116" s="3" t="s">
        <v>1312</v>
      </c>
      <c r="E116" s="3" t="s">
        <v>1312</v>
      </c>
      <c r="F116" s="3" t="s">
        <v>1727</v>
      </c>
    </row>
    <row r="117" spans="1:6" x14ac:dyDescent="0.35">
      <c r="A117" s="3" t="s">
        <v>476</v>
      </c>
      <c r="B117" s="3" t="s">
        <v>767</v>
      </c>
      <c r="C117">
        <v>2016</v>
      </c>
      <c r="D117" s="3" t="s">
        <v>881</v>
      </c>
      <c r="E117" s="3" t="s">
        <v>881</v>
      </c>
      <c r="F117" s="3" t="s">
        <v>881</v>
      </c>
    </row>
    <row r="118" spans="1:6" x14ac:dyDescent="0.35">
      <c r="A118" s="3" t="s">
        <v>480</v>
      </c>
      <c r="B118" s="3" t="s">
        <v>767</v>
      </c>
      <c r="C118">
        <v>2016</v>
      </c>
      <c r="D118" s="3" t="s">
        <v>811</v>
      </c>
      <c r="E118" s="3" t="s">
        <v>811</v>
      </c>
      <c r="F118" s="3" t="s">
        <v>875</v>
      </c>
    </row>
    <row r="119" spans="1:6" x14ac:dyDescent="0.35">
      <c r="A119" s="3" t="s">
        <v>484</v>
      </c>
      <c r="B119" s="3" t="s">
        <v>767</v>
      </c>
      <c r="C119">
        <v>2016</v>
      </c>
      <c r="D119" s="3" t="s">
        <v>987</v>
      </c>
      <c r="E119" s="3" t="s">
        <v>1011</v>
      </c>
      <c r="F119" s="3" t="s">
        <v>786</v>
      </c>
    </row>
    <row r="120" spans="1:6" x14ac:dyDescent="0.35">
      <c r="A120" s="3" t="s">
        <v>488</v>
      </c>
      <c r="B120" s="3" t="s">
        <v>767</v>
      </c>
      <c r="C120">
        <v>2016</v>
      </c>
      <c r="D120" s="3" t="s">
        <v>1758</v>
      </c>
      <c r="E120" s="3" t="s">
        <v>1759</v>
      </c>
      <c r="F120" s="3" t="s">
        <v>1760</v>
      </c>
    </row>
    <row r="121" spans="1:6" x14ac:dyDescent="0.35">
      <c r="A121" s="3" t="s">
        <v>492</v>
      </c>
      <c r="B121" s="3" t="s">
        <v>767</v>
      </c>
      <c r="C121">
        <v>2016</v>
      </c>
      <c r="D121" s="3" t="s">
        <v>1767</v>
      </c>
      <c r="E121" s="3" t="s">
        <v>1768</v>
      </c>
      <c r="F121" s="3" t="s">
        <v>1769</v>
      </c>
    </row>
    <row r="122" spans="1:6" x14ac:dyDescent="0.35">
      <c r="A122" s="3" t="s">
        <v>498</v>
      </c>
      <c r="B122" s="3" t="s">
        <v>767</v>
      </c>
      <c r="C122">
        <v>2016</v>
      </c>
      <c r="D122" s="3" t="s">
        <v>1116</v>
      </c>
      <c r="E122" s="3" t="s">
        <v>1116</v>
      </c>
      <c r="F122" s="3" t="s">
        <v>1773</v>
      </c>
    </row>
    <row r="123" spans="1:6" x14ac:dyDescent="0.35">
      <c r="A123" s="3" t="s">
        <v>502</v>
      </c>
      <c r="B123" s="3" t="s">
        <v>767</v>
      </c>
      <c r="C123">
        <v>2016</v>
      </c>
      <c r="D123" s="3" t="s">
        <v>817</v>
      </c>
      <c r="E123" s="3" t="s">
        <v>817</v>
      </c>
      <c r="F123" s="3" t="s">
        <v>887</v>
      </c>
    </row>
    <row r="124" spans="1:6" x14ac:dyDescent="0.35">
      <c r="A124" s="3" t="s">
        <v>506</v>
      </c>
      <c r="B124" s="3" t="s">
        <v>767</v>
      </c>
      <c r="C124">
        <v>2016</v>
      </c>
      <c r="D124" s="3" t="s">
        <v>1783</v>
      </c>
      <c r="E124" s="3" t="s">
        <v>1784</v>
      </c>
      <c r="F124" s="3" t="s">
        <v>1785</v>
      </c>
    </row>
    <row r="125" spans="1:6" x14ac:dyDescent="0.35">
      <c r="A125" s="3" t="s">
        <v>514</v>
      </c>
      <c r="B125" s="3" t="s">
        <v>767</v>
      </c>
      <c r="C125">
        <v>2016</v>
      </c>
      <c r="D125" s="3" t="s">
        <v>790</v>
      </c>
      <c r="E125" s="3" t="s">
        <v>802</v>
      </c>
      <c r="F125" s="3" t="s">
        <v>790</v>
      </c>
    </row>
    <row r="126" spans="1:6" x14ac:dyDescent="0.35">
      <c r="A126" s="3" t="s">
        <v>518</v>
      </c>
      <c r="B126" s="3" t="s">
        <v>767</v>
      </c>
      <c r="C126">
        <v>2016</v>
      </c>
      <c r="D126" s="3" t="s">
        <v>1795</v>
      </c>
      <c r="E126" s="3" t="s">
        <v>1744</v>
      </c>
      <c r="F126" s="3" t="s">
        <v>1669</v>
      </c>
    </row>
    <row r="127" spans="1:6" x14ac:dyDescent="0.35">
      <c r="A127" s="3" t="s">
        <v>522</v>
      </c>
      <c r="B127" s="3" t="s">
        <v>767</v>
      </c>
      <c r="C127">
        <v>2016</v>
      </c>
      <c r="D127" s="3" t="s">
        <v>987</v>
      </c>
      <c r="E127" s="3" t="s">
        <v>972</v>
      </c>
      <c r="F127" s="3" t="s">
        <v>987</v>
      </c>
    </row>
    <row r="128" spans="1:6" x14ac:dyDescent="0.35">
      <c r="A128" s="3" t="s">
        <v>526</v>
      </c>
      <c r="B128" s="3" t="s">
        <v>767</v>
      </c>
      <c r="C128">
        <v>2016</v>
      </c>
      <c r="D128" s="3" t="s">
        <v>1501</v>
      </c>
      <c r="E128" s="3" t="s">
        <v>1805</v>
      </c>
      <c r="F128" s="3" t="s">
        <v>1178</v>
      </c>
    </row>
    <row r="129" spans="1:6" x14ac:dyDescent="0.35">
      <c r="A129" s="3" t="s">
        <v>530</v>
      </c>
      <c r="B129" s="3" t="s">
        <v>767</v>
      </c>
      <c r="C129">
        <v>2016</v>
      </c>
      <c r="D129" s="3" t="s">
        <v>995</v>
      </c>
      <c r="E129" s="3" t="s">
        <v>995</v>
      </c>
      <c r="F129" s="3" t="s">
        <v>995</v>
      </c>
    </row>
    <row r="130" spans="1:6" x14ac:dyDescent="0.35">
      <c r="A130" s="3" t="s">
        <v>534</v>
      </c>
      <c r="B130" s="3" t="s">
        <v>767</v>
      </c>
      <c r="C130">
        <v>2016</v>
      </c>
      <c r="D130" s="3" t="s">
        <v>871</v>
      </c>
      <c r="E130" s="3" t="s">
        <v>1818</v>
      </c>
      <c r="F130" s="3" t="s">
        <v>800</v>
      </c>
    </row>
    <row r="131" spans="1:6" x14ac:dyDescent="0.35">
      <c r="A131" s="3" t="s">
        <v>538</v>
      </c>
      <c r="B131" s="3" t="s">
        <v>767</v>
      </c>
      <c r="C131">
        <v>2016</v>
      </c>
      <c r="D131" s="3" t="s">
        <v>1826</v>
      </c>
      <c r="E131" s="3" t="s">
        <v>1318</v>
      </c>
      <c r="F131" s="3" t="s">
        <v>1826</v>
      </c>
    </row>
    <row r="132" spans="1:6" x14ac:dyDescent="0.35">
      <c r="A132" s="3" t="s">
        <v>542</v>
      </c>
      <c r="B132" s="3" t="s">
        <v>767</v>
      </c>
      <c r="C132">
        <v>2016</v>
      </c>
      <c r="D132" s="3" t="s">
        <v>774</v>
      </c>
      <c r="E132" s="3" t="s">
        <v>774</v>
      </c>
      <c r="F132" s="3" t="s">
        <v>774</v>
      </c>
    </row>
    <row r="133" spans="1:6" x14ac:dyDescent="0.35">
      <c r="A133" s="3" t="s">
        <v>546</v>
      </c>
      <c r="B133" s="3" t="s">
        <v>767</v>
      </c>
      <c r="C133">
        <v>2016</v>
      </c>
      <c r="D133" s="3" t="s">
        <v>1361</v>
      </c>
      <c r="E133" s="3" t="s">
        <v>1818</v>
      </c>
      <c r="F133" s="3" t="s">
        <v>1361</v>
      </c>
    </row>
    <row r="134" spans="1:6" x14ac:dyDescent="0.35">
      <c r="A134" s="3" t="s">
        <v>550</v>
      </c>
      <c r="B134" s="3" t="s">
        <v>767</v>
      </c>
      <c r="C134">
        <v>2016</v>
      </c>
      <c r="D134" s="3" t="s">
        <v>955</v>
      </c>
      <c r="E134" s="3" t="s">
        <v>1839</v>
      </c>
      <c r="F134" s="3" t="s">
        <v>905</v>
      </c>
    </row>
    <row r="135" spans="1:6" x14ac:dyDescent="0.35">
      <c r="A135" s="3" t="s">
        <v>554</v>
      </c>
      <c r="B135" s="3" t="s">
        <v>767</v>
      </c>
      <c r="C135">
        <v>2016</v>
      </c>
      <c r="D135" s="3" t="s">
        <v>967</v>
      </c>
      <c r="E135" s="3" t="s">
        <v>1849</v>
      </c>
      <c r="F135" s="3" t="s">
        <v>1664</v>
      </c>
    </row>
    <row r="136" spans="1:6" x14ac:dyDescent="0.35">
      <c r="A136" s="3" t="s">
        <v>558</v>
      </c>
      <c r="B136" s="3" t="s">
        <v>767</v>
      </c>
      <c r="C136">
        <v>2016</v>
      </c>
      <c r="D136" s="3" t="s">
        <v>905</v>
      </c>
      <c r="E136" s="3" t="s">
        <v>959</v>
      </c>
      <c r="F136" s="3" t="s">
        <v>844</v>
      </c>
    </row>
    <row r="137" spans="1:6" x14ac:dyDescent="0.35">
      <c r="A137" s="3" t="s">
        <v>562</v>
      </c>
      <c r="B137" s="3" t="s">
        <v>767</v>
      </c>
      <c r="C137">
        <v>2016</v>
      </c>
      <c r="D137" s="3" t="s">
        <v>1869</v>
      </c>
      <c r="E137" s="3" t="s">
        <v>1870</v>
      </c>
      <c r="F137" s="3" t="s">
        <v>932</v>
      </c>
    </row>
    <row r="138" spans="1:6" x14ac:dyDescent="0.35">
      <c r="A138" s="3" t="s">
        <v>570</v>
      </c>
      <c r="B138" s="3" t="s">
        <v>767</v>
      </c>
      <c r="C138">
        <v>2016</v>
      </c>
      <c r="D138" s="3" t="s">
        <v>841</v>
      </c>
      <c r="E138" s="3" t="s">
        <v>841</v>
      </c>
      <c r="F138" s="3" t="s">
        <v>841</v>
      </c>
    </row>
    <row r="139" spans="1:6" x14ac:dyDescent="0.35">
      <c r="A139" s="3" t="s">
        <v>574</v>
      </c>
      <c r="B139" s="3" t="s">
        <v>767</v>
      </c>
      <c r="C139">
        <v>2016</v>
      </c>
      <c r="D139" s="3" t="s">
        <v>1361</v>
      </c>
      <c r="E139" s="3" t="s">
        <v>1361</v>
      </c>
      <c r="F139" s="3" t="s">
        <v>1361</v>
      </c>
    </row>
    <row r="140" spans="1:6" x14ac:dyDescent="0.35">
      <c r="A140" s="3" t="s">
        <v>578</v>
      </c>
      <c r="B140" s="3" t="s">
        <v>767</v>
      </c>
      <c r="C140">
        <v>2016</v>
      </c>
      <c r="D140" s="3" t="s">
        <v>1334</v>
      </c>
      <c r="E140" s="3" t="s">
        <v>1334</v>
      </c>
      <c r="F140" s="3" t="s">
        <v>910</v>
      </c>
    </row>
    <row r="141" spans="1:6" x14ac:dyDescent="0.35">
      <c r="A141" s="3" t="s">
        <v>584</v>
      </c>
      <c r="B141" s="3" t="s">
        <v>767</v>
      </c>
      <c r="C141">
        <v>2016</v>
      </c>
      <c r="D141" s="3" t="s">
        <v>1886</v>
      </c>
      <c r="E141" s="3" t="s">
        <v>1887</v>
      </c>
      <c r="F141" s="3" t="s">
        <v>1888</v>
      </c>
    </row>
    <row r="142" spans="1:6" x14ac:dyDescent="0.35">
      <c r="A142" s="3" t="s">
        <v>588</v>
      </c>
      <c r="B142" s="3" t="s">
        <v>767</v>
      </c>
      <c r="C142">
        <v>2016</v>
      </c>
      <c r="D142" s="3" t="s">
        <v>972</v>
      </c>
      <c r="E142" s="3" t="s">
        <v>972</v>
      </c>
      <c r="F142" s="3" t="s">
        <v>1369</v>
      </c>
    </row>
    <row r="143" spans="1:6" x14ac:dyDescent="0.35">
      <c r="A143" s="3" t="s">
        <v>592</v>
      </c>
      <c r="B143" s="3" t="s">
        <v>767</v>
      </c>
      <c r="C143">
        <v>2016</v>
      </c>
      <c r="D143" s="3" t="s">
        <v>1488</v>
      </c>
      <c r="E143" s="3" t="s">
        <v>1900</v>
      </c>
      <c r="F143" s="3" t="s">
        <v>1901</v>
      </c>
    </row>
    <row r="144" spans="1:6" x14ac:dyDescent="0.35">
      <c r="A144" s="3" t="s">
        <v>596</v>
      </c>
      <c r="B144" s="3" t="s">
        <v>767</v>
      </c>
      <c r="C144">
        <v>2016</v>
      </c>
      <c r="D144" s="3" t="s">
        <v>791</v>
      </c>
      <c r="E144" s="3" t="s">
        <v>785</v>
      </c>
      <c r="F144" s="3" t="s">
        <v>802</v>
      </c>
    </row>
    <row r="145" spans="1:6" x14ac:dyDescent="0.35">
      <c r="A145" s="3" t="s">
        <v>600</v>
      </c>
      <c r="B145" s="3" t="s">
        <v>767</v>
      </c>
      <c r="C145">
        <v>2016</v>
      </c>
      <c r="D145" s="3" t="s">
        <v>1920</v>
      </c>
      <c r="E145" s="3" t="s">
        <v>1921</v>
      </c>
      <c r="F145" s="3" t="s">
        <v>1048</v>
      </c>
    </row>
    <row r="146" spans="1:6" x14ac:dyDescent="0.35">
      <c r="A146" s="3" t="s">
        <v>604</v>
      </c>
      <c r="B146" s="3" t="s">
        <v>767</v>
      </c>
      <c r="C146">
        <v>2016</v>
      </c>
      <c r="D146" s="3" t="s">
        <v>1933</v>
      </c>
      <c r="E146" s="3" t="s">
        <v>1934</v>
      </c>
      <c r="F146" s="3" t="s">
        <v>1935</v>
      </c>
    </row>
    <row r="147" spans="1:6" x14ac:dyDescent="0.35">
      <c r="A147" s="3" t="s">
        <v>608</v>
      </c>
      <c r="B147" s="3" t="s">
        <v>767</v>
      </c>
      <c r="C147">
        <v>2016</v>
      </c>
      <c r="D147" s="3" t="s">
        <v>1940</v>
      </c>
      <c r="E147" s="3" t="s">
        <v>1940</v>
      </c>
      <c r="F147" s="3" t="s">
        <v>1941</v>
      </c>
    </row>
    <row r="148" spans="1:6" x14ac:dyDescent="0.35">
      <c r="A148" s="3" t="s">
        <v>611</v>
      </c>
      <c r="B148" s="3" t="s">
        <v>767</v>
      </c>
      <c r="C148">
        <v>2016</v>
      </c>
      <c r="D148" s="3" t="s">
        <v>1046</v>
      </c>
      <c r="E148" s="3" t="s">
        <v>856</v>
      </c>
      <c r="F148" s="3" t="s">
        <v>955</v>
      </c>
    </row>
    <row r="149" spans="1:6" x14ac:dyDescent="0.35">
      <c r="A149" s="3" t="s">
        <v>615</v>
      </c>
      <c r="B149" s="3" t="s">
        <v>767</v>
      </c>
      <c r="C149">
        <v>2016</v>
      </c>
      <c r="D149" s="3" t="s">
        <v>807</v>
      </c>
      <c r="E149" s="3" t="s">
        <v>955</v>
      </c>
      <c r="F149" s="3" t="s">
        <v>801</v>
      </c>
    </row>
    <row r="150" spans="1:6" x14ac:dyDescent="0.35">
      <c r="A150" s="3" t="s">
        <v>619</v>
      </c>
      <c r="B150" s="3" t="s">
        <v>767</v>
      </c>
      <c r="C150">
        <v>2016</v>
      </c>
      <c r="D150" s="3" t="s">
        <v>1107</v>
      </c>
      <c r="E150" s="3" t="s">
        <v>1313</v>
      </c>
      <c r="F150" s="3" t="s">
        <v>780</v>
      </c>
    </row>
    <row r="151" spans="1:6" x14ac:dyDescent="0.35">
      <c r="A151" s="3" t="s">
        <v>623</v>
      </c>
      <c r="B151" s="3" t="s">
        <v>767</v>
      </c>
      <c r="C151">
        <v>2016</v>
      </c>
      <c r="D151" s="3" t="s">
        <v>1967</v>
      </c>
      <c r="E151" s="3" t="s">
        <v>1968</v>
      </c>
      <c r="F151" s="3" t="s">
        <v>1969</v>
      </c>
    </row>
    <row r="152" spans="1:6" x14ac:dyDescent="0.35">
      <c r="A152" s="3" t="s">
        <v>627</v>
      </c>
      <c r="B152" s="3" t="s">
        <v>767</v>
      </c>
      <c r="C152">
        <v>2016</v>
      </c>
      <c r="D152" s="3" t="s">
        <v>1296</v>
      </c>
      <c r="E152" s="3" t="s">
        <v>1975</v>
      </c>
      <c r="F152" s="3" t="s">
        <v>1030</v>
      </c>
    </row>
    <row r="153" spans="1:6" x14ac:dyDescent="0.35">
      <c r="A153" s="3" t="s">
        <v>631</v>
      </c>
      <c r="B153" s="3" t="s">
        <v>767</v>
      </c>
      <c r="C153">
        <v>2016</v>
      </c>
      <c r="D153" s="3" t="s">
        <v>1978</v>
      </c>
      <c r="E153" s="3" t="s">
        <v>1979</v>
      </c>
      <c r="F153" s="3" t="s">
        <v>1980</v>
      </c>
    </row>
    <row r="154" spans="1:6" x14ac:dyDescent="0.35">
      <c r="A154" s="3" t="s">
        <v>635</v>
      </c>
      <c r="B154" s="3" t="s">
        <v>767</v>
      </c>
      <c r="C154">
        <v>2016</v>
      </c>
      <c r="D154" s="3" t="s">
        <v>1114</v>
      </c>
      <c r="E154" s="3" t="s">
        <v>1114</v>
      </c>
      <c r="F154" s="3" t="s">
        <v>1114</v>
      </c>
    </row>
    <row r="155" spans="1:6" x14ac:dyDescent="0.35">
      <c r="A155" s="3" t="s">
        <v>639</v>
      </c>
      <c r="B155" s="3" t="s">
        <v>767</v>
      </c>
      <c r="C155">
        <v>2016</v>
      </c>
      <c r="D155" s="3" t="s">
        <v>1332</v>
      </c>
      <c r="E155" s="3" t="s">
        <v>1432</v>
      </c>
      <c r="F155" s="3" t="s">
        <v>825</v>
      </c>
    </row>
    <row r="156" spans="1:6" x14ac:dyDescent="0.35">
      <c r="A156" s="3" t="s">
        <v>643</v>
      </c>
      <c r="B156" s="3" t="s">
        <v>767</v>
      </c>
      <c r="C156">
        <v>2016</v>
      </c>
      <c r="D156" s="3" t="s">
        <v>1092</v>
      </c>
      <c r="E156" s="3" t="s">
        <v>1785</v>
      </c>
      <c r="F156" s="3" t="s">
        <v>1994</v>
      </c>
    </row>
    <row r="157" spans="1:6" x14ac:dyDescent="0.35">
      <c r="A157" s="3" t="s">
        <v>647</v>
      </c>
      <c r="B157" s="3" t="s">
        <v>767</v>
      </c>
      <c r="C157">
        <v>2016</v>
      </c>
      <c r="D157" s="3" t="s">
        <v>903</v>
      </c>
      <c r="E157" s="3" t="s">
        <v>971</v>
      </c>
      <c r="F157" s="3" t="s">
        <v>2000</v>
      </c>
    </row>
    <row r="158" spans="1:6" x14ac:dyDescent="0.35">
      <c r="A158" s="3" t="s">
        <v>651</v>
      </c>
      <c r="B158" s="3" t="s">
        <v>767</v>
      </c>
      <c r="C158">
        <v>2016</v>
      </c>
      <c r="D158" s="3" t="s">
        <v>875</v>
      </c>
      <c r="E158" s="3" t="s">
        <v>875</v>
      </c>
      <c r="F158" s="3" t="s">
        <v>875</v>
      </c>
    </row>
    <row r="159" spans="1:6" x14ac:dyDescent="0.35">
      <c r="A159" s="3" t="s">
        <v>655</v>
      </c>
      <c r="B159" s="3" t="s">
        <v>767</v>
      </c>
      <c r="C159">
        <v>2016</v>
      </c>
      <c r="D159" s="3" t="s">
        <v>809</v>
      </c>
      <c r="E159" s="3" t="s">
        <v>809</v>
      </c>
      <c r="F159" s="3" t="s">
        <v>1114</v>
      </c>
    </row>
    <row r="160" spans="1:6" x14ac:dyDescent="0.35">
      <c r="A160" s="3" t="s">
        <v>659</v>
      </c>
      <c r="B160" s="3" t="s">
        <v>767</v>
      </c>
      <c r="C160">
        <v>2016</v>
      </c>
      <c r="D160" s="3" t="s">
        <v>861</v>
      </c>
      <c r="E160" s="3" t="s">
        <v>1465</v>
      </c>
      <c r="F160" s="3" t="s">
        <v>861</v>
      </c>
    </row>
    <row r="161" spans="1:6" x14ac:dyDescent="0.35">
      <c r="A161" s="3" t="s">
        <v>663</v>
      </c>
      <c r="B161" s="3" t="s">
        <v>767</v>
      </c>
      <c r="C161">
        <v>2016</v>
      </c>
      <c r="D161" s="3" t="s">
        <v>1990</v>
      </c>
      <c r="E161" s="3" t="s">
        <v>1110</v>
      </c>
      <c r="F161" s="3" t="s">
        <v>999</v>
      </c>
    </row>
    <row r="162" spans="1:6" x14ac:dyDescent="0.35">
      <c r="A162" s="3" t="s">
        <v>667</v>
      </c>
      <c r="B162" s="3" t="s">
        <v>767</v>
      </c>
      <c r="C162">
        <v>2016</v>
      </c>
      <c r="D162" s="3" t="s">
        <v>2022</v>
      </c>
      <c r="E162" s="3" t="s">
        <v>2023</v>
      </c>
      <c r="F162" s="3" t="s">
        <v>1662</v>
      </c>
    </row>
    <row r="163" spans="1:6" x14ac:dyDescent="0.35">
      <c r="A163" s="3" t="s">
        <v>671</v>
      </c>
      <c r="B163" s="3" t="s">
        <v>767</v>
      </c>
      <c r="C163">
        <v>2016</v>
      </c>
      <c r="D163" s="3" t="s">
        <v>861</v>
      </c>
      <c r="E163" s="3" t="s">
        <v>861</v>
      </c>
      <c r="F163" s="3" t="s">
        <v>994</v>
      </c>
    </row>
    <row r="164" spans="1:6" x14ac:dyDescent="0.35">
      <c r="A164" s="3" t="s">
        <v>675</v>
      </c>
      <c r="B164" s="3" t="s">
        <v>767</v>
      </c>
      <c r="C164">
        <v>2016</v>
      </c>
      <c r="D164" s="3" t="s">
        <v>932</v>
      </c>
      <c r="E164" s="3" t="s">
        <v>1461</v>
      </c>
      <c r="F164" s="3" t="s">
        <v>768</v>
      </c>
    </row>
    <row r="165" spans="1:6" x14ac:dyDescent="0.35">
      <c r="A165" s="3" t="s">
        <v>679</v>
      </c>
      <c r="B165" s="3" t="s">
        <v>767</v>
      </c>
      <c r="C165">
        <v>2016</v>
      </c>
      <c r="D165" s="3" t="s">
        <v>1374</v>
      </c>
      <c r="E165" s="3" t="s">
        <v>2043</v>
      </c>
      <c r="F165" s="3" t="s">
        <v>2044</v>
      </c>
    </row>
    <row r="166" spans="1:6" x14ac:dyDescent="0.35">
      <c r="A166" s="3" t="s">
        <v>683</v>
      </c>
      <c r="B166" s="3" t="s">
        <v>767</v>
      </c>
      <c r="C166">
        <v>2016</v>
      </c>
      <c r="D166" s="3" t="s">
        <v>1305</v>
      </c>
      <c r="E166" s="3" t="s">
        <v>1305</v>
      </c>
      <c r="F166" s="3" t="s">
        <v>1305</v>
      </c>
    </row>
    <row r="167" spans="1:6" x14ac:dyDescent="0.35">
      <c r="A167" s="3" t="s">
        <v>687</v>
      </c>
      <c r="B167" s="3" t="s">
        <v>767</v>
      </c>
      <c r="C167">
        <v>2016</v>
      </c>
      <c r="D167" s="3" t="s">
        <v>790</v>
      </c>
      <c r="E167" s="3" t="s">
        <v>790</v>
      </c>
      <c r="F167" s="3" t="s">
        <v>790</v>
      </c>
    </row>
    <row r="168" spans="1:6" x14ac:dyDescent="0.35">
      <c r="A168" s="3" t="s">
        <v>691</v>
      </c>
      <c r="B168" s="3" t="s">
        <v>767</v>
      </c>
      <c r="C168">
        <v>2016</v>
      </c>
      <c r="D168" s="3" t="s">
        <v>977</v>
      </c>
      <c r="E168" s="3" t="s">
        <v>977</v>
      </c>
      <c r="F168" s="3" t="s">
        <v>977</v>
      </c>
    </row>
    <row r="169" spans="1:6" x14ac:dyDescent="0.35">
      <c r="A169" s="3" t="s">
        <v>695</v>
      </c>
      <c r="B169" s="3" t="s">
        <v>767</v>
      </c>
      <c r="C169">
        <v>2016</v>
      </c>
      <c r="D169" s="3" t="s">
        <v>861</v>
      </c>
      <c r="E169" s="3" t="s">
        <v>1639</v>
      </c>
      <c r="F169" s="3" t="s">
        <v>773</v>
      </c>
    </row>
    <row r="170" spans="1:6" x14ac:dyDescent="0.35">
      <c r="A170" s="3" t="s">
        <v>699</v>
      </c>
      <c r="B170" s="3" t="s">
        <v>767</v>
      </c>
      <c r="C170">
        <v>2016</v>
      </c>
      <c r="D170" s="3" t="s">
        <v>802</v>
      </c>
      <c r="E170" s="3" t="s">
        <v>834</v>
      </c>
      <c r="F170" s="3" t="s">
        <v>887</v>
      </c>
    </row>
    <row r="171" spans="1:6" x14ac:dyDescent="0.35">
      <c r="A171" s="3" t="s">
        <v>705</v>
      </c>
      <c r="B171" s="3" t="s">
        <v>767</v>
      </c>
      <c r="C171">
        <v>2016</v>
      </c>
      <c r="D171" s="3" t="s">
        <v>2072</v>
      </c>
      <c r="E171" s="3" t="s">
        <v>2073</v>
      </c>
      <c r="F171" s="3" t="s">
        <v>2074</v>
      </c>
    </row>
    <row r="172" spans="1:6" x14ac:dyDescent="0.35">
      <c r="A172" s="3" t="s">
        <v>709</v>
      </c>
      <c r="B172" s="3" t="s">
        <v>767</v>
      </c>
      <c r="C172">
        <v>2016</v>
      </c>
      <c r="D172" s="3" t="s">
        <v>888</v>
      </c>
      <c r="E172" s="3" t="s">
        <v>973</v>
      </c>
      <c r="F172" s="3" t="s">
        <v>851</v>
      </c>
    </row>
    <row r="173" spans="1:6" x14ac:dyDescent="0.35">
      <c r="A173" s="3" t="s">
        <v>713</v>
      </c>
      <c r="B173" s="3" t="s">
        <v>767</v>
      </c>
      <c r="C173">
        <v>2016</v>
      </c>
      <c r="D173" s="3" t="s">
        <v>851</v>
      </c>
      <c r="E173" s="3" t="s">
        <v>851</v>
      </c>
      <c r="F173" s="3" t="s">
        <v>774</v>
      </c>
    </row>
    <row r="174" spans="1:6" x14ac:dyDescent="0.35">
      <c r="A174" s="3" t="s">
        <v>717</v>
      </c>
      <c r="B174" s="3" t="s">
        <v>767</v>
      </c>
      <c r="C174">
        <v>2016</v>
      </c>
      <c r="D174" s="3" t="s">
        <v>895</v>
      </c>
      <c r="E174" s="3" t="s">
        <v>2089</v>
      </c>
      <c r="F174" s="3" t="s">
        <v>1749</v>
      </c>
    </row>
    <row r="175" spans="1:6" x14ac:dyDescent="0.35">
      <c r="A175" s="3" t="s">
        <v>721</v>
      </c>
      <c r="B175" s="3" t="s">
        <v>767</v>
      </c>
      <c r="C175">
        <v>2016</v>
      </c>
      <c r="D175" s="3" t="s">
        <v>2093</v>
      </c>
      <c r="E175" s="3" t="s">
        <v>1274</v>
      </c>
      <c r="F175" s="3" t="s">
        <v>2094</v>
      </c>
    </row>
    <row r="176" spans="1:6" x14ac:dyDescent="0.35">
      <c r="A176" s="3" t="s">
        <v>725</v>
      </c>
      <c r="B176" s="3" t="s">
        <v>767</v>
      </c>
      <c r="C176">
        <v>2016</v>
      </c>
      <c r="D176" s="3" t="s">
        <v>875</v>
      </c>
      <c r="E176" s="3" t="s">
        <v>875</v>
      </c>
      <c r="F176" s="3" t="s">
        <v>875</v>
      </c>
    </row>
    <row r="177" spans="1:6" x14ac:dyDescent="0.35">
      <c r="A177" s="3" t="s">
        <v>729</v>
      </c>
      <c r="B177" s="3" t="s">
        <v>767</v>
      </c>
      <c r="C177">
        <v>2016</v>
      </c>
      <c r="D177" s="3" t="s">
        <v>1262</v>
      </c>
      <c r="E177" s="3" t="s">
        <v>1261</v>
      </c>
      <c r="F177" s="3" t="s">
        <v>896</v>
      </c>
    </row>
    <row r="178" spans="1:6" x14ac:dyDescent="0.35">
      <c r="A178" s="3" t="s">
        <v>733</v>
      </c>
      <c r="B178" s="3" t="s">
        <v>767</v>
      </c>
      <c r="C178">
        <v>2016</v>
      </c>
      <c r="D178" s="3" t="s">
        <v>1182</v>
      </c>
      <c r="E178" s="3" t="s">
        <v>790</v>
      </c>
      <c r="F178" s="3" t="s">
        <v>1182</v>
      </c>
    </row>
    <row r="179" spans="1:6" x14ac:dyDescent="0.35">
      <c r="A179" s="3" t="s">
        <v>737</v>
      </c>
      <c r="B179" s="3" t="s">
        <v>767</v>
      </c>
      <c r="C179">
        <v>2016</v>
      </c>
      <c r="D179" s="3" t="s">
        <v>915</v>
      </c>
      <c r="E179" s="3" t="s">
        <v>1107</v>
      </c>
      <c r="F179" s="3" t="s">
        <v>781</v>
      </c>
    </row>
    <row r="180" spans="1:6" x14ac:dyDescent="0.35">
      <c r="A180" s="3" t="s">
        <v>741</v>
      </c>
      <c r="B180" s="3" t="s">
        <v>767</v>
      </c>
      <c r="C180">
        <v>2016</v>
      </c>
      <c r="D180" s="3" t="s">
        <v>887</v>
      </c>
      <c r="E180" s="3" t="s">
        <v>887</v>
      </c>
      <c r="F180" s="3" t="s">
        <v>887</v>
      </c>
    </row>
    <row r="181" spans="1:6" x14ac:dyDescent="0.35">
      <c r="A181" s="3" t="s">
        <v>745</v>
      </c>
      <c r="B181" s="3" t="s">
        <v>767</v>
      </c>
      <c r="C181">
        <v>2016</v>
      </c>
      <c r="D181" s="3" t="s">
        <v>987</v>
      </c>
      <c r="E181" s="3" t="s">
        <v>1011</v>
      </c>
      <c r="F181" s="3" t="s">
        <v>977</v>
      </c>
    </row>
    <row r="182" spans="1:6" x14ac:dyDescent="0.35">
      <c r="A182" s="3" t="s">
        <v>749</v>
      </c>
      <c r="B182" s="3" t="s">
        <v>767</v>
      </c>
      <c r="C182">
        <v>2016</v>
      </c>
      <c r="D182" s="3" t="s">
        <v>2119</v>
      </c>
      <c r="E182" s="3" t="s">
        <v>1614</v>
      </c>
      <c r="F182" s="3" t="s">
        <v>1487</v>
      </c>
    </row>
    <row r="183" spans="1:6" x14ac:dyDescent="0.35">
      <c r="A183" s="3" t="s">
        <v>753</v>
      </c>
      <c r="B183" s="3" t="s">
        <v>767</v>
      </c>
      <c r="C183">
        <v>2016</v>
      </c>
      <c r="D183" s="3" t="s">
        <v>776</v>
      </c>
      <c r="E183" s="3" t="s">
        <v>2125</v>
      </c>
      <c r="F183" s="3" t="s">
        <v>2126</v>
      </c>
    </row>
    <row r="184" spans="1:6" x14ac:dyDescent="0.35">
      <c r="A184" s="3" t="s">
        <v>757</v>
      </c>
      <c r="B184" s="3" t="s">
        <v>767</v>
      </c>
      <c r="C184">
        <v>2016</v>
      </c>
      <c r="D184" s="3" t="s">
        <v>2131</v>
      </c>
      <c r="E184" s="3" t="s">
        <v>2132</v>
      </c>
      <c r="F184" s="3" t="s">
        <v>2133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B5E8-295B-4344-9B59-B74858D5591B}">
  <dimension ref="A1:F184"/>
  <sheetViews>
    <sheetView tabSelected="1" workbookViewId="0"/>
  </sheetViews>
  <sheetFormatPr defaultRowHeight="14.5" x14ac:dyDescent="0.35"/>
  <cols>
    <col min="1" max="1" width="46.1796875" bestFit="1" customWidth="1"/>
    <col min="2" max="2" width="21.26953125" bestFit="1" customWidth="1"/>
    <col min="3" max="3" width="6.7265625" bestFit="1" customWidth="1"/>
    <col min="4" max="4" width="23.1796875" bestFit="1" customWidth="1"/>
    <col min="5" max="5" width="17.6328125" bestFit="1" customWidth="1"/>
    <col min="6" max="6" width="19.36328125" bestFit="1" customWidth="1"/>
  </cols>
  <sheetData>
    <row r="1" spans="1:6" x14ac:dyDescent="0.35">
      <c r="A1" t="s">
        <v>3251</v>
      </c>
      <c r="B1" t="s">
        <v>3252</v>
      </c>
      <c r="C1" t="s">
        <v>3253</v>
      </c>
      <c r="D1" t="s">
        <v>761</v>
      </c>
      <c r="E1" t="s">
        <v>762</v>
      </c>
      <c r="F1" t="s">
        <v>763</v>
      </c>
    </row>
    <row r="2" spans="1:6" x14ac:dyDescent="0.35">
      <c r="A2" s="3" t="s">
        <v>1</v>
      </c>
      <c r="B2" s="3" t="s">
        <v>775</v>
      </c>
      <c r="C2">
        <v>2016</v>
      </c>
      <c r="D2" s="3" t="s">
        <v>776</v>
      </c>
      <c r="E2" s="3" t="s">
        <v>777</v>
      </c>
      <c r="F2" s="3" t="s">
        <v>778</v>
      </c>
    </row>
    <row r="3" spans="1:6" x14ac:dyDescent="0.35">
      <c r="A3" s="3" t="s">
        <v>5</v>
      </c>
      <c r="B3" s="3" t="s">
        <v>775</v>
      </c>
      <c r="C3">
        <v>2016</v>
      </c>
      <c r="D3" s="3" t="s">
        <v>795</v>
      </c>
      <c r="E3" s="3" t="s">
        <v>796</v>
      </c>
      <c r="F3" s="3" t="s">
        <v>797</v>
      </c>
    </row>
    <row r="4" spans="1:6" x14ac:dyDescent="0.35">
      <c r="A4" s="3" t="s">
        <v>9</v>
      </c>
      <c r="B4" s="3" t="s">
        <v>775</v>
      </c>
      <c r="C4">
        <v>2016</v>
      </c>
      <c r="D4" s="3" t="s">
        <v>812</v>
      </c>
      <c r="E4" s="3" t="s">
        <v>813</v>
      </c>
      <c r="F4" s="3" t="s">
        <v>814</v>
      </c>
    </row>
    <row r="5" spans="1:6" x14ac:dyDescent="0.35">
      <c r="A5" s="3" t="s">
        <v>17</v>
      </c>
      <c r="B5" s="3" t="s">
        <v>775</v>
      </c>
      <c r="C5">
        <v>2016</v>
      </c>
      <c r="D5" s="3" t="s">
        <v>825</v>
      </c>
      <c r="E5" s="3" t="s">
        <v>826</v>
      </c>
      <c r="F5" s="3" t="s">
        <v>825</v>
      </c>
    </row>
    <row r="6" spans="1:6" x14ac:dyDescent="0.35">
      <c r="A6" s="3" t="s">
        <v>21</v>
      </c>
      <c r="B6" s="3" t="s">
        <v>775</v>
      </c>
      <c r="C6">
        <v>2016</v>
      </c>
      <c r="D6" s="3" t="s">
        <v>838</v>
      </c>
      <c r="E6" s="3" t="s">
        <v>839</v>
      </c>
      <c r="F6" s="3" t="s">
        <v>840</v>
      </c>
    </row>
    <row r="7" spans="1:6" x14ac:dyDescent="0.35">
      <c r="A7" s="3" t="s">
        <v>25</v>
      </c>
      <c r="B7" s="3" t="s">
        <v>775</v>
      </c>
      <c r="C7">
        <v>2016</v>
      </c>
      <c r="D7" s="3" t="s">
        <v>852</v>
      </c>
      <c r="E7" s="3" t="s">
        <v>853</v>
      </c>
      <c r="F7" s="3" t="s">
        <v>854</v>
      </c>
    </row>
    <row r="8" spans="1:6" x14ac:dyDescent="0.35">
      <c r="A8" s="3" t="s">
        <v>29</v>
      </c>
      <c r="B8" s="3" t="s">
        <v>775</v>
      </c>
      <c r="C8">
        <v>2016</v>
      </c>
      <c r="D8" s="3" t="s">
        <v>864</v>
      </c>
      <c r="E8" s="3" t="s">
        <v>865</v>
      </c>
      <c r="F8" s="3" t="s">
        <v>866</v>
      </c>
    </row>
    <row r="9" spans="1:6" x14ac:dyDescent="0.35">
      <c r="A9" s="3" t="s">
        <v>33</v>
      </c>
      <c r="B9" s="3" t="s">
        <v>775</v>
      </c>
      <c r="C9">
        <v>2016</v>
      </c>
      <c r="D9" s="3" t="s">
        <v>876</v>
      </c>
      <c r="E9" s="3" t="s">
        <v>877</v>
      </c>
      <c r="F9" s="3" t="s">
        <v>800</v>
      </c>
    </row>
    <row r="10" spans="1:6" x14ac:dyDescent="0.35">
      <c r="A10" s="3" t="s">
        <v>37</v>
      </c>
      <c r="B10" s="3" t="s">
        <v>775</v>
      </c>
      <c r="C10">
        <v>2016</v>
      </c>
      <c r="D10" s="3" t="s">
        <v>889</v>
      </c>
      <c r="E10" s="3" t="s">
        <v>890</v>
      </c>
      <c r="F10" s="3" t="s">
        <v>891</v>
      </c>
    </row>
    <row r="11" spans="1:6" x14ac:dyDescent="0.35">
      <c r="A11" s="3" t="s">
        <v>41</v>
      </c>
      <c r="B11" s="3" t="s">
        <v>775</v>
      </c>
      <c r="C11">
        <v>2016</v>
      </c>
      <c r="D11" s="3" t="s">
        <v>900</v>
      </c>
      <c r="E11" s="3" t="s">
        <v>901</v>
      </c>
      <c r="F11" s="3" t="s">
        <v>902</v>
      </c>
    </row>
    <row r="12" spans="1:6" x14ac:dyDescent="0.35">
      <c r="A12" s="3" t="s">
        <v>45</v>
      </c>
      <c r="B12" s="3" t="s">
        <v>775</v>
      </c>
      <c r="C12">
        <v>2016</v>
      </c>
      <c r="D12" s="3" t="s">
        <v>909</v>
      </c>
      <c r="E12" s="3" t="s">
        <v>910</v>
      </c>
      <c r="F12" s="3" t="s">
        <v>911</v>
      </c>
    </row>
    <row r="13" spans="1:6" x14ac:dyDescent="0.35">
      <c r="A13" s="3" t="s">
        <v>49</v>
      </c>
      <c r="B13" s="3" t="s">
        <v>775</v>
      </c>
      <c r="C13">
        <v>2016</v>
      </c>
      <c r="D13" s="3" t="s">
        <v>917</v>
      </c>
      <c r="E13" s="3" t="s">
        <v>918</v>
      </c>
      <c r="F13" s="3" t="s">
        <v>919</v>
      </c>
    </row>
    <row r="14" spans="1:6" x14ac:dyDescent="0.35">
      <c r="A14" s="3" t="s">
        <v>53</v>
      </c>
      <c r="B14" s="3" t="s">
        <v>775</v>
      </c>
      <c r="C14">
        <v>2016</v>
      </c>
      <c r="D14" s="3" t="s">
        <v>927</v>
      </c>
      <c r="E14" s="3" t="s">
        <v>928</v>
      </c>
      <c r="F14" s="3" t="s">
        <v>929</v>
      </c>
    </row>
    <row r="15" spans="1:6" x14ac:dyDescent="0.35">
      <c r="A15" s="3" t="s">
        <v>57</v>
      </c>
      <c r="B15" s="3" t="s">
        <v>775</v>
      </c>
      <c r="C15">
        <v>2016</v>
      </c>
      <c r="D15" s="3" t="s">
        <v>940</v>
      </c>
      <c r="E15" s="3" t="s">
        <v>941</v>
      </c>
      <c r="F15" s="3" t="s">
        <v>942</v>
      </c>
    </row>
    <row r="16" spans="1:6" x14ac:dyDescent="0.35">
      <c r="A16" s="3" t="s">
        <v>61</v>
      </c>
      <c r="B16" s="3" t="s">
        <v>775</v>
      </c>
      <c r="C16">
        <v>2016</v>
      </c>
      <c r="D16" s="3" t="s">
        <v>949</v>
      </c>
      <c r="E16" s="3" t="s">
        <v>950</v>
      </c>
      <c r="F16" s="3" t="s">
        <v>951</v>
      </c>
    </row>
    <row r="17" spans="1:6" x14ac:dyDescent="0.35">
      <c r="A17" s="3" t="s">
        <v>65</v>
      </c>
      <c r="B17" s="3" t="s">
        <v>775</v>
      </c>
      <c r="C17">
        <v>2016</v>
      </c>
      <c r="D17" s="3" t="s">
        <v>960</v>
      </c>
      <c r="E17" s="3" t="s">
        <v>961</v>
      </c>
      <c r="F17" s="3" t="s">
        <v>962</v>
      </c>
    </row>
    <row r="18" spans="1:6" x14ac:dyDescent="0.35">
      <c r="A18" s="3" t="s">
        <v>69</v>
      </c>
      <c r="B18" s="3" t="s">
        <v>775</v>
      </c>
      <c r="C18">
        <v>2016</v>
      </c>
      <c r="D18" s="3" t="s">
        <v>974</v>
      </c>
      <c r="E18" s="3" t="s">
        <v>975</v>
      </c>
      <c r="F18" s="3" t="s">
        <v>976</v>
      </c>
    </row>
    <row r="19" spans="1:6" x14ac:dyDescent="0.35">
      <c r="A19" s="3" t="s">
        <v>73</v>
      </c>
      <c r="B19" s="3" t="s">
        <v>775</v>
      </c>
      <c r="C19">
        <v>2016</v>
      </c>
      <c r="D19" s="3" t="s">
        <v>983</v>
      </c>
      <c r="E19" s="3" t="s">
        <v>984</v>
      </c>
      <c r="F19" s="3" t="s">
        <v>985</v>
      </c>
    </row>
    <row r="20" spans="1:6" x14ac:dyDescent="0.35">
      <c r="A20" s="3" t="s">
        <v>77</v>
      </c>
      <c r="B20" s="3" t="s">
        <v>775</v>
      </c>
      <c r="C20">
        <v>2016</v>
      </c>
      <c r="D20" s="3" t="s">
        <v>995</v>
      </c>
      <c r="E20" s="3" t="s">
        <v>996</v>
      </c>
      <c r="F20" s="3" t="s">
        <v>997</v>
      </c>
    </row>
    <row r="21" spans="1:6" x14ac:dyDescent="0.35">
      <c r="A21" s="3" t="s">
        <v>81</v>
      </c>
      <c r="B21" s="3" t="s">
        <v>775</v>
      </c>
      <c r="C21">
        <v>2016</v>
      </c>
      <c r="D21" s="3" t="s">
        <v>908</v>
      </c>
      <c r="E21" s="3" t="s">
        <v>1008</v>
      </c>
      <c r="F21" s="3" t="s">
        <v>1009</v>
      </c>
    </row>
    <row r="22" spans="1:6" x14ac:dyDescent="0.35">
      <c r="A22" s="3" t="s">
        <v>85</v>
      </c>
      <c r="B22" s="3" t="s">
        <v>775</v>
      </c>
      <c r="C22">
        <v>2016</v>
      </c>
      <c r="D22" s="3" t="s">
        <v>1019</v>
      </c>
      <c r="E22" s="3" t="s">
        <v>1020</v>
      </c>
      <c r="F22" s="3" t="s">
        <v>1021</v>
      </c>
    </row>
    <row r="23" spans="1:6" x14ac:dyDescent="0.35">
      <c r="A23" s="3" t="s">
        <v>89</v>
      </c>
      <c r="B23" s="3" t="s">
        <v>775</v>
      </c>
      <c r="C23">
        <v>2016</v>
      </c>
      <c r="D23" s="3" t="s">
        <v>1032</v>
      </c>
      <c r="E23" s="3" t="s">
        <v>838</v>
      </c>
      <c r="F23" s="3" t="s">
        <v>1033</v>
      </c>
    </row>
    <row r="24" spans="1:6" x14ac:dyDescent="0.35">
      <c r="A24" s="3" t="s">
        <v>93</v>
      </c>
      <c r="B24" s="3" t="s">
        <v>775</v>
      </c>
      <c r="C24">
        <v>2016</v>
      </c>
      <c r="D24" s="3" t="s">
        <v>1040</v>
      </c>
      <c r="E24" s="3" t="s">
        <v>974</v>
      </c>
      <c r="F24" s="3" t="s">
        <v>971</v>
      </c>
    </row>
    <row r="25" spans="1:6" x14ac:dyDescent="0.35">
      <c r="A25" s="3" t="s">
        <v>97</v>
      </c>
      <c r="B25" s="3" t="s">
        <v>775</v>
      </c>
      <c r="C25">
        <v>2016</v>
      </c>
      <c r="D25" s="3" t="s">
        <v>790</v>
      </c>
      <c r="E25" s="3" t="s">
        <v>842</v>
      </c>
      <c r="F25" s="3" t="s">
        <v>973</v>
      </c>
    </row>
    <row r="26" spans="1:6" x14ac:dyDescent="0.35">
      <c r="A26" s="3" t="s">
        <v>100</v>
      </c>
      <c r="B26" s="3" t="s">
        <v>775</v>
      </c>
      <c r="C26">
        <v>2016</v>
      </c>
      <c r="D26" s="3" t="s">
        <v>1049</v>
      </c>
      <c r="E26" s="3" t="s">
        <v>1050</v>
      </c>
      <c r="F26" s="3" t="s">
        <v>1051</v>
      </c>
    </row>
    <row r="27" spans="1:6" x14ac:dyDescent="0.35">
      <c r="A27" s="3" t="s">
        <v>104</v>
      </c>
      <c r="B27" s="3" t="s">
        <v>775</v>
      </c>
      <c r="C27">
        <v>2016</v>
      </c>
      <c r="D27" s="3" t="s">
        <v>1062</v>
      </c>
      <c r="E27" s="3" t="s">
        <v>1063</v>
      </c>
      <c r="F27" s="3" t="s">
        <v>984</v>
      </c>
    </row>
    <row r="28" spans="1:6" x14ac:dyDescent="0.35">
      <c r="A28" s="3" t="s">
        <v>108</v>
      </c>
      <c r="B28" s="3" t="s">
        <v>775</v>
      </c>
      <c r="C28">
        <v>2016</v>
      </c>
      <c r="D28" s="3" t="s">
        <v>1072</v>
      </c>
      <c r="E28" s="3" t="s">
        <v>1073</v>
      </c>
      <c r="F28" s="3" t="s">
        <v>1074</v>
      </c>
    </row>
    <row r="29" spans="1:6" x14ac:dyDescent="0.35">
      <c r="A29" s="3" t="s">
        <v>112</v>
      </c>
      <c r="B29" s="3" t="s">
        <v>775</v>
      </c>
      <c r="C29">
        <v>2016</v>
      </c>
      <c r="D29" s="3" t="s">
        <v>1083</v>
      </c>
      <c r="E29" s="3" t="s">
        <v>1084</v>
      </c>
      <c r="F29" s="3" t="s">
        <v>1085</v>
      </c>
    </row>
    <row r="30" spans="1:6" x14ac:dyDescent="0.35">
      <c r="A30" s="3" t="s">
        <v>116</v>
      </c>
      <c r="B30" s="3" t="s">
        <v>775</v>
      </c>
      <c r="C30">
        <v>2016</v>
      </c>
      <c r="D30" s="3" t="s">
        <v>1094</v>
      </c>
      <c r="E30" s="3" t="s">
        <v>1095</v>
      </c>
      <c r="F30" s="3" t="s">
        <v>1096</v>
      </c>
    </row>
    <row r="31" spans="1:6" x14ac:dyDescent="0.35">
      <c r="A31" s="3" t="s">
        <v>120</v>
      </c>
      <c r="B31" s="3" t="s">
        <v>775</v>
      </c>
      <c r="C31">
        <v>2016</v>
      </c>
      <c r="D31" s="3" t="s">
        <v>1094</v>
      </c>
      <c r="E31" s="3" t="s">
        <v>1095</v>
      </c>
      <c r="F31" s="3" t="s">
        <v>1106</v>
      </c>
    </row>
    <row r="32" spans="1:6" x14ac:dyDescent="0.35">
      <c r="A32" s="3" t="s">
        <v>124</v>
      </c>
      <c r="B32" s="3" t="s">
        <v>775</v>
      </c>
      <c r="C32">
        <v>2016</v>
      </c>
      <c r="D32" s="3" t="s">
        <v>1035</v>
      </c>
      <c r="E32" s="3" t="s">
        <v>877</v>
      </c>
      <c r="F32" s="3" t="s">
        <v>1046</v>
      </c>
    </row>
    <row r="33" spans="1:6" x14ac:dyDescent="0.35">
      <c r="A33" s="3" t="s">
        <v>128</v>
      </c>
      <c r="B33" s="3" t="s">
        <v>775</v>
      </c>
      <c r="C33">
        <v>2016</v>
      </c>
      <c r="D33" s="3" t="s">
        <v>1123</v>
      </c>
      <c r="E33" s="3" t="s">
        <v>1124</v>
      </c>
      <c r="F33" s="3" t="s">
        <v>1125</v>
      </c>
    </row>
    <row r="34" spans="1:6" x14ac:dyDescent="0.35">
      <c r="A34" s="3" t="s">
        <v>132</v>
      </c>
      <c r="B34" s="3" t="s">
        <v>775</v>
      </c>
      <c r="C34">
        <v>2016</v>
      </c>
      <c r="D34" s="3" t="s">
        <v>1135</v>
      </c>
      <c r="E34" s="3" t="s">
        <v>1124</v>
      </c>
      <c r="F34" s="3" t="s">
        <v>1136</v>
      </c>
    </row>
    <row r="35" spans="1:6" x14ac:dyDescent="0.35">
      <c r="A35" s="3" t="s">
        <v>136</v>
      </c>
      <c r="B35" s="3" t="s">
        <v>775</v>
      </c>
      <c r="C35">
        <v>2016</v>
      </c>
      <c r="D35" s="3" t="s">
        <v>1040</v>
      </c>
      <c r="E35" s="3" t="s">
        <v>1142</v>
      </c>
      <c r="F35" s="3" t="s">
        <v>1143</v>
      </c>
    </row>
    <row r="36" spans="1:6" x14ac:dyDescent="0.35">
      <c r="A36" s="3" t="s">
        <v>140</v>
      </c>
      <c r="B36" s="3" t="s">
        <v>775</v>
      </c>
      <c r="C36">
        <v>2016</v>
      </c>
      <c r="D36" s="3" t="s">
        <v>1149</v>
      </c>
      <c r="E36" s="3" t="s">
        <v>900</v>
      </c>
      <c r="F36" s="3" t="s">
        <v>1150</v>
      </c>
    </row>
    <row r="37" spans="1:6" x14ac:dyDescent="0.35">
      <c r="A37" s="3" t="s">
        <v>144</v>
      </c>
      <c r="B37" s="3" t="s">
        <v>775</v>
      </c>
      <c r="C37">
        <v>2016</v>
      </c>
      <c r="D37" s="3" t="s">
        <v>1009</v>
      </c>
      <c r="E37" s="3" t="s">
        <v>1160</v>
      </c>
      <c r="F37" s="3" t="s">
        <v>1161</v>
      </c>
    </row>
    <row r="38" spans="1:6" x14ac:dyDescent="0.35">
      <c r="A38" s="3" t="s">
        <v>148</v>
      </c>
      <c r="B38" s="3" t="s">
        <v>775</v>
      </c>
      <c r="C38">
        <v>2016</v>
      </c>
      <c r="D38" s="3" t="s">
        <v>1136</v>
      </c>
      <c r="E38" s="3" t="s">
        <v>1126</v>
      </c>
      <c r="F38" s="3" t="s">
        <v>1168</v>
      </c>
    </row>
    <row r="39" spans="1:6" x14ac:dyDescent="0.35">
      <c r="A39" s="3" t="s">
        <v>152</v>
      </c>
      <c r="B39" s="3" t="s">
        <v>775</v>
      </c>
      <c r="C39">
        <v>2016</v>
      </c>
      <c r="D39" s="3" t="s">
        <v>1176</v>
      </c>
      <c r="E39" s="3" t="s">
        <v>1177</v>
      </c>
      <c r="F39" s="3" t="s">
        <v>986</v>
      </c>
    </row>
    <row r="40" spans="1:6" x14ac:dyDescent="0.35">
      <c r="A40" s="3" t="s">
        <v>159</v>
      </c>
      <c r="B40" s="3" t="s">
        <v>775</v>
      </c>
      <c r="C40">
        <v>2016</v>
      </c>
      <c r="D40" s="3" t="s">
        <v>838</v>
      </c>
      <c r="E40" s="3" t="s">
        <v>993</v>
      </c>
      <c r="F40" s="3" t="s">
        <v>971</v>
      </c>
    </row>
    <row r="41" spans="1:6" x14ac:dyDescent="0.35">
      <c r="A41" s="3" t="s">
        <v>163</v>
      </c>
      <c r="B41" s="3" t="s">
        <v>775</v>
      </c>
      <c r="C41">
        <v>2016</v>
      </c>
      <c r="D41" s="3" t="s">
        <v>1189</v>
      </c>
      <c r="E41" s="3" t="s">
        <v>776</v>
      </c>
      <c r="F41" s="3" t="s">
        <v>932</v>
      </c>
    </row>
    <row r="42" spans="1:6" x14ac:dyDescent="0.35">
      <c r="A42" s="3" t="s">
        <v>167</v>
      </c>
      <c r="B42" s="3" t="s">
        <v>775</v>
      </c>
      <c r="C42">
        <v>2016</v>
      </c>
      <c r="D42" s="3" t="s">
        <v>1197</v>
      </c>
      <c r="E42" s="3" t="s">
        <v>1198</v>
      </c>
      <c r="F42" s="3" t="s">
        <v>1199</v>
      </c>
    </row>
    <row r="43" spans="1:6" x14ac:dyDescent="0.35">
      <c r="A43" s="3" t="s">
        <v>171</v>
      </c>
      <c r="B43" s="3" t="s">
        <v>775</v>
      </c>
      <c r="C43">
        <v>2016</v>
      </c>
      <c r="D43" s="3" t="s">
        <v>1213</v>
      </c>
      <c r="E43" s="3" t="s">
        <v>1214</v>
      </c>
      <c r="F43" s="3" t="s">
        <v>1215</v>
      </c>
    </row>
    <row r="44" spans="1:6" x14ac:dyDescent="0.35">
      <c r="A44" s="3" t="s">
        <v>175</v>
      </c>
      <c r="B44" s="3" t="s">
        <v>775</v>
      </c>
      <c r="C44">
        <v>2016</v>
      </c>
      <c r="D44" s="3" t="s">
        <v>942</v>
      </c>
      <c r="E44" s="3" t="s">
        <v>1224</v>
      </c>
      <c r="F44" s="3" t="s">
        <v>1225</v>
      </c>
    </row>
    <row r="45" spans="1:6" x14ac:dyDescent="0.35">
      <c r="A45" s="3" t="s">
        <v>179</v>
      </c>
      <c r="B45" s="3" t="s">
        <v>775</v>
      </c>
      <c r="C45">
        <v>2016</v>
      </c>
      <c r="D45" s="3" t="s">
        <v>1231</v>
      </c>
      <c r="E45" s="3" t="s">
        <v>1232</v>
      </c>
      <c r="F45" s="3" t="s">
        <v>1233</v>
      </c>
    </row>
    <row r="46" spans="1:6" x14ac:dyDescent="0.35">
      <c r="A46" s="3" t="s">
        <v>183</v>
      </c>
      <c r="B46" s="3" t="s">
        <v>775</v>
      </c>
      <c r="C46">
        <v>2016</v>
      </c>
      <c r="D46" s="3" t="s">
        <v>1244</v>
      </c>
      <c r="E46" s="3" t="s">
        <v>1245</v>
      </c>
      <c r="F46" s="3" t="s">
        <v>1246</v>
      </c>
    </row>
    <row r="47" spans="1:6" x14ac:dyDescent="0.35">
      <c r="A47" s="3" t="s">
        <v>187</v>
      </c>
      <c r="B47" s="3" t="s">
        <v>775</v>
      </c>
      <c r="C47">
        <v>2016</v>
      </c>
      <c r="D47" s="3" t="s">
        <v>913</v>
      </c>
      <c r="E47" s="3" t="s">
        <v>915</v>
      </c>
      <c r="F47" s="3" t="s">
        <v>1074</v>
      </c>
    </row>
    <row r="48" spans="1:6" x14ac:dyDescent="0.35">
      <c r="A48" s="3" t="s">
        <v>191</v>
      </c>
      <c r="B48" s="3" t="s">
        <v>775</v>
      </c>
      <c r="C48">
        <v>2016</v>
      </c>
      <c r="D48" s="3" t="s">
        <v>1263</v>
      </c>
      <c r="E48" s="3" t="s">
        <v>1264</v>
      </c>
      <c r="F48" s="3" t="s">
        <v>876</v>
      </c>
    </row>
    <row r="49" spans="1:6" x14ac:dyDescent="0.35">
      <c r="A49" s="3" t="s">
        <v>195</v>
      </c>
      <c r="B49" s="3" t="s">
        <v>775</v>
      </c>
      <c r="C49">
        <v>2016</v>
      </c>
      <c r="D49" s="3" t="s">
        <v>1275</v>
      </c>
      <c r="E49" s="3" t="s">
        <v>1276</v>
      </c>
      <c r="F49" s="3" t="s">
        <v>1126</v>
      </c>
    </row>
    <row r="50" spans="1:6" x14ac:dyDescent="0.35">
      <c r="A50" s="3" t="s">
        <v>203</v>
      </c>
      <c r="B50" s="3" t="s">
        <v>775</v>
      </c>
      <c r="C50">
        <v>2016</v>
      </c>
      <c r="D50" s="3" t="s">
        <v>1008</v>
      </c>
      <c r="E50" s="3" t="s">
        <v>1280</v>
      </c>
      <c r="F50" s="3" t="s">
        <v>1281</v>
      </c>
    </row>
    <row r="51" spans="1:6" x14ac:dyDescent="0.35">
      <c r="A51" s="3" t="s">
        <v>207</v>
      </c>
      <c r="B51" s="3" t="s">
        <v>775</v>
      </c>
      <c r="C51">
        <v>2016</v>
      </c>
      <c r="D51" s="3" t="s">
        <v>972</v>
      </c>
      <c r="E51" s="3" t="s">
        <v>911</v>
      </c>
      <c r="F51" s="3" t="s">
        <v>977</v>
      </c>
    </row>
    <row r="52" spans="1:6" x14ac:dyDescent="0.35">
      <c r="A52" s="3" t="s">
        <v>211</v>
      </c>
      <c r="B52" s="3" t="s">
        <v>775</v>
      </c>
      <c r="C52">
        <v>2016</v>
      </c>
      <c r="D52" s="3" t="s">
        <v>1289</v>
      </c>
      <c r="E52" s="3" t="s">
        <v>1290</v>
      </c>
      <c r="F52" s="3" t="s">
        <v>1291</v>
      </c>
    </row>
    <row r="53" spans="1:6" x14ac:dyDescent="0.35">
      <c r="A53" s="3" t="s">
        <v>215</v>
      </c>
      <c r="B53" s="3" t="s">
        <v>775</v>
      </c>
      <c r="C53">
        <v>2016</v>
      </c>
      <c r="D53" s="3" t="s">
        <v>1296</v>
      </c>
      <c r="E53" s="3" t="s">
        <v>1180</v>
      </c>
      <c r="F53" s="3" t="s">
        <v>1005</v>
      </c>
    </row>
    <row r="54" spans="1:6" x14ac:dyDescent="0.35">
      <c r="A54" s="3" t="s">
        <v>219</v>
      </c>
      <c r="B54" s="3" t="s">
        <v>775</v>
      </c>
      <c r="C54">
        <v>2016</v>
      </c>
      <c r="D54" s="3" t="s">
        <v>1303</v>
      </c>
      <c r="E54" s="3" t="s">
        <v>1303</v>
      </c>
      <c r="F54" s="3" t="s">
        <v>1304</v>
      </c>
    </row>
    <row r="55" spans="1:6" x14ac:dyDescent="0.35">
      <c r="A55" s="3" t="s">
        <v>223</v>
      </c>
      <c r="B55" s="3" t="s">
        <v>775</v>
      </c>
      <c r="C55">
        <v>2016</v>
      </c>
      <c r="D55" s="3" t="s">
        <v>986</v>
      </c>
      <c r="E55" s="3" t="s">
        <v>1312</v>
      </c>
      <c r="F55" s="3" t="s">
        <v>782</v>
      </c>
    </row>
    <row r="56" spans="1:6" x14ac:dyDescent="0.35">
      <c r="A56" s="3" t="s">
        <v>227</v>
      </c>
      <c r="B56" s="3" t="s">
        <v>775</v>
      </c>
      <c r="C56">
        <v>2016</v>
      </c>
      <c r="D56" s="3" t="s">
        <v>1320</v>
      </c>
      <c r="E56" s="3" t="s">
        <v>1321</v>
      </c>
      <c r="F56" s="3" t="s">
        <v>1322</v>
      </c>
    </row>
    <row r="57" spans="1:6" x14ac:dyDescent="0.35">
      <c r="A57" s="3" t="s">
        <v>231</v>
      </c>
      <c r="B57" s="3" t="s">
        <v>775</v>
      </c>
      <c r="C57">
        <v>2016</v>
      </c>
      <c r="D57" s="3" t="s">
        <v>1331</v>
      </c>
      <c r="E57" s="3" t="s">
        <v>1332</v>
      </c>
      <c r="F57" s="3" t="s">
        <v>1313</v>
      </c>
    </row>
    <row r="58" spans="1:6" x14ac:dyDescent="0.35">
      <c r="A58" s="3" t="s">
        <v>235</v>
      </c>
      <c r="B58" s="3" t="s">
        <v>775</v>
      </c>
      <c r="C58">
        <v>2016</v>
      </c>
      <c r="D58" s="3" t="s">
        <v>1096</v>
      </c>
      <c r="E58" s="3" t="s">
        <v>984</v>
      </c>
      <c r="F58" s="3" t="s">
        <v>782</v>
      </c>
    </row>
    <row r="59" spans="1:6" x14ac:dyDescent="0.35">
      <c r="A59" s="3" t="s">
        <v>239</v>
      </c>
      <c r="B59" s="3" t="s">
        <v>775</v>
      </c>
      <c r="C59">
        <v>2016</v>
      </c>
      <c r="D59" s="3" t="s">
        <v>1347</v>
      </c>
      <c r="E59" s="3" t="s">
        <v>1348</v>
      </c>
      <c r="F59" s="3" t="s">
        <v>1349</v>
      </c>
    </row>
    <row r="60" spans="1:6" x14ac:dyDescent="0.35">
      <c r="A60" s="3" t="s">
        <v>243</v>
      </c>
      <c r="B60" s="3" t="s">
        <v>775</v>
      </c>
      <c r="C60">
        <v>2016</v>
      </c>
      <c r="D60" s="3" t="s">
        <v>1354</v>
      </c>
      <c r="E60" s="3" t="s">
        <v>1355</v>
      </c>
      <c r="F60" s="3" t="s">
        <v>1356</v>
      </c>
    </row>
    <row r="61" spans="1:6" x14ac:dyDescent="0.35">
      <c r="A61" s="3" t="s">
        <v>247</v>
      </c>
      <c r="B61" s="3" t="s">
        <v>775</v>
      </c>
      <c r="C61">
        <v>2016</v>
      </c>
      <c r="D61" s="3" t="s">
        <v>904</v>
      </c>
      <c r="E61" s="3" t="s">
        <v>1295</v>
      </c>
      <c r="F61" s="3" t="s">
        <v>1361</v>
      </c>
    </row>
    <row r="62" spans="1:6" x14ac:dyDescent="0.35">
      <c r="A62" s="3" t="s">
        <v>251</v>
      </c>
      <c r="B62" s="3" t="s">
        <v>775</v>
      </c>
      <c r="C62">
        <v>2016</v>
      </c>
      <c r="D62" s="3" t="s">
        <v>852</v>
      </c>
      <c r="E62" s="3" t="s">
        <v>1288</v>
      </c>
      <c r="F62" s="3" t="s">
        <v>1368</v>
      </c>
    </row>
    <row r="63" spans="1:6" x14ac:dyDescent="0.35">
      <c r="A63" s="3" t="s">
        <v>255</v>
      </c>
      <c r="B63" s="3" t="s">
        <v>775</v>
      </c>
      <c r="C63">
        <v>2016</v>
      </c>
      <c r="D63" s="3" t="s">
        <v>1376</v>
      </c>
      <c r="E63" s="3" t="s">
        <v>1377</v>
      </c>
      <c r="F63" s="3" t="s">
        <v>985</v>
      </c>
    </row>
    <row r="64" spans="1:6" x14ac:dyDescent="0.35">
      <c r="A64" s="3" t="s">
        <v>259</v>
      </c>
      <c r="B64" s="3" t="s">
        <v>775</v>
      </c>
      <c r="C64">
        <v>2016</v>
      </c>
      <c r="D64" s="3" t="s">
        <v>1382</v>
      </c>
      <c r="E64" s="3" t="s">
        <v>1383</v>
      </c>
      <c r="F64" s="3" t="s">
        <v>1384</v>
      </c>
    </row>
    <row r="65" spans="1:6" x14ac:dyDescent="0.35">
      <c r="A65" s="3" t="s">
        <v>263</v>
      </c>
      <c r="B65" s="3" t="s">
        <v>775</v>
      </c>
      <c r="C65">
        <v>2016</v>
      </c>
      <c r="D65" s="3" t="s">
        <v>1393</v>
      </c>
      <c r="E65" s="3" t="s">
        <v>1394</v>
      </c>
      <c r="F65" s="3" t="s">
        <v>891</v>
      </c>
    </row>
    <row r="66" spans="1:6" x14ac:dyDescent="0.35">
      <c r="A66" s="3" t="s">
        <v>267</v>
      </c>
      <c r="B66" s="3" t="s">
        <v>775</v>
      </c>
      <c r="C66">
        <v>2016</v>
      </c>
      <c r="D66" s="3" t="s">
        <v>1401</v>
      </c>
      <c r="E66" s="3" t="s">
        <v>1176</v>
      </c>
      <c r="F66" s="3" t="s">
        <v>1402</v>
      </c>
    </row>
    <row r="67" spans="1:6" x14ac:dyDescent="0.35">
      <c r="A67" s="3" t="s">
        <v>271</v>
      </c>
      <c r="B67" s="3" t="s">
        <v>775</v>
      </c>
      <c r="C67">
        <v>2016</v>
      </c>
      <c r="D67" s="3" t="s">
        <v>1414</v>
      </c>
      <c r="E67" s="3" t="s">
        <v>1415</v>
      </c>
      <c r="F67" s="3" t="s">
        <v>1416</v>
      </c>
    </row>
    <row r="68" spans="1:6" x14ac:dyDescent="0.35">
      <c r="A68" s="3" t="s">
        <v>275</v>
      </c>
      <c r="B68" s="3" t="s">
        <v>775</v>
      </c>
      <c r="C68">
        <v>2016</v>
      </c>
      <c r="D68" s="3" t="s">
        <v>1426</v>
      </c>
      <c r="E68" s="3" t="s">
        <v>1160</v>
      </c>
      <c r="F68" s="3" t="s">
        <v>1030</v>
      </c>
    </row>
    <row r="69" spans="1:6" x14ac:dyDescent="0.35">
      <c r="A69" s="3" t="s">
        <v>279</v>
      </c>
      <c r="B69" s="3" t="s">
        <v>775</v>
      </c>
      <c r="C69">
        <v>2016</v>
      </c>
      <c r="D69" s="3" t="s">
        <v>1432</v>
      </c>
      <c r="E69" s="3" t="s">
        <v>1433</v>
      </c>
      <c r="F69" s="3" t="s">
        <v>974</v>
      </c>
    </row>
    <row r="70" spans="1:6" x14ac:dyDescent="0.35">
      <c r="A70" s="3" t="s">
        <v>283</v>
      </c>
      <c r="B70" s="3" t="s">
        <v>775</v>
      </c>
      <c r="C70">
        <v>2016</v>
      </c>
      <c r="D70" s="3" t="s">
        <v>929</v>
      </c>
      <c r="E70" s="3" t="s">
        <v>1124</v>
      </c>
      <c r="F70" s="3" t="s">
        <v>1275</v>
      </c>
    </row>
    <row r="71" spans="1:6" x14ac:dyDescent="0.35">
      <c r="A71" s="3" t="s">
        <v>287</v>
      </c>
      <c r="B71" s="3" t="s">
        <v>775</v>
      </c>
      <c r="C71">
        <v>2016</v>
      </c>
      <c r="D71" s="3" t="s">
        <v>1126</v>
      </c>
      <c r="E71" s="3" t="s">
        <v>1136</v>
      </c>
      <c r="F71" s="3" t="s">
        <v>1376</v>
      </c>
    </row>
    <row r="72" spans="1:6" x14ac:dyDescent="0.35">
      <c r="A72" s="3" t="s">
        <v>291</v>
      </c>
      <c r="B72" s="3" t="s">
        <v>775</v>
      </c>
      <c r="C72">
        <v>2016</v>
      </c>
      <c r="D72" s="3" t="s">
        <v>1451</v>
      </c>
      <c r="E72" s="3" t="s">
        <v>1452</v>
      </c>
      <c r="F72" s="3" t="s">
        <v>1453</v>
      </c>
    </row>
    <row r="73" spans="1:6" x14ac:dyDescent="0.35">
      <c r="A73" s="3" t="s">
        <v>295</v>
      </c>
      <c r="B73" s="3" t="s">
        <v>775</v>
      </c>
      <c r="C73">
        <v>2016</v>
      </c>
      <c r="D73" s="3" t="s">
        <v>1458</v>
      </c>
      <c r="E73" s="3" t="s">
        <v>1459</v>
      </c>
      <c r="F73" s="3" t="s">
        <v>1460</v>
      </c>
    </row>
    <row r="74" spans="1:6" x14ac:dyDescent="0.35">
      <c r="A74" s="3" t="s">
        <v>299</v>
      </c>
      <c r="B74" s="3" t="s">
        <v>775</v>
      </c>
      <c r="C74">
        <v>2016</v>
      </c>
      <c r="D74" s="3" t="s">
        <v>906</v>
      </c>
      <c r="E74" s="3" t="s">
        <v>1466</v>
      </c>
      <c r="F74" s="3" t="s">
        <v>1467</v>
      </c>
    </row>
    <row r="75" spans="1:6" x14ac:dyDescent="0.35">
      <c r="A75" s="3" t="s">
        <v>303</v>
      </c>
      <c r="B75" s="3" t="s">
        <v>775</v>
      </c>
      <c r="C75">
        <v>2016</v>
      </c>
      <c r="D75" s="3" t="s">
        <v>1472</v>
      </c>
      <c r="E75" s="3" t="s">
        <v>1473</v>
      </c>
      <c r="F75" s="3" t="s">
        <v>1474</v>
      </c>
    </row>
    <row r="76" spans="1:6" x14ac:dyDescent="0.35">
      <c r="A76" s="3" t="s">
        <v>307</v>
      </c>
      <c r="B76" s="3" t="s">
        <v>775</v>
      </c>
      <c r="C76">
        <v>2016</v>
      </c>
      <c r="D76" s="3" t="s">
        <v>1335</v>
      </c>
      <c r="E76" s="3" t="s">
        <v>1424</v>
      </c>
      <c r="F76" s="3" t="s">
        <v>1350</v>
      </c>
    </row>
    <row r="77" spans="1:6" x14ac:dyDescent="0.35">
      <c r="A77" s="3" t="s">
        <v>311</v>
      </c>
      <c r="B77" s="3" t="s">
        <v>775</v>
      </c>
      <c r="C77">
        <v>2016</v>
      </c>
      <c r="D77" s="3" t="s">
        <v>1489</v>
      </c>
      <c r="E77" s="3" t="s">
        <v>1490</v>
      </c>
      <c r="F77" s="3" t="s">
        <v>1491</v>
      </c>
    </row>
    <row r="78" spans="1:6" x14ac:dyDescent="0.35">
      <c r="A78" s="3" t="s">
        <v>315</v>
      </c>
      <c r="B78" s="3" t="s">
        <v>775</v>
      </c>
      <c r="C78">
        <v>2016</v>
      </c>
      <c r="D78" s="3" t="s">
        <v>1329</v>
      </c>
      <c r="E78" s="3" t="s">
        <v>1498</v>
      </c>
      <c r="F78" s="3" t="s">
        <v>1499</v>
      </c>
    </row>
    <row r="79" spans="1:6" x14ac:dyDescent="0.35">
      <c r="A79" s="3" t="s">
        <v>319</v>
      </c>
      <c r="B79" s="3" t="s">
        <v>775</v>
      </c>
      <c r="C79">
        <v>2016</v>
      </c>
      <c r="D79" s="3" t="s">
        <v>1008</v>
      </c>
      <c r="E79" s="3" t="s">
        <v>1280</v>
      </c>
      <c r="F79" s="3" t="s">
        <v>940</v>
      </c>
    </row>
    <row r="80" spans="1:6" x14ac:dyDescent="0.35">
      <c r="A80" s="3" t="s">
        <v>323</v>
      </c>
      <c r="B80" s="3" t="s">
        <v>775</v>
      </c>
      <c r="C80">
        <v>2016</v>
      </c>
      <c r="D80" s="3" t="s">
        <v>1492</v>
      </c>
      <c r="E80" s="3" t="s">
        <v>986</v>
      </c>
      <c r="F80" s="3" t="s">
        <v>1033</v>
      </c>
    </row>
    <row r="81" spans="1:6" x14ac:dyDescent="0.35">
      <c r="A81" s="3" t="s">
        <v>327</v>
      </c>
      <c r="B81" s="3" t="s">
        <v>775</v>
      </c>
      <c r="C81">
        <v>2016</v>
      </c>
      <c r="D81" s="3" t="s">
        <v>904</v>
      </c>
      <c r="E81" s="3" t="s">
        <v>1513</v>
      </c>
      <c r="F81" s="3" t="s">
        <v>871</v>
      </c>
    </row>
    <row r="82" spans="1:6" x14ac:dyDescent="0.35">
      <c r="A82" s="3" t="s">
        <v>331</v>
      </c>
      <c r="B82" s="3" t="s">
        <v>775</v>
      </c>
      <c r="C82">
        <v>2016</v>
      </c>
      <c r="D82" s="3" t="s">
        <v>972</v>
      </c>
      <c r="E82" s="3" t="s">
        <v>911</v>
      </c>
      <c r="F82" s="3" t="s">
        <v>1012</v>
      </c>
    </row>
    <row r="83" spans="1:6" x14ac:dyDescent="0.35">
      <c r="A83" s="3" t="s">
        <v>335</v>
      </c>
      <c r="B83" s="3" t="s">
        <v>775</v>
      </c>
      <c r="C83">
        <v>2016</v>
      </c>
      <c r="D83" s="3" t="s">
        <v>1519</v>
      </c>
      <c r="E83" s="3" t="s">
        <v>1520</v>
      </c>
      <c r="F83" s="3" t="s">
        <v>1521</v>
      </c>
    </row>
    <row r="84" spans="1:6" x14ac:dyDescent="0.35">
      <c r="A84" s="3" t="s">
        <v>339</v>
      </c>
      <c r="B84" s="3" t="s">
        <v>775</v>
      </c>
      <c r="C84">
        <v>2016</v>
      </c>
      <c r="D84" s="3" t="s">
        <v>1264</v>
      </c>
      <c r="E84" s="3" t="s">
        <v>1264</v>
      </c>
      <c r="F84" s="3" t="s">
        <v>1295</v>
      </c>
    </row>
    <row r="85" spans="1:6" x14ac:dyDescent="0.35">
      <c r="A85" s="3" t="s">
        <v>343</v>
      </c>
      <c r="B85" s="3" t="s">
        <v>775</v>
      </c>
      <c r="C85">
        <v>2016</v>
      </c>
      <c r="D85" s="3" t="s">
        <v>854</v>
      </c>
      <c r="E85" s="3" t="s">
        <v>852</v>
      </c>
      <c r="F85" s="3" t="s">
        <v>1537</v>
      </c>
    </row>
    <row r="86" spans="1:6" x14ac:dyDescent="0.35">
      <c r="A86" s="3" t="s">
        <v>347</v>
      </c>
      <c r="B86" s="3" t="s">
        <v>775</v>
      </c>
      <c r="C86">
        <v>2016</v>
      </c>
      <c r="D86" s="3" t="s">
        <v>1331</v>
      </c>
      <c r="E86" s="3" t="s">
        <v>1492</v>
      </c>
      <c r="F86" s="3" t="s">
        <v>976</v>
      </c>
    </row>
    <row r="87" spans="1:6" x14ac:dyDescent="0.35">
      <c r="A87" s="3" t="s">
        <v>351</v>
      </c>
      <c r="B87" s="3" t="s">
        <v>775</v>
      </c>
      <c r="C87">
        <v>2016</v>
      </c>
      <c r="D87" s="3" t="s">
        <v>1545</v>
      </c>
      <c r="E87" s="3" t="s">
        <v>1546</v>
      </c>
      <c r="F87" s="3" t="s">
        <v>1547</v>
      </c>
    </row>
    <row r="88" spans="1:6" x14ac:dyDescent="0.35">
      <c r="A88" s="3" t="s">
        <v>355</v>
      </c>
      <c r="B88" s="3" t="s">
        <v>775</v>
      </c>
      <c r="C88">
        <v>2016</v>
      </c>
      <c r="D88" s="3" t="s">
        <v>1076</v>
      </c>
      <c r="E88" s="3" t="s">
        <v>1076</v>
      </c>
      <c r="F88" s="3" t="s">
        <v>1076</v>
      </c>
    </row>
    <row r="89" spans="1:6" x14ac:dyDescent="0.35">
      <c r="A89" s="3" t="s">
        <v>359</v>
      </c>
      <c r="B89" s="3" t="s">
        <v>775</v>
      </c>
      <c r="C89">
        <v>2016</v>
      </c>
      <c r="D89" s="3" t="s">
        <v>1124</v>
      </c>
      <c r="E89" s="3" t="s">
        <v>1402</v>
      </c>
      <c r="F89" s="3" t="s">
        <v>1062</v>
      </c>
    </row>
    <row r="90" spans="1:6" x14ac:dyDescent="0.35">
      <c r="A90" s="3" t="s">
        <v>363</v>
      </c>
      <c r="B90" s="3" t="s">
        <v>775</v>
      </c>
      <c r="C90">
        <v>2016</v>
      </c>
      <c r="D90" s="3" t="s">
        <v>1168</v>
      </c>
      <c r="E90" s="3" t="s">
        <v>1561</v>
      </c>
      <c r="F90" s="3" t="s">
        <v>826</v>
      </c>
    </row>
    <row r="91" spans="1:6" x14ac:dyDescent="0.35">
      <c r="A91" s="3" t="s">
        <v>367</v>
      </c>
      <c r="B91" s="3" t="s">
        <v>775</v>
      </c>
      <c r="C91">
        <v>2016</v>
      </c>
      <c r="D91" s="3" t="s">
        <v>1392</v>
      </c>
      <c r="E91" s="3" t="s">
        <v>1566</v>
      </c>
      <c r="F91" s="3" t="s">
        <v>1567</v>
      </c>
    </row>
    <row r="92" spans="1:6" x14ac:dyDescent="0.35">
      <c r="A92" s="3" t="s">
        <v>371</v>
      </c>
      <c r="B92" s="3" t="s">
        <v>775</v>
      </c>
      <c r="C92">
        <v>2016</v>
      </c>
      <c r="D92" s="3" t="s">
        <v>1575</v>
      </c>
      <c r="E92" s="3" t="s">
        <v>1189</v>
      </c>
      <c r="F92" s="3" t="s">
        <v>1576</v>
      </c>
    </row>
    <row r="93" spans="1:6" x14ac:dyDescent="0.35">
      <c r="A93" s="3" t="s">
        <v>375</v>
      </c>
      <c r="B93" s="3" t="s">
        <v>775</v>
      </c>
      <c r="C93">
        <v>2016</v>
      </c>
      <c r="D93" s="3" t="s">
        <v>796</v>
      </c>
      <c r="E93" s="3" t="s">
        <v>1583</v>
      </c>
      <c r="F93" s="3" t="s">
        <v>1584</v>
      </c>
    </row>
    <row r="94" spans="1:6" x14ac:dyDescent="0.35">
      <c r="A94" s="3" t="s">
        <v>379</v>
      </c>
      <c r="B94" s="3" t="s">
        <v>775</v>
      </c>
      <c r="C94">
        <v>2016</v>
      </c>
      <c r="D94" s="3" t="s">
        <v>1590</v>
      </c>
      <c r="E94" s="3" t="s">
        <v>1591</v>
      </c>
      <c r="F94" s="3" t="s">
        <v>1501</v>
      </c>
    </row>
    <row r="95" spans="1:6" x14ac:dyDescent="0.35">
      <c r="A95" s="3" t="s">
        <v>382</v>
      </c>
      <c r="B95" s="3" t="s">
        <v>775</v>
      </c>
      <c r="C95">
        <v>2016</v>
      </c>
      <c r="D95" s="3" t="s">
        <v>1598</v>
      </c>
      <c r="E95" s="3" t="s">
        <v>1098</v>
      </c>
      <c r="F95" s="3" t="s">
        <v>1599</v>
      </c>
    </row>
    <row r="96" spans="1:6" x14ac:dyDescent="0.35">
      <c r="A96" s="3" t="s">
        <v>386</v>
      </c>
      <c r="B96" s="3" t="s">
        <v>775</v>
      </c>
      <c r="C96">
        <v>2016</v>
      </c>
      <c r="D96" s="3" t="s">
        <v>1168</v>
      </c>
      <c r="E96" s="3" t="s">
        <v>1168</v>
      </c>
      <c r="F96" s="3" t="s">
        <v>1062</v>
      </c>
    </row>
    <row r="97" spans="1:6" x14ac:dyDescent="0.35">
      <c r="A97" s="3" t="s">
        <v>390</v>
      </c>
      <c r="B97" s="3" t="s">
        <v>775</v>
      </c>
      <c r="C97">
        <v>2016</v>
      </c>
      <c r="D97" s="3" t="s">
        <v>1552</v>
      </c>
      <c r="E97" s="3" t="s">
        <v>1613</v>
      </c>
      <c r="F97" s="3" t="s">
        <v>1614</v>
      </c>
    </row>
    <row r="98" spans="1:6" x14ac:dyDescent="0.35">
      <c r="A98" s="3" t="s">
        <v>394</v>
      </c>
      <c r="B98" s="3" t="s">
        <v>775</v>
      </c>
      <c r="C98">
        <v>2016</v>
      </c>
      <c r="D98" s="3" t="s">
        <v>1618</v>
      </c>
      <c r="E98" s="3" t="s">
        <v>1619</v>
      </c>
      <c r="F98" s="3" t="s">
        <v>1620</v>
      </c>
    </row>
    <row r="99" spans="1:6" x14ac:dyDescent="0.35">
      <c r="A99" s="3" t="s">
        <v>398</v>
      </c>
      <c r="B99" s="3" t="s">
        <v>775</v>
      </c>
      <c r="C99">
        <v>2016</v>
      </c>
      <c r="D99" s="3" t="s">
        <v>1295</v>
      </c>
      <c r="E99" s="3" t="s">
        <v>1305</v>
      </c>
      <c r="F99" s="3" t="s">
        <v>1361</v>
      </c>
    </row>
    <row r="100" spans="1:6" x14ac:dyDescent="0.35">
      <c r="A100" s="3" t="s">
        <v>402</v>
      </c>
      <c r="B100" s="3" t="s">
        <v>775</v>
      </c>
      <c r="C100">
        <v>2016</v>
      </c>
      <c r="D100" s="3" t="s">
        <v>915</v>
      </c>
      <c r="E100" s="3" t="s">
        <v>1072</v>
      </c>
      <c r="F100" s="3" t="s">
        <v>923</v>
      </c>
    </row>
    <row r="101" spans="1:6" x14ac:dyDescent="0.35">
      <c r="A101" s="3" t="s">
        <v>406</v>
      </c>
      <c r="B101" s="3" t="s">
        <v>775</v>
      </c>
      <c r="C101">
        <v>2016</v>
      </c>
      <c r="D101" s="3" t="s">
        <v>1064</v>
      </c>
      <c r="E101" s="3" t="s">
        <v>1064</v>
      </c>
      <c r="F101" s="3" t="s">
        <v>1333</v>
      </c>
    </row>
    <row r="102" spans="1:6" x14ac:dyDescent="0.35">
      <c r="A102" s="3" t="s">
        <v>410</v>
      </c>
      <c r="B102" s="3" t="s">
        <v>775</v>
      </c>
      <c r="C102">
        <v>2016</v>
      </c>
      <c r="D102" s="3" t="s">
        <v>1643</v>
      </c>
      <c r="E102" s="3" t="s">
        <v>1644</v>
      </c>
      <c r="F102" s="3" t="s">
        <v>1645</v>
      </c>
    </row>
    <row r="103" spans="1:6" x14ac:dyDescent="0.35">
      <c r="A103" s="3" t="s">
        <v>414</v>
      </c>
      <c r="B103" s="3" t="s">
        <v>775</v>
      </c>
      <c r="C103">
        <v>2016</v>
      </c>
      <c r="D103" s="3" t="s">
        <v>1649</v>
      </c>
      <c r="E103" s="3" t="s">
        <v>867</v>
      </c>
      <c r="F103" s="3" t="s">
        <v>1141</v>
      </c>
    </row>
    <row r="104" spans="1:6" x14ac:dyDescent="0.35">
      <c r="A104" s="3" t="s">
        <v>418</v>
      </c>
      <c r="B104" s="3" t="s">
        <v>775</v>
      </c>
      <c r="C104">
        <v>2016</v>
      </c>
      <c r="D104" s="3" t="s">
        <v>1126</v>
      </c>
      <c r="E104" s="3" t="s">
        <v>1656</v>
      </c>
      <c r="F104" s="3" t="s">
        <v>1275</v>
      </c>
    </row>
    <row r="105" spans="1:6" x14ac:dyDescent="0.35">
      <c r="A105" s="3" t="s">
        <v>422</v>
      </c>
      <c r="B105" s="3" t="s">
        <v>775</v>
      </c>
      <c r="C105">
        <v>2016</v>
      </c>
      <c r="D105" s="3" t="s">
        <v>1662</v>
      </c>
      <c r="E105" s="3" t="s">
        <v>1081</v>
      </c>
      <c r="F105" s="3" t="s">
        <v>1663</v>
      </c>
    </row>
    <row r="106" spans="1:6" x14ac:dyDescent="0.35">
      <c r="A106" s="3" t="s">
        <v>427</v>
      </c>
      <c r="B106" s="3" t="s">
        <v>775</v>
      </c>
      <c r="C106">
        <v>2016</v>
      </c>
      <c r="D106" s="3" t="s">
        <v>1190</v>
      </c>
      <c r="E106" s="3" t="s">
        <v>1403</v>
      </c>
      <c r="F106" s="3" t="s">
        <v>1669</v>
      </c>
    </row>
    <row r="107" spans="1:6" x14ac:dyDescent="0.35">
      <c r="A107" s="3" t="s">
        <v>431</v>
      </c>
      <c r="B107" s="3" t="s">
        <v>775</v>
      </c>
      <c r="C107">
        <v>2016</v>
      </c>
      <c r="D107" s="3" t="s">
        <v>1673</v>
      </c>
      <c r="E107" s="3" t="s">
        <v>1674</v>
      </c>
      <c r="F107" s="3" t="s">
        <v>1675</v>
      </c>
    </row>
    <row r="108" spans="1:6" x14ac:dyDescent="0.35">
      <c r="A108" s="3" t="s">
        <v>435</v>
      </c>
      <c r="B108" s="3" t="s">
        <v>775</v>
      </c>
      <c r="C108">
        <v>2016</v>
      </c>
      <c r="D108" s="3" t="s">
        <v>839</v>
      </c>
      <c r="E108" s="3" t="s">
        <v>975</v>
      </c>
      <c r="F108" s="3" t="s">
        <v>838</v>
      </c>
    </row>
    <row r="109" spans="1:6" x14ac:dyDescent="0.35">
      <c r="A109" s="3" t="s">
        <v>439</v>
      </c>
      <c r="B109" s="3" t="s">
        <v>775</v>
      </c>
      <c r="C109">
        <v>2016</v>
      </c>
      <c r="D109" s="3" t="s">
        <v>1175</v>
      </c>
      <c r="E109" s="3" t="s">
        <v>1688</v>
      </c>
      <c r="F109" s="3" t="s">
        <v>770</v>
      </c>
    </row>
    <row r="110" spans="1:6" x14ac:dyDescent="0.35">
      <c r="A110" s="3" t="s">
        <v>445</v>
      </c>
      <c r="B110" s="3" t="s">
        <v>775</v>
      </c>
      <c r="C110">
        <v>2016</v>
      </c>
      <c r="D110" s="3" t="s">
        <v>1696</v>
      </c>
      <c r="E110" s="3" t="s">
        <v>1697</v>
      </c>
      <c r="F110" s="3" t="s">
        <v>1698</v>
      </c>
    </row>
    <row r="111" spans="1:6" x14ac:dyDescent="0.35">
      <c r="A111" s="3" t="s">
        <v>449</v>
      </c>
      <c r="B111" s="3" t="s">
        <v>775</v>
      </c>
      <c r="C111">
        <v>2016</v>
      </c>
      <c r="D111" s="3" t="s">
        <v>1706</v>
      </c>
      <c r="E111" s="3" t="s">
        <v>1707</v>
      </c>
      <c r="F111" s="3" t="s">
        <v>1708</v>
      </c>
    </row>
    <row r="112" spans="1:6" x14ac:dyDescent="0.35">
      <c r="A112" s="3" t="s">
        <v>453</v>
      </c>
      <c r="B112" s="3" t="s">
        <v>775</v>
      </c>
      <c r="C112">
        <v>2016</v>
      </c>
      <c r="D112" s="3" t="s">
        <v>1716</v>
      </c>
      <c r="E112" s="3" t="s">
        <v>1717</v>
      </c>
      <c r="F112" s="3" t="s">
        <v>1082</v>
      </c>
    </row>
    <row r="113" spans="1:6" x14ac:dyDescent="0.35">
      <c r="A113" s="3" t="s">
        <v>457</v>
      </c>
      <c r="B113" s="3" t="s">
        <v>775</v>
      </c>
      <c r="C113">
        <v>2016</v>
      </c>
      <c r="D113" s="3" t="s">
        <v>825</v>
      </c>
      <c r="E113" s="3" t="s">
        <v>918</v>
      </c>
      <c r="F113" s="3" t="s">
        <v>1240</v>
      </c>
    </row>
    <row r="114" spans="1:6" x14ac:dyDescent="0.35">
      <c r="A114" s="3" t="s">
        <v>461</v>
      </c>
      <c r="B114" s="3" t="s">
        <v>775</v>
      </c>
      <c r="C114">
        <v>2016</v>
      </c>
      <c r="D114" s="3" t="s">
        <v>1727</v>
      </c>
      <c r="E114" s="3" t="s">
        <v>1727</v>
      </c>
      <c r="F114" s="3" t="s">
        <v>1726</v>
      </c>
    </row>
    <row r="115" spans="1:6" x14ac:dyDescent="0.35">
      <c r="A115" s="3" t="s">
        <v>465</v>
      </c>
      <c r="B115" s="3" t="s">
        <v>775</v>
      </c>
      <c r="C115">
        <v>2016</v>
      </c>
      <c r="D115" s="3" t="s">
        <v>1734</v>
      </c>
      <c r="E115" s="3" t="s">
        <v>1313</v>
      </c>
      <c r="F115" s="3" t="s">
        <v>1492</v>
      </c>
    </row>
    <row r="116" spans="1:6" x14ac:dyDescent="0.35">
      <c r="A116" s="3" t="s">
        <v>472</v>
      </c>
      <c r="B116" s="3" t="s">
        <v>775</v>
      </c>
      <c r="C116">
        <v>2016</v>
      </c>
      <c r="D116" s="3" t="s">
        <v>1740</v>
      </c>
      <c r="E116" s="3" t="s">
        <v>1741</v>
      </c>
      <c r="F116" s="3" t="s">
        <v>1742</v>
      </c>
    </row>
    <row r="117" spans="1:6" x14ac:dyDescent="0.35">
      <c r="A117" s="3" t="s">
        <v>476</v>
      </c>
      <c r="B117" s="3" t="s">
        <v>775</v>
      </c>
      <c r="C117">
        <v>2016</v>
      </c>
      <c r="D117" s="3" t="s">
        <v>1513</v>
      </c>
      <c r="E117" s="3" t="s">
        <v>1450</v>
      </c>
      <c r="F117" s="3" t="s">
        <v>1736</v>
      </c>
    </row>
    <row r="118" spans="1:6" x14ac:dyDescent="0.35">
      <c r="A118" s="3" t="s">
        <v>480</v>
      </c>
      <c r="B118" s="3" t="s">
        <v>775</v>
      </c>
      <c r="C118">
        <v>2016</v>
      </c>
      <c r="D118" s="3" t="s">
        <v>807</v>
      </c>
      <c r="E118" s="3" t="s">
        <v>862</v>
      </c>
      <c r="F118" s="3" t="s">
        <v>1046</v>
      </c>
    </row>
    <row r="119" spans="1:6" x14ac:dyDescent="0.35">
      <c r="A119" s="3" t="s">
        <v>484</v>
      </c>
      <c r="B119" s="3" t="s">
        <v>775</v>
      </c>
      <c r="C119">
        <v>2016</v>
      </c>
      <c r="D119" s="3" t="s">
        <v>1753</v>
      </c>
      <c r="E119" s="3" t="s">
        <v>1754</v>
      </c>
      <c r="F119" s="3" t="s">
        <v>1753</v>
      </c>
    </row>
    <row r="120" spans="1:6" x14ac:dyDescent="0.35">
      <c r="A120" s="3" t="s">
        <v>488</v>
      </c>
      <c r="B120" s="3" t="s">
        <v>775</v>
      </c>
      <c r="C120">
        <v>2016</v>
      </c>
      <c r="D120" s="3" t="s">
        <v>1761</v>
      </c>
      <c r="E120" s="3" t="s">
        <v>1762</v>
      </c>
      <c r="F120" s="3" t="s">
        <v>1136</v>
      </c>
    </row>
    <row r="121" spans="1:6" x14ac:dyDescent="0.35">
      <c r="A121" s="3" t="s">
        <v>492</v>
      </c>
      <c r="B121" s="3" t="s">
        <v>775</v>
      </c>
      <c r="C121">
        <v>2016</v>
      </c>
      <c r="D121" s="3" t="s">
        <v>1124</v>
      </c>
      <c r="E121" s="3" t="s">
        <v>1376</v>
      </c>
      <c r="F121" s="3" t="s">
        <v>1127</v>
      </c>
    </row>
    <row r="122" spans="1:6" x14ac:dyDescent="0.35">
      <c r="A122" s="3" t="s">
        <v>498</v>
      </c>
      <c r="B122" s="3" t="s">
        <v>775</v>
      </c>
      <c r="C122">
        <v>2016</v>
      </c>
      <c r="D122" s="3" t="s">
        <v>862</v>
      </c>
      <c r="E122" s="3" t="s">
        <v>877</v>
      </c>
      <c r="F122" s="3" t="s">
        <v>1204</v>
      </c>
    </row>
    <row r="123" spans="1:6" x14ac:dyDescent="0.35">
      <c r="A123" s="3" t="s">
        <v>502</v>
      </c>
      <c r="B123" s="3" t="s">
        <v>775</v>
      </c>
      <c r="C123">
        <v>2016</v>
      </c>
      <c r="D123" s="3" t="s">
        <v>1777</v>
      </c>
      <c r="E123" s="3" t="s">
        <v>1778</v>
      </c>
      <c r="F123" s="3" t="s">
        <v>1779</v>
      </c>
    </row>
    <row r="124" spans="1:6" x14ac:dyDescent="0.35">
      <c r="A124" s="3" t="s">
        <v>506</v>
      </c>
      <c r="B124" s="3" t="s">
        <v>775</v>
      </c>
      <c r="C124">
        <v>2016</v>
      </c>
      <c r="D124" s="3" t="s">
        <v>1786</v>
      </c>
      <c r="E124" s="3" t="s">
        <v>1787</v>
      </c>
      <c r="F124" s="3" t="s">
        <v>1788</v>
      </c>
    </row>
    <row r="125" spans="1:6" x14ac:dyDescent="0.35">
      <c r="A125" s="3" t="s">
        <v>514</v>
      </c>
      <c r="B125" s="3" t="s">
        <v>775</v>
      </c>
      <c r="C125">
        <v>2016</v>
      </c>
      <c r="D125" s="3" t="s">
        <v>971</v>
      </c>
      <c r="E125" s="3" t="s">
        <v>998</v>
      </c>
      <c r="F125" s="3" t="s">
        <v>972</v>
      </c>
    </row>
    <row r="126" spans="1:6" x14ac:dyDescent="0.35">
      <c r="A126" s="3" t="s">
        <v>518</v>
      </c>
      <c r="B126" s="3" t="s">
        <v>775</v>
      </c>
      <c r="C126">
        <v>2016</v>
      </c>
      <c r="D126" s="3" t="s">
        <v>1613</v>
      </c>
      <c r="E126" s="3" t="s">
        <v>1796</v>
      </c>
      <c r="F126" s="3" t="s">
        <v>1797</v>
      </c>
    </row>
    <row r="127" spans="1:6" x14ac:dyDescent="0.35">
      <c r="A127" s="3" t="s">
        <v>522</v>
      </c>
      <c r="B127" s="3" t="s">
        <v>775</v>
      </c>
      <c r="C127">
        <v>2016</v>
      </c>
      <c r="D127" s="3" t="s">
        <v>908</v>
      </c>
      <c r="E127" s="3" t="s">
        <v>1614</v>
      </c>
      <c r="F127" s="3" t="s">
        <v>1009</v>
      </c>
    </row>
    <row r="128" spans="1:6" x14ac:dyDescent="0.35">
      <c r="A128" s="3" t="s">
        <v>526</v>
      </c>
      <c r="B128" s="3" t="s">
        <v>775</v>
      </c>
      <c r="C128">
        <v>2016</v>
      </c>
      <c r="D128" s="3" t="s">
        <v>1604</v>
      </c>
      <c r="E128" s="3" t="s">
        <v>1033</v>
      </c>
      <c r="F128" s="3" t="s">
        <v>974</v>
      </c>
    </row>
    <row r="129" spans="1:6" x14ac:dyDescent="0.35">
      <c r="A129" s="3" t="s">
        <v>530</v>
      </c>
      <c r="B129" s="3" t="s">
        <v>775</v>
      </c>
      <c r="C129">
        <v>2016</v>
      </c>
      <c r="D129" s="3" t="s">
        <v>1809</v>
      </c>
      <c r="E129" s="3" t="s">
        <v>1810</v>
      </c>
      <c r="F129" s="3" t="s">
        <v>1811</v>
      </c>
    </row>
    <row r="130" spans="1:6" x14ac:dyDescent="0.35">
      <c r="A130" s="3" t="s">
        <v>534</v>
      </c>
      <c r="B130" s="3" t="s">
        <v>775</v>
      </c>
      <c r="C130">
        <v>2016</v>
      </c>
      <c r="D130" s="3" t="s">
        <v>1819</v>
      </c>
      <c r="E130" s="3" t="s">
        <v>1820</v>
      </c>
      <c r="F130" s="3" t="s">
        <v>1821</v>
      </c>
    </row>
    <row r="131" spans="1:6" x14ac:dyDescent="0.35">
      <c r="A131" s="3" t="s">
        <v>538</v>
      </c>
      <c r="B131" s="3" t="s">
        <v>775</v>
      </c>
      <c r="C131">
        <v>2016</v>
      </c>
      <c r="D131" s="3" t="s">
        <v>904</v>
      </c>
      <c r="E131" s="3" t="s">
        <v>868</v>
      </c>
      <c r="F131" s="3" t="s">
        <v>1827</v>
      </c>
    </row>
    <row r="132" spans="1:6" x14ac:dyDescent="0.35">
      <c r="A132" s="3" t="s">
        <v>542</v>
      </c>
      <c r="B132" s="3" t="s">
        <v>775</v>
      </c>
      <c r="C132">
        <v>2016</v>
      </c>
      <c r="D132" s="3" t="s">
        <v>829</v>
      </c>
      <c r="E132" s="3" t="s">
        <v>918</v>
      </c>
      <c r="F132" s="3" t="s">
        <v>1076</v>
      </c>
    </row>
    <row r="133" spans="1:6" x14ac:dyDescent="0.35">
      <c r="A133" s="3" t="s">
        <v>546</v>
      </c>
      <c r="B133" s="3" t="s">
        <v>775</v>
      </c>
      <c r="C133">
        <v>2016</v>
      </c>
      <c r="D133" s="3" t="s">
        <v>972</v>
      </c>
      <c r="E133" s="3" t="s">
        <v>911</v>
      </c>
      <c r="F133" s="3" t="s">
        <v>1035</v>
      </c>
    </row>
    <row r="134" spans="1:6" x14ac:dyDescent="0.35">
      <c r="A134" s="3" t="s">
        <v>550</v>
      </c>
      <c r="B134" s="3" t="s">
        <v>775</v>
      </c>
      <c r="C134">
        <v>2016</v>
      </c>
      <c r="D134" s="3" t="s">
        <v>1840</v>
      </c>
      <c r="E134" s="3" t="s">
        <v>1841</v>
      </c>
      <c r="F134" s="3" t="s">
        <v>1842</v>
      </c>
    </row>
    <row r="135" spans="1:6" x14ac:dyDescent="0.35">
      <c r="A135" s="3" t="s">
        <v>554</v>
      </c>
      <c r="B135" s="3" t="s">
        <v>775</v>
      </c>
      <c r="C135">
        <v>2016</v>
      </c>
      <c r="D135" s="3" t="s">
        <v>1851</v>
      </c>
      <c r="E135" s="3" t="s">
        <v>1852</v>
      </c>
      <c r="F135" s="3" t="s">
        <v>1853</v>
      </c>
    </row>
    <row r="136" spans="1:6" x14ac:dyDescent="0.35">
      <c r="A136" s="3" t="s">
        <v>558</v>
      </c>
      <c r="B136" s="3" t="s">
        <v>775</v>
      </c>
      <c r="C136">
        <v>2016</v>
      </c>
      <c r="D136" s="3" t="s">
        <v>1861</v>
      </c>
      <c r="E136" s="3" t="s">
        <v>1862</v>
      </c>
      <c r="F136" s="3" t="s">
        <v>1863</v>
      </c>
    </row>
    <row r="137" spans="1:6" x14ac:dyDescent="0.35">
      <c r="A137" s="3" t="s">
        <v>562</v>
      </c>
      <c r="B137" s="3" t="s">
        <v>775</v>
      </c>
      <c r="C137">
        <v>2016</v>
      </c>
      <c r="D137" s="3" t="s">
        <v>1871</v>
      </c>
      <c r="E137" s="3" t="s">
        <v>1871</v>
      </c>
      <c r="F137" s="3" t="s">
        <v>1333</v>
      </c>
    </row>
    <row r="138" spans="1:6" x14ac:dyDescent="0.35">
      <c r="A138" s="3" t="s">
        <v>570</v>
      </c>
      <c r="B138" s="3" t="s">
        <v>775</v>
      </c>
      <c r="C138">
        <v>2016</v>
      </c>
      <c r="D138" s="3" t="s">
        <v>1334</v>
      </c>
      <c r="E138" s="3" t="s">
        <v>924</v>
      </c>
      <c r="F138" s="3" t="s">
        <v>998</v>
      </c>
    </row>
    <row r="139" spans="1:6" x14ac:dyDescent="0.35">
      <c r="A139" s="3" t="s">
        <v>574</v>
      </c>
      <c r="B139" s="3" t="s">
        <v>775</v>
      </c>
      <c r="C139">
        <v>2016</v>
      </c>
      <c r="D139" s="3" t="s">
        <v>1082</v>
      </c>
      <c r="E139" s="3" t="s">
        <v>1716</v>
      </c>
      <c r="F139" s="3" t="s">
        <v>1082</v>
      </c>
    </row>
    <row r="140" spans="1:6" x14ac:dyDescent="0.35">
      <c r="A140" s="3" t="s">
        <v>578</v>
      </c>
      <c r="B140" s="3" t="s">
        <v>775</v>
      </c>
      <c r="C140">
        <v>2016</v>
      </c>
      <c r="D140" s="3" t="s">
        <v>833</v>
      </c>
      <c r="E140" s="3" t="s">
        <v>1882</v>
      </c>
      <c r="F140" s="3" t="s">
        <v>1303</v>
      </c>
    </row>
    <row r="141" spans="1:6" x14ac:dyDescent="0.35">
      <c r="A141" s="3" t="s">
        <v>584</v>
      </c>
      <c r="B141" s="3" t="s">
        <v>775</v>
      </c>
      <c r="C141">
        <v>2016</v>
      </c>
      <c r="D141" s="3" t="s">
        <v>992</v>
      </c>
      <c r="E141" s="3" t="s">
        <v>1040</v>
      </c>
      <c r="F141" s="3" t="s">
        <v>839</v>
      </c>
    </row>
    <row r="142" spans="1:6" x14ac:dyDescent="0.35">
      <c r="A142" s="3" t="s">
        <v>588</v>
      </c>
      <c r="B142" s="3" t="s">
        <v>775</v>
      </c>
      <c r="C142">
        <v>2016</v>
      </c>
      <c r="D142" s="3" t="s">
        <v>1894</v>
      </c>
      <c r="E142" s="3" t="s">
        <v>1895</v>
      </c>
      <c r="F142" s="3" t="s">
        <v>1896</v>
      </c>
    </row>
    <row r="143" spans="1:6" x14ac:dyDescent="0.35">
      <c r="A143" s="3" t="s">
        <v>592</v>
      </c>
      <c r="B143" s="3" t="s">
        <v>775</v>
      </c>
      <c r="C143">
        <v>2016</v>
      </c>
      <c r="D143" s="3" t="s">
        <v>1541</v>
      </c>
      <c r="E143" s="3" t="s">
        <v>1754</v>
      </c>
      <c r="F143" s="3" t="s">
        <v>1614</v>
      </c>
    </row>
    <row r="144" spans="1:6" x14ac:dyDescent="0.35">
      <c r="A144" s="3" t="s">
        <v>596</v>
      </c>
      <c r="B144" s="3" t="s">
        <v>775</v>
      </c>
      <c r="C144">
        <v>2016</v>
      </c>
      <c r="D144" s="3" t="s">
        <v>1908</v>
      </c>
      <c r="E144" s="3" t="s">
        <v>1909</v>
      </c>
      <c r="F144" s="3" t="s">
        <v>1910</v>
      </c>
    </row>
    <row r="145" spans="1:6" x14ac:dyDescent="0.35">
      <c r="A145" s="3" t="s">
        <v>600</v>
      </c>
      <c r="B145" s="3" t="s">
        <v>775</v>
      </c>
      <c r="C145">
        <v>2016</v>
      </c>
      <c r="D145" s="3" t="s">
        <v>1924</v>
      </c>
      <c r="E145" s="3" t="s">
        <v>1925</v>
      </c>
      <c r="F145" s="3" t="s">
        <v>1926</v>
      </c>
    </row>
    <row r="146" spans="1:6" x14ac:dyDescent="0.35">
      <c r="A146" s="3" t="s">
        <v>604</v>
      </c>
      <c r="B146" s="3" t="s">
        <v>775</v>
      </c>
      <c r="C146">
        <v>2016</v>
      </c>
      <c r="D146" s="3" t="s">
        <v>1936</v>
      </c>
      <c r="E146" s="3" t="s">
        <v>1937</v>
      </c>
      <c r="F146" s="3" t="s">
        <v>1936</v>
      </c>
    </row>
    <row r="147" spans="1:6" x14ac:dyDescent="0.35">
      <c r="A147" s="3" t="s">
        <v>608</v>
      </c>
      <c r="B147" s="3" t="s">
        <v>775</v>
      </c>
      <c r="C147">
        <v>2016</v>
      </c>
      <c r="D147" s="3" t="s">
        <v>1040</v>
      </c>
      <c r="E147" s="3" t="s">
        <v>1942</v>
      </c>
      <c r="F147" s="3" t="s">
        <v>1042</v>
      </c>
    </row>
    <row r="148" spans="1:6" x14ac:dyDescent="0.35">
      <c r="A148" s="3" t="s">
        <v>611</v>
      </c>
      <c r="B148" s="3" t="s">
        <v>775</v>
      </c>
      <c r="C148">
        <v>2016</v>
      </c>
      <c r="D148" s="3" t="s">
        <v>1946</v>
      </c>
      <c r="E148" s="3" t="s">
        <v>1947</v>
      </c>
      <c r="F148" s="3" t="s">
        <v>1547</v>
      </c>
    </row>
    <row r="149" spans="1:6" x14ac:dyDescent="0.35">
      <c r="A149" s="3" t="s">
        <v>615</v>
      </c>
      <c r="B149" s="3" t="s">
        <v>775</v>
      </c>
      <c r="C149">
        <v>2016</v>
      </c>
      <c r="D149" s="3" t="s">
        <v>1955</v>
      </c>
      <c r="E149" s="3" t="s">
        <v>1080</v>
      </c>
      <c r="F149" s="3" t="s">
        <v>1956</v>
      </c>
    </row>
    <row r="150" spans="1:6" x14ac:dyDescent="0.35">
      <c r="A150" s="3" t="s">
        <v>619</v>
      </c>
      <c r="B150" s="3" t="s">
        <v>775</v>
      </c>
      <c r="C150">
        <v>2016</v>
      </c>
      <c r="D150" s="3" t="s">
        <v>1095</v>
      </c>
      <c r="E150" s="3" t="s">
        <v>1275</v>
      </c>
      <c r="F150" s="3" t="s">
        <v>1176</v>
      </c>
    </row>
    <row r="151" spans="1:6" x14ac:dyDescent="0.35">
      <c r="A151" s="3" t="s">
        <v>623</v>
      </c>
      <c r="B151" s="3" t="s">
        <v>775</v>
      </c>
      <c r="C151">
        <v>2016</v>
      </c>
      <c r="D151" s="3" t="s">
        <v>984</v>
      </c>
      <c r="E151" s="3" t="s">
        <v>1970</v>
      </c>
      <c r="F151" s="3" t="s">
        <v>1971</v>
      </c>
    </row>
    <row r="152" spans="1:6" x14ac:dyDescent="0.35">
      <c r="A152" s="3" t="s">
        <v>627</v>
      </c>
      <c r="B152" s="3" t="s">
        <v>775</v>
      </c>
      <c r="C152">
        <v>2016</v>
      </c>
      <c r="D152" s="3" t="s">
        <v>1601</v>
      </c>
      <c r="E152" s="3" t="s">
        <v>1734</v>
      </c>
      <c r="F152" s="3" t="s">
        <v>1331</v>
      </c>
    </row>
    <row r="153" spans="1:6" x14ac:dyDescent="0.35">
      <c r="A153" s="3" t="s">
        <v>631</v>
      </c>
      <c r="B153" s="3" t="s">
        <v>775</v>
      </c>
      <c r="C153">
        <v>2016</v>
      </c>
      <c r="D153" s="3" t="s">
        <v>1073</v>
      </c>
      <c r="E153" s="3" t="s">
        <v>1073</v>
      </c>
      <c r="F153" s="3" t="s">
        <v>1073</v>
      </c>
    </row>
    <row r="154" spans="1:6" x14ac:dyDescent="0.35">
      <c r="A154" s="3" t="s">
        <v>635</v>
      </c>
      <c r="B154" s="3" t="s">
        <v>775</v>
      </c>
      <c r="C154">
        <v>2016</v>
      </c>
      <c r="D154" s="3" t="s">
        <v>1476</v>
      </c>
      <c r="E154" s="3" t="s">
        <v>1513</v>
      </c>
      <c r="F154" s="3" t="s">
        <v>1203</v>
      </c>
    </row>
    <row r="155" spans="1:6" x14ac:dyDescent="0.35">
      <c r="A155" s="3" t="s">
        <v>639</v>
      </c>
      <c r="B155" s="3" t="s">
        <v>775</v>
      </c>
      <c r="C155">
        <v>2016</v>
      </c>
      <c r="D155" s="3" t="s">
        <v>1987</v>
      </c>
      <c r="E155" s="3" t="s">
        <v>1988</v>
      </c>
      <c r="F155" s="3" t="s">
        <v>1989</v>
      </c>
    </row>
    <row r="156" spans="1:6" x14ac:dyDescent="0.35">
      <c r="A156" s="3" t="s">
        <v>643</v>
      </c>
      <c r="B156" s="3" t="s">
        <v>775</v>
      </c>
      <c r="C156">
        <v>2016</v>
      </c>
      <c r="D156" s="3" t="s">
        <v>1428</v>
      </c>
      <c r="E156" s="3" t="s">
        <v>1995</v>
      </c>
      <c r="F156" s="3" t="s">
        <v>1610</v>
      </c>
    </row>
    <row r="157" spans="1:6" x14ac:dyDescent="0.35">
      <c r="A157" s="3" t="s">
        <v>647</v>
      </c>
      <c r="B157" s="3" t="s">
        <v>775</v>
      </c>
      <c r="C157">
        <v>2016</v>
      </c>
      <c r="D157" s="3" t="s">
        <v>906</v>
      </c>
      <c r="E157" s="3" t="s">
        <v>2001</v>
      </c>
      <c r="F157" s="3" t="s">
        <v>1009</v>
      </c>
    </row>
    <row r="158" spans="1:6" x14ac:dyDescent="0.35">
      <c r="A158" s="3" t="s">
        <v>651</v>
      </c>
      <c r="B158" s="3" t="s">
        <v>775</v>
      </c>
      <c r="C158">
        <v>2016</v>
      </c>
      <c r="D158" s="3" t="s">
        <v>2004</v>
      </c>
      <c r="E158" s="3" t="s">
        <v>1424</v>
      </c>
      <c r="F158" s="3" t="s">
        <v>848</v>
      </c>
    </row>
    <row r="159" spans="1:6" x14ac:dyDescent="0.35">
      <c r="A159" s="3" t="s">
        <v>655</v>
      </c>
      <c r="B159" s="3" t="s">
        <v>775</v>
      </c>
      <c r="C159">
        <v>2016</v>
      </c>
      <c r="D159" s="3" t="s">
        <v>2010</v>
      </c>
      <c r="E159" s="3" t="s">
        <v>2011</v>
      </c>
      <c r="F159" s="3" t="s">
        <v>1712</v>
      </c>
    </row>
    <row r="160" spans="1:6" x14ac:dyDescent="0.35">
      <c r="A160" s="3" t="s">
        <v>659</v>
      </c>
      <c r="B160" s="3" t="s">
        <v>775</v>
      </c>
      <c r="C160">
        <v>2016</v>
      </c>
      <c r="D160" s="3" t="s">
        <v>832</v>
      </c>
      <c r="E160" s="3" t="s">
        <v>1699</v>
      </c>
      <c r="F160" s="3" t="s">
        <v>1602</v>
      </c>
    </row>
    <row r="161" spans="1:6" x14ac:dyDescent="0.35">
      <c r="A161" s="3" t="s">
        <v>663</v>
      </c>
      <c r="B161" s="3" t="s">
        <v>775</v>
      </c>
      <c r="C161">
        <v>2016</v>
      </c>
      <c r="D161" s="3" t="s">
        <v>2016</v>
      </c>
      <c r="E161" s="3" t="s">
        <v>2017</v>
      </c>
      <c r="F161" s="3" t="s">
        <v>2018</v>
      </c>
    </row>
    <row r="162" spans="1:6" x14ac:dyDescent="0.35">
      <c r="A162" s="3" t="s">
        <v>667</v>
      </c>
      <c r="B162" s="3" t="s">
        <v>775</v>
      </c>
      <c r="C162">
        <v>2016</v>
      </c>
      <c r="D162" s="3" t="s">
        <v>2024</v>
      </c>
      <c r="E162" s="3" t="s">
        <v>1180</v>
      </c>
      <c r="F162" s="3" t="s">
        <v>873</v>
      </c>
    </row>
    <row r="163" spans="1:6" x14ac:dyDescent="0.35">
      <c r="A163" s="3" t="s">
        <v>671</v>
      </c>
      <c r="B163" s="3" t="s">
        <v>775</v>
      </c>
      <c r="C163">
        <v>2016</v>
      </c>
      <c r="D163" s="3" t="s">
        <v>2030</v>
      </c>
      <c r="E163" s="3" t="s">
        <v>2031</v>
      </c>
      <c r="F163" s="3" t="s">
        <v>2032</v>
      </c>
    </row>
    <row r="164" spans="1:6" x14ac:dyDescent="0.35">
      <c r="A164" s="3" t="s">
        <v>675</v>
      </c>
      <c r="B164" s="3" t="s">
        <v>775</v>
      </c>
      <c r="C164">
        <v>2016</v>
      </c>
      <c r="D164" s="3" t="s">
        <v>1168</v>
      </c>
      <c r="E164" s="3" t="s">
        <v>1168</v>
      </c>
      <c r="F164" s="3" t="s">
        <v>986</v>
      </c>
    </row>
    <row r="165" spans="1:6" x14ac:dyDescent="0.35">
      <c r="A165" s="3" t="s">
        <v>679</v>
      </c>
      <c r="B165" s="3" t="s">
        <v>775</v>
      </c>
      <c r="C165">
        <v>2016</v>
      </c>
      <c r="D165" s="3" t="s">
        <v>2045</v>
      </c>
      <c r="E165" s="3" t="s">
        <v>2046</v>
      </c>
      <c r="F165" s="3" t="s">
        <v>1275</v>
      </c>
    </row>
    <row r="166" spans="1:6" x14ac:dyDescent="0.35">
      <c r="A166" s="3" t="s">
        <v>683</v>
      </c>
      <c r="B166" s="3" t="s">
        <v>775</v>
      </c>
      <c r="C166">
        <v>2016</v>
      </c>
      <c r="D166" s="3" t="s">
        <v>1031</v>
      </c>
      <c r="E166" s="3" t="s">
        <v>2050</v>
      </c>
      <c r="F166" s="3" t="s">
        <v>1161</v>
      </c>
    </row>
    <row r="167" spans="1:6" x14ac:dyDescent="0.35">
      <c r="A167" s="3" t="s">
        <v>687</v>
      </c>
      <c r="B167" s="3" t="s">
        <v>775</v>
      </c>
      <c r="C167">
        <v>2016</v>
      </c>
      <c r="D167" s="3" t="s">
        <v>1487</v>
      </c>
      <c r="E167" s="3" t="s">
        <v>2054</v>
      </c>
      <c r="F167" s="3" t="s">
        <v>2055</v>
      </c>
    </row>
    <row r="168" spans="1:6" x14ac:dyDescent="0.35">
      <c r="A168" s="3" t="s">
        <v>691</v>
      </c>
      <c r="B168" s="3" t="s">
        <v>775</v>
      </c>
      <c r="C168">
        <v>2016</v>
      </c>
      <c r="D168" s="3" t="s">
        <v>1221</v>
      </c>
      <c r="E168" s="3" t="s">
        <v>2059</v>
      </c>
      <c r="F168" s="3" t="s">
        <v>2060</v>
      </c>
    </row>
    <row r="169" spans="1:6" x14ac:dyDescent="0.35">
      <c r="A169" s="3" t="s">
        <v>695</v>
      </c>
      <c r="B169" s="3" t="s">
        <v>775</v>
      </c>
      <c r="C169">
        <v>2016</v>
      </c>
      <c r="D169" s="3" t="s">
        <v>2063</v>
      </c>
      <c r="E169" s="3" t="s">
        <v>1552</v>
      </c>
      <c r="F169" s="3" t="s">
        <v>1889</v>
      </c>
    </row>
    <row r="170" spans="1:6" x14ac:dyDescent="0.35">
      <c r="A170" s="3" t="s">
        <v>699</v>
      </c>
      <c r="B170" s="3" t="s">
        <v>775</v>
      </c>
      <c r="C170">
        <v>2016</v>
      </c>
      <c r="D170" s="3" t="s">
        <v>2067</v>
      </c>
      <c r="E170" s="3" t="s">
        <v>1494</v>
      </c>
      <c r="F170" s="3" t="s">
        <v>2068</v>
      </c>
    </row>
    <row r="171" spans="1:6" x14ac:dyDescent="0.35">
      <c r="A171" s="3" t="s">
        <v>705</v>
      </c>
      <c r="B171" s="3" t="s">
        <v>775</v>
      </c>
      <c r="C171">
        <v>2016</v>
      </c>
      <c r="D171" s="3" t="s">
        <v>1871</v>
      </c>
      <c r="E171" s="3" t="s">
        <v>1871</v>
      </c>
      <c r="F171" s="3" t="s">
        <v>1064</v>
      </c>
    </row>
    <row r="172" spans="1:6" x14ac:dyDescent="0.35">
      <c r="A172" s="3" t="s">
        <v>709</v>
      </c>
      <c r="B172" s="3" t="s">
        <v>775</v>
      </c>
      <c r="C172">
        <v>2016</v>
      </c>
      <c r="D172" s="3" t="s">
        <v>2078</v>
      </c>
      <c r="E172" s="3" t="s">
        <v>2079</v>
      </c>
      <c r="F172" s="3" t="s">
        <v>2080</v>
      </c>
    </row>
    <row r="173" spans="1:6" x14ac:dyDescent="0.35">
      <c r="A173" s="3" t="s">
        <v>713</v>
      </c>
      <c r="B173" s="3" t="s">
        <v>775</v>
      </c>
      <c r="C173">
        <v>2016</v>
      </c>
      <c r="D173" s="3" t="s">
        <v>1657</v>
      </c>
      <c r="E173" s="3" t="s">
        <v>2085</v>
      </c>
      <c r="F173" s="3" t="s">
        <v>926</v>
      </c>
    </row>
    <row r="174" spans="1:6" x14ac:dyDescent="0.35">
      <c r="A174" s="3" t="s">
        <v>717</v>
      </c>
      <c r="B174" s="3" t="s">
        <v>775</v>
      </c>
      <c r="C174">
        <v>2016</v>
      </c>
      <c r="D174" s="3" t="s">
        <v>1513</v>
      </c>
      <c r="E174" s="3" t="s">
        <v>999</v>
      </c>
      <c r="F174" s="3" t="s">
        <v>1530</v>
      </c>
    </row>
    <row r="175" spans="1:6" x14ac:dyDescent="0.35">
      <c r="A175" s="3" t="s">
        <v>721</v>
      </c>
      <c r="B175" s="3" t="s">
        <v>775</v>
      </c>
      <c r="C175">
        <v>2016</v>
      </c>
      <c r="D175" s="3" t="s">
        <v>1257</v>
      </c>
      <c r="E175" s="3" t="s">
        <v>1257</v>
      </c>
      <c r="F175" s="3" t="s">
        <v>782</v>
      </c>
    </row>
    <row r="176" spans="1:6" x14ac:dyDescent="0.35">
      <c r="A176" s="3" t="s">
        <v>725</v>
      </c>
      <c r="B176" s="3" t="s">
        <v>775</v>
      </c>
      <c r="C176">
        <v>2016</v>
      </c>
      <c r="D176" s="3" t="s">
        <v>2097</v>
      </c>
      <c r="E176" s="3" t="s">
        <v>1110</v>
      </c>
      <c r="F176" s="3" t="s">
        <v>1476</v>
      </c>
    </row>
    <row r="177" spans="1:6" x14ac:dyDescent="0.35">
      <c r="A177" s="3" t="s">
        <v>729</v>
      </c>
      <c r="B177" s="3" t="s">
        <v>775</v>
      </c>
      <c r="C177">
        <v>2016</v>
      </c>
      <c r="D177" s="3" t="s">
        <v>1027</v>
      </c>
      <c r="E177" s="3" t="s">
        <v>1161</v>
      </c>
      <c r="F177" s="3" t="s">
        <v>1548</v>
      </c>
    </row>
    <row r="178" spans="1:6" x14ac:dyDescent="0.35">
      <c r="A178" s="3" t="s">
        <v>733</v>
      </c>
      <c r="B178" s="3" t="s">
        <v>775</v>
      </c>
      <c r="C178">
        <v>2016</v>
      </c>
      <c r="D178" s="3" t="s">
        <v>884</v>
      </c>
      <c r="E178" s="3" t="s">
        <v>2103</v>
      </c>
      <c r="F178" s="3" t="s">
        <v>2104</v>
      </c>
    </row>
    <row r="179" spans="1:6" x14ac:dyDescent="0.35">
      <c r="A179" s="3" t="s">
        <v>737</v>
      </c>
      <c r="B179" s="3" t="s">
        <v>775</v>
      </c>
      <c r="C179">
        <v>2016</v>
      </c>
      <c r="D179" s="3" t="s">
        <v>1402</v>
      </c>
      <c r="E179" s="3" t="s">
        <v>1631</v>
      </c>
      <c r="F179" s="3" t="s">
        <v>1097</v>
      </c>
    </row>
    <row r="180" spans="1:6" x14ac:dyDescent="0.35">
      <c r="A180" s="3" t="s">
        <v>741</v>
      </c>
      <c r="B180" s="3" t="s">
        <v>775</v>
      </c>
      <c r="C180">
        <v>2016</v>
      </c>
      <c r="D180" s="3" t="s">
        <v>1032</v>
      </c>
      <c r="E180" s="3" t="s">
        <v>941</v>
      </c>
      <c r="F180" s="3" t="s">
        <v>1305</v>
      </c>
    </row>
    <row r="181" spans="1:6" x14ac:dyDescent="0.35">
      <c r="A181" s="3" t="s">
        <v>745</v>
      </c>
      <c r="B181" s="3" t="s">
        <v>775</v>
      </c>
      <c r="C181">
        <v>2016</v>
      </c>
      <c r="D181" s="3" t="s">
        <v>1033</v>
      </c>
      <c r="E181" s="3" t="s">
        <v>1753</v>
      </c>
      <c r="F181" s="3" t="s">
        <v>2114</v>
      </c>
    </row>
    <row r="182" spans="1:6" x14ac:dyDescent="0.35">
      <c r="A182" s="3" t="s">
        <v>749</v>
      </c>
      <c r="B182" s="3" t="s">
        <v>775</v>
      </c>
      <c r="C182">
        <v>2016</v>
      </c>
      <c r="D182" s="3" t="s">
        <v>2120</v>
      </c>
      <c r="E182" s="3" t="s">
        <v>2121</v>
      </c>
      <c r="F182" s="3" t="s">
        <v>1463</v>
      </c>
    </row>
    <row r="183" spans="1:6" x14ac:dyDescent="0.35">
      <c r="A183" s="3" t="s">
        <v>753</v>
      </c>
      <c r="B183" s="3" t="s">
        <v>775</v>
      </c>
      <c r="C183">
        <v>2016</v>
      </c>
      <c r="D183" s="3" t="s">
        <v>1169</v>
      </c>
      <c r="E183" s="3" t="s">
        <v>2127</v>
      </c>
      <c r="F183" s="3" t="s">
        <v>1169</v>
      </c>
    </row>
    <row r="184" spans="1:6" x14ac:dyDescent="0.35">
      <c r="A184" s="3" t="s">
        <v>757</v>
      </c>
      <c r="B184" s="3" t="s">
        <v>775</v>
      </c>
      <c r="C184">
        <v>2016</v>
      </c>
      <c r="D184" s="3" t="s">
        <v>925</v>
      </c>
      <c r="E184" s="3" t="s">
        <v>1065</v>
      </c>
      <c r="F184" s="3" t="s">
        <v>780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65EC-3500-410A-962F-D2ADF39608C2}">
  <dimension ref="A1:F184"/>
  <sheetViews>
    <sheetView workbookViewId="0"/>
  </sheetViews>
  <sheetFormatPr defaultRowHeight="14.5" x14ac:dyDescent="0.35"/>
  <cols>
    <col min="1" max="1" width="46.1796875" bestFit="1" customWidth="1"/>
    <col min="2" max="2" width="34.08984375" bestFit="1" customWidth="1"/>
    <col min="3" max="3" width="6.7265625" bestFit="1" customWidth="1"/>
    <col min="4" max="4" width="23.1796875" bestFit="1" customWidth="1"/>
    <col min="5" max="5" width="17.6328125" bestFit="1" customWidth="1"/>
    <col min="6" max="6" width="19.36328125" bestFit="1" customWidth="1"/>
  </cols>
  <sheetData>
    <row r="1" spans="1:6" x14ac:dyDescent="0.35">
      <c r="A1" t="s">
        <v>3251</v>
      </c>
      <c r="B1" t="s">
        <v>3252</v>
      </c>
      <c r="C1" t="s">
        <v>3253</v>
      </c>
      <c r="D1" t="s">
        <v>761</v>
      </c>
      <c r="E1" t="s">
        <v>762</v>
      </c>
      <c r="F1" t="s">
        <v>763</v>
      </c>
    </row>
    <row r="2" spans="1:6" x14ac:dyDescent="0.35">
      <c r="A2" s="3" t="s">
        <v>1</v>
      </c>
      <c r="B2" s="3" t="s">
        <v>783</v>
      </c>
      <c r="C2">
        <v>2016</v>
      </c>
      <c r="D2" s="3" t="s">
        <v>784</v>
      </c>
      <c r="E2" s="3" t="s">
        <v>785</v>
      </c>
      <c r="F2" s="3" t="s">
        <v>786</v>
      </c>
    </row>
    <row r="3" spans="1:6" x14ac:dyDescent="0.35">
      <c r="A3" s="3" t="s">
        <v>5</v>
      </c>
      <c r="B3" s="3" t="s">
        <v>783</v>
      </c>
      <c r="C3">
        <v>2016</v>
      </c>
      <c r="D3" s="3" t="s">
        <v>800</v>
      </c>
      <c r="E3" s="3" t="s">
        <v>801</v>
      </c>
      <c r="F3" s="3" t="s">
        <v>802</v>
      </c>
    </row>
    <row r="4" spans="1:6" x14ac:dyDescent="0.35">
      <c r="A4" s="3" t="s">
        <v>9</v>
      </c>
      <c r="B4" s="3" t="s">
        <v>783</v>
      </c>
      <c r="C4">
        <v>2016</v>
      </c>
      <c r="D4" s="3" t="s">
        <v>817</v>
      </c>
      <c r="E4" s="3" t="s">
        <v>818</v>
      </c>
      <c r="F4" s="3" t="s">
        <v>809</v>
      </c>
    </row>
    <row r="5" spans="1:6" x14ac:dyDescent="0.35">
      <c r="A5" s="3" t="s">
        <v>17</v>
      </c>
      <c r="B5" s="3" t="s">
        <v>783</v>
      </c>
      <c r="C5">
        <v>2016</v>
      </c>
      <c r="D5" s="3" t="s">
        <v>830</v>
      </c>
      <c r="E5" s="3" t="s">
        <v>817</v>
      </c>
      <c r="F5" s="3" t="s">
        <v>830</v>
      </c>
    </row>
    <row r="6" spans="1:6" x14ac:dyDescent="0.35">
      <c r="A6" s="3" t="s">
        <v>21</v>
      </c>
      <c r="B6" s="3" t="s">
        <v>783</v>
      </c>
      <c r="C6">
        <v>2016</v>
      </c>
      <c r="D6" s="3" t="s">
        <v>809</v>
      </c>
      <c r="E6" s="3" t="s">
        <v>810</v>
      </c>
      <c r="F6" s="3" t="s">
        <v>844</v>
      </c>
    </row>
    <row r="7" spans="1:6" x14ac:dyDescent="0.35">
      <c r="A7" s="3" t="s">
        <v>25</v>
      </c>
      <c r="B7" s="3" t="s">
        <v>783</v>
      </c>
      <c r="C7">
        <v>2016</v>
      </c>
      <c r="D7" s="3" t="s">
        <v>856</v>
      </c>
      <c r="E7" s="3" t="s">
        <v>856</v>
      </c>
      <c r="F7" s="3" t="s">
        <v>857</v>
      </c>
    </row>
    <row r="8" spans="1:6" x14ac:dyDescent="0.35">
      <c r="A8" s="3" t="s">
        <v>29</v>
      </c>
      <c r="B8" s="3" t="s">
        <v>783</v>
      </c>
      <c r="C8">
        <v>2016</v>
      </c>
      <c r="D8" s="3" t="s">
        <v>862</v>
      </c>
      <c r="E8" s="3" t="s">
        <v>870</v>
      </c>
      <c r="F8" s="3" t="s">
        <v>871</v>
      </c>
    </row>
    <row r="9" spans="1:6" x14ac:dyDescent="0.35">
      <c r="A9" s="3" t="s">
        <v>33</v>
      </c>
      <c r="B9" s="3" t="s">
        <v>783</v>
      </c>
      <c r="C9">
        <v>2016</v>
      </c>
      <c r="D9" s="3" t="s">
        <v>881</v>
      </c>
      <c r="E9" s="3" t="s">
        <v>882</v>
      </c>
      <c r="F9" s="3" t="s">
        <v>881</v>
      </c>
    </row>
    <row r="10" spans="1:6" x14ac:dyDescent="0.35">
      <c r="A10" s="3" t="s">
        <v>37</v>
      </c>
      <c r="B10" s="3" t="s">
        <v>783</v>
      </c>
      <c r="C10">
        <v>2016</v>
      </c>
      <c r="D10" s="3" t="s">
        <v>892</v>
      </c>
      <c r="E10" s="3" t="s">
        <v>895</v>
      </c>
      <c r="F10" s="3" t="s">
        <v>896</v>
      </c>
    </row>
    <row r="11" spans="1:6" x14ac:dyDescent="0.35">
      <c r="A11" s="3" t="s">
        <v>41</v>
      </c>
      <c r="B11" s="3" t="s">
        <v>783</v>
      </c>
      <c r="C11">
        <v>2016</v>
      </c>
      <c r="D11" s="3" t="s">
        <v>817</v>
      </c>
      <c r="E11" s="3" t="s">
        <v>817</v>
      </c>
      <c r="F11" s="3" t="s">
        <v>905</v>
      </c>
    </row>
    <row r="12" spans="1:6" x14ac:dyDescent="0.35">
      <c r="A12" s="3" t="s">
        <v>45</v>
      </c>
      <c r="B12" s="3" t="s">
        <v>783</v>
      </c>
      <c r="C12">
        <v>2016</v>
      </c>
      <c r="D12" s="3" t="s">
        <v>811</v>
      </c>
      <c r="E12" s="3" t="s">
        <v>851</v>
      </c>
      <c r="F12" s="3" t="s">
        <v>836</v>
      </c>
    </row>
    <row r="13" spans="1:6" x14ac:dyDescent="0.35">
      <c r="A13" s="3" t="s">
        <v>49</v>
      </c>
      <c r="B13" s="3" t="s">
        <v>783</v>
      </c>
      <c r="C13">
        <v>2016</v>
      </c>
      <c r="D13" s="3" t="s">
        <v>851</v>
      </c>
      <c r="E13" s="3" t="s">
        <v>851</v>
      </c>
      <c r="F13" s="3" t="s">
        <v>772</v>
      </c>
    </row>
    <row r="14" spans="1:6" x14ac:dyDescent="0.35">
      <c r="A14" s="3" t="s">
        <v>53</v>
      </c>
      <c r="B14" s="3" t="s">
        <v>783</v>
      </c>
      <c r="C14">
        <v>2016</v>
      </c>
      <c r="D14" s="3" t="s">
        <v>933</v>
      </c>
      <c r="E14" s="3" t="s">
        <v>934</v>
      </c>
      <c r="F14" s="3" t="s">
        <v>935</v>
      </c>
    </row>
    <row r="15" spans="1:6" x14ac:dyDescent="0.35">
      <c r="A15" s="3" t="s">
        <v>57</v>
      </c>
      <c r="B15" s="3" t="s">
        <v>783</v>
      </c>
      <c r="C15">
        <v>2016</v>
      </c>
      <c r="D15" s="3" t="s">
        <v>887</v>
      </c>
      <c r="E15" s="3" t="s">
        <v>802</v>
      </c>
      <c r="F15" s="3" t="s">
        <v>817</v>
      </c>
    </row>
    <row r="16" spans="1:6" x14ac:dyDescent="0.35">
      <c r="A16" s="3" t="s">
        <v>61</v>
      </c>
      <c r="B16" s="3" t="s">
        <v>783</v>
      </c>
      <c r="C16">
        <v>2016</v>
      </c>
      <c r="D16" s="3" t="s">
        <v>887</v>
      </c>
      <c r="E16" s="3" t="s">
        <v>955</v>
      </c>
      <c r="F16" s="3" t="s">
        <v>844</v>
      </c>
    </row>
    <row r="17" spans="1:6" x14ac:dyDescent="0.35">
      <c r="A17" s="3" t="s">
        <v>65</v>
      </c>
      <c r="B17" s="3" t="s">
        <v>783</v>
      </c>
      <c r="C17">
        <v>2016</v>
      </c>
      <c r="D17" s="3" t="s">
        <v>966</v>
      </c>
      <c r="E17" s="3" t="s">
        <v>967</v>
      </c>
      <c r="F17" s="3" t="s">
        <v>856</v>
      </c>
    </row>
    <row r="18" spans="1:6" x14ac:dyDescent="0.35">
      <c r="A18" s="3" t="s">
        <v>69</v>
      </c>
      <c r="B18" s="3" t="s">
        <v>783</v>
      </c>
      <c r="C18">
        <v>2016</v>
      </c>
      <c r="D18" s="3" t="s">
        <v>973</v>
      </c>
      <c r="E18" s="3" t="s">
        <v>790</v>
      </c>
      <c r="F18" s="3" t="s">
        <v>773</v>
      </c>
    </row>
    <row r="19" spans="1:6" x14ac:dyDescent="0.35">
      <c r="A19" s="3" t="s">
        <v>73</v>
      </c>
      <c r="B19" s="3" t="s">
        <v>783</v>
      </c>
      <c r="C19">
        <v>2016</v>
      </c>
      <c r="D19" s="3" t="s">
        <v>987</v>
      </c>
      <c r="E19" s="3" t="s">
        <v>785</v>
      </c>
      <c r="F19" s="3" t="s">
        <v>829</v>
      </c>
    </row>
    <row r="20" spans="1:6" x14ac:dyDescent="0.35">
      <c r="A20" s="3" t="s">
        <v>77</v>
      </c>
      <c r="B20" s="3" t="s">
        <v>783</v>
      </c>
      <c r="C20">
        <v>2016</v>
      </c>
      <c r="D20" s="3" t="s">
        <v>1000</v>
      </c>
      <c r="E20" s="3" t="s">
        <v>939</v>
      </c>
      <c r="F20" s="3" t="s">
        <v>1001</v>
      </c>
    </row>
    <row r="21" spans="1:6" x14ac:dyDescent="0.35">
      <c r="A21" s="3" t="s">
        <v>81</v>
      </c>
      <c r="B21" s="3" t="s">
        <v>783</v>
      </c>
      <c r="C21">
        <v>2016</v>
      </c>
      <c r="D21" s="3" t="s">
        <v>843</v>
      </c>
      <c r="E21" s="3" t="s">
        <v>1012</v>
      </c>
      <c r="F21" s="3" t="s">
        <v>843</v>
      </c>
    </row>
    <row r="22" spans="1:6" x14ac:dyDescent="0.35">
      <c r="A22" s="3" t="s">
        <v>85</v>
      </c>
      <c r="B22" s="3" t="s">
        <v>783</v>
      </c>
      <c r="C22">
        <v>2016</v>
      </c>
      <c r="D22" s="3" t="s">
        <v>1025</v>
      </c>
      <c r="E22" s="3" t="s">
        <v>1026</v>
      </c>
      <c r="F22" s="3" t="s">
        <v>1027</v>
      </c>
    </row>
    <row r="23" spans="1:6" x14ac:dyDescent="0.35">
      <c r="A23" s="3" t="s">
        <v>89</v>
      </c>
      <c r="B23" s="3" t="s">
        <v>783</v>
      </c>
      <c r="C23">
        <v>2016</v>
      </c>
      <c r="D23" s="3" t="s">
        <v>1035</v>
      </c>
      <c r="E23" s="3" t="s">
        <v>1036</v>
      </c>
      <c r="F23" s="3" t="s">
        <v>842</v>
      </c>
    </row>
    <row r="24" spans="1:6" x14ac:dyDescent="0.35">
      <c r="A24" s="3" t="s">
        <v>93</v>
      </c>
      <c r="B24" s="3" t="s">
        <v>783</v>
      </c>
      <c r="C24">
        <v>2016</v>
      </c>
      <c r="D24" s="3" t="s">
        <v>802</v>
      </c>
      <c r="E24" s="3" t="s">
        <v>896</v>
      </c>
      <c r="F24" s="3" t="s">
        <v>1041</v>
      </c>
    </row>
    <row r="25" spans="1:6" x14ac:dyDescent="0.35">
      <c r="A25" s="3" t="s">
        <v>97</v>
      </c>
      <c r="B25" s="3" t="s">
        <v>783</v>
      </c>
      <c r="C25">
        <v>2016</v>
      </c>
      <c r="D25" s="3" t="s">
        <v>811</v>
      </c>
      <c r="E25" s="3" t="s">
        <v>811</v>
      </c>
      <c r="F25" s="3" t="s">
        <v>811</v>
      </c>
    </row>
    <row r="26" spans="1:6" x14ac:dyDescent="0.35">
      <c r="A26" s="3" t="s">
        <v>100</v>
      </c>
      <c r="B26" s="3" t="s">
        <v>783</v>
      </c>
      <c r="C26">
        <v>2016</v>
      </c>
      <c r="D26" s="3" t="s">
        <v>1055</v>
      </c>
      <c r="E26" s="3" t="s">
        <v>1056</v>
      </c>
      <c r="F26" s="3" t="s">
        <v>967</v>
      </c>
    </row>
    <row r="27" spans="1:6" x14ac:dyDescent="0.35">
      <c r="A27" s="3" t="s">
        <v>104</v>
      </c>
      <c r="B27" s="3" t="s">
        <v>783</v>
      </c>
      <c r="C27">
        <v>2016</v>
      </c>
      <c r="D27" s="3" t="s">
        <v>830</v>
      </c>
      <c r="E27" s="3" t="s">
        <v>973</v>
      </c>
      <c r="F27" s="3" t="s">
        <v>926</v>
      </c>
    </row>
    <row r="28" spans="1:6" x14ac:dyDescent="0.35">
      <c r="A28" s="3" t="s">
        <v>108</v>
      </c>
      <c r="B28" s="3" t="s">
        <v>783</v>
      </c>
      <c r="C28">
        <v>2016</v>
      </c>
      <c r="D28" s="3" t="s">
        <v>784</v>
      </c>
      <c r="E28" s="3" t="s">
        <v>785</v>
      </c>
      <c r="F28" s="3" t="s">
        <v>1076</v>
      </c>
    </row>
    <row r="29" spans="1:6" x14ac:dyDescent="0.35">
      <c r="A29" s="3" t="s">
        <v>112</v>
      </c>
      <c r="B29" s="3" t="s">
        <v>783</v>
      </c>
      <c r="C29">
        <v>2016</v>
      </c>
      <c r="D29" s="3" t="s">
        <v>1088</v>
      </c>
      <c r="E29" s="3" t="s">
        <v>791</v>
      </c>
      <c r="F29" s="3" t="s">
        <v>843</v>
      </c>
    </row>
    <row r="30" spans="1:6" x14ac:dyDescent="0.35">
      <c r="A30" s="3" t="s">
        <v>116</v>
      </c>
      <c r="B30" s="3" t="s">
        <v>783</v>
      </c>
      <c r="C30">
        <v>2016</v>
      </c>
      <c r="D30" s="3" t="s">
        <v>987</v>
      </c>
      <c r="E30" s="3" t="s">
        <v>1099</v>
      </c>
      <c r="F30" s="3" t="s">
        <v>786</v>
      </c>
    </row>
    <row r="31" spans="1:6" x14ac:dyDescent="0.35">
      <c r="A31" s="3" t="s">
        <v>120</v>
      </c>
      <c r="B31" s="3" t="s">
        <v>783</v>
      </c>
      <c r="C31">
        <v>2016</v>
      </c>
      <c r="D31" s="3" t="s">
        <v>829</v>
      </c>
      <c r="E31" s="3" t="s">
        <v>1035</v>
      </c>
      <c r="F31" s="3" t="s">
        <v>829</v>
      </c>
    </row>
    <row r="32" spans="1:6" x14ac:dyDescent="0.35">
      <c r="A32" s="3" t="s">
        <v>124</v>
      </c>
      <c r="B32" s="3" t="s">
        <v>783</v>
      </c>
      <c r="C32">
        <v>2016</v>
      </c>
      <c r="D32" s="3" t="s">
        <v>881</v>
      </c>
      <c r="E32" s="3" t="s">
        <v>881</v>
      </c>
      <c r="F32" s="3" t="s">
        <v>1116</v>
      </c>
    </row>
    <row r="33" spans="1:6" x14ac:dyDescent="0.35">
      <c r="A33" s="3" t="s">
        <v>128</v>
      </c>
      <c r="B33" s="3" t="s">
        <v>783</v>
      </c>
      <c r="C33">
        <v>2016</v>
      </c>
      <c r="D33" s="3" t="s">
        <v>918</v>
      </c>
      <c r="E33" s="3" t="s">
        <v>1128</v>
      </c>
      <c r="F33" s="3" t="s">
        <v>825</v>
      </c>
    </row>
    <row r="34" spans="1:6" x14ac:dyDescent="0.35">
      <c r="A34" s="3" t="s">
        <v>132</v>
      </c>
      <c r="B34" s="3" t="s">
        <v>783</v>
      </c>
      <c r="C34">
        <v>2016</v>
      </c>
      <c r="D34" s="3" t="s">
        <v>786</v>
      </c>
      <c r="E34" s="3" t="s">
        <v>785</v>
      </c>
      <c r="F34" s="3" t="s">
        <v>827</v>
      </c>
    </row>
    <row r="35" spans="1:6" x14ac:dyDescent="0.35">
      <c r="A35" s="3" t="s">
        <v>136</v>
      </c>
      <c r="B35" s="3" t="s">
        <v>783</v>
      </c>
      <c r="C35">
        <v>2016</v>
      </c>
      <c r="D35" s="3" t="s">
        <v>955</v>
      </c>
      <c r="E35" s="3" t="s">
        <v>955</v>
      </c>
      <c r="F35" s="3" t="s">
        <v>834</v>
      </c>
    </row>
    <row r="36" spans="1:6" x14ac:dyDescent="0.35">
      <c r="A36" s="3" t="s">
        <v>140</v>
      </c>
      <c r="B36" s="3" t="s">
        <v>783</v>
      </c>
      <c r="C36">
        <v>2016</v>
      </c>
      <c r="D36" s="3" t="s">
        <v>1154</v>
      </c>
      <c r="E36" s="3" t="s">
        <v>1155</v>
      </c>
      <c r="F36" s="3" t="s">
        <v>1156</v>
      </c>
    </row>
    <row r="37" spans="1:6" x14ac:dyDescent="0.35">
      <c r="A37" s="3" t="s">
        <v>144</v>
      </c>
      <c r="B37" s="3" t="s">
        <v>783</v>
      </c>
      <c r="C37">
        <v>2016</v>
      </c>
      <c r="D37" s="3" t="s">
        <v>802</v>
      </c>
      <c r="E37" s="3" t="s">
        <v>802</v>
      </c>
      <c r="F37" s="3" t="s">
        <v>790</v>
      </c>
    </row>
    <row r="38" spans="1:6" x14ac:dyDescent="0.35">
      <c r="A38" s="3" t="s">
        <v>148</v>
      </c>
      <c r="B38" s="3" t="s">
        <v>783</v>
      </c>
      <c r="C38">
        <v>2016</v>
      </c>
      <c r="D38" s="3" t="s">
        <v>1093</v>
      </c>
      <c r="E38" s="3" t="s">
        <v>834</v>
      </c>
      <c r="F38" s="3" t="s">
        <v>926</v>
      </c>
    </row>
    <row r="39" spans="1:6" x14ac:dyDescent="0.35">
      <c r="A39" s="3" t="s">
        <v>152</v>
      </c>
      <c r="B39" s="3" t="s">
        <v>783</v>
      </c>
      <c r="C39">
        <v>2016</v>
      </c>
      <c r="D39" s="3" t="s">
        <v>828</v>
      </c>
      <c r="E39" s="3" t="s">
        <v>1016</v>
      </c>
      <c r="F39" s="3" t="s">
        <v>827</v>
      </c>
    </row>
    <row r="40" spans="1:6" x14ac:dyDescent="0.35">
      <c r="A40" s="3" t="s">
        <v>159</v>
      </c>
      <c r="B40" s="3" t="s">
        <v>783</v>
      </c>
      <c r="C40">
        <v>2016</v>
      </c>
      <c r="D40" s="3" t="s">
        <v>802</v>
      </c>
      <c r="E40" s="3" t="s">
        <v>802</v>
      </c>
      <c r="F40" s="3" t="s">
        <v>802</v>
      </c>
    </row>
    <row r="41" spans="1:6" x14ac:dyDescent="0.35">
      <c r="A41" s="3" t="s">
        <v>163</v>
      </c>
      <c r="B41" s="3" t="s">
        <v>783</v>
      </c>
      <c r="C41">
        <v>2016</v>
      </c>
      <c r="D41" s="3" t="s">
        <v>1042</v>
      </c>
      <c r="E41" s="3" t="s">
        <v>1191</v>
      </c>
      <c r="F41" s="3" t="s">
        <v>987</v>
      </c>
    </row>
    <row r="42" spans="1:6" x14ac:dyDescent="0.35">
      <c r="A42" s="3" t="s">
        <v>167</v>
      </c>
      <c r="B42" s="3" t="s">
        <v>783</v>
      </c>
      <c r="C42">
        <v>2016</v>
      </c>
      <c r="D42" s="3" t="s">
        <v>1203</v>
      </c>
      <c r="E42" s="3" t="s">
        <v>850</v>
      </c>
      <c r="F42" s="3" t="s">
        <v>1204</v>
      </c>
    </row>
    <row r="43" spans="1:6" x14ac:dyDescent="0.35">
      <c r="A43" s="3" t="s">
        <v>171</v>
      </c>
      <c r="B43" s="3" t="s">
        <v>783</v>
      </c>
      <c r="C43">
        <v>2016</v>
      </c>
      <c r="D43" s="3" t="s">
        <v>1218</v>
      </c>
      <c r="E43" s="3" t="s">
        <v>1219</v>
      </c>
      <c r="F43" s="3" t="s">
        <v>1220</v>
      </c>
    </row>
    <row r="44" spans="1:6" x14ac:dyDescent="0.35">
      <c r="A44" s="3" t="s">
        <v>175</v>
      </c>
      <c r="B44" s="3" t="s">
        <v>783</v>
      </c>
      <c r="C44">
        <v>2016</v>
      </c>
      <c r="D44" s="3" t="s">
        <v>955</v>
      </c>
      <c r="E44" s="3" t="s">
        <v>856</v>
      </c>
      <c r="F44" s="3" t="s">
        <v>959</v>
      </c>
    </row>
    <row r="45" spans="1:6" x14ac:dyDescent="0.35">
      <c r="A45" s="3" t="s">
        <v>179</v>
      </c>
      <c r="B45" s="3" t="s">
        <v>783</v>
      </c>
      <c r="C45">
        <v>2016</v>
      </c>
      <c r="D45" s="3" t="s">
        <v>857</v>
      </c>
      <c r="E45" s="3" t="s">
        <v>794</v>
      </c>
      <c r="F45" s="3" t="s">
        <v>896</v>
      </c>
    </row>
    <row r="46" spans="1:6" x14ac:dyDescent="0.35">
      <c r="A46" s="3" t="s">
        <v>183</v>
      </c>
      <c r="B46" s="3" t="s">
        <v>783</v>
      </c>
      <c r="C46">
        <v>2016</v>
      </c>
      <c r="D46" s="3" t="s">
        <v>1250</v>
      </c>
      <c r="E46" s="3" t="s">
        <v>1251</v>
      </c>
      <c r="F46" s="3" t="s">
        <v>1252</v>
      </c>
    </row>
    <row r="47" spans="1:6" x14ac:dyDescent="0.35">
      <c r="A47" s="3" t="s">
        <v>187</v>
      </c>
      <c r="B47" s="3" t="s">
        <v>783</v>
      </c>
      <c r="C47">
        <v>2016</v>
      </c>
      <c r="D47" s="3" t="s">
        <v>784</v>
      </c>
      <c r="E47" s="3" t="s">
        <v>790</v>
      </c>
      <c r="F47" s="3" t="s">
        <v>827</v>
      </c>
    </row>
    <row r="48" spans="1:6" x14ac:dyDescent="0.35">
      <c r="A48" s="3" t="s">
        <v>191</v>
      </c>
      <c r="B48" s="3" t="s">
        <v>783</v>
      </c>
      <c r="C48">
        <v>2016</v>
      </c>
      <c r="D48" s="3" t="s">
        <v>1267</v>
      </c>
      <c r="E48" s="3" t="s">
        <v>966</v>
      </c>
      <c r="F48" s="3" t="s">
        <v>1268</v>
      </c>
    </row>
    <row r="49" spans="1:6" x14ac:dyDescent="0.35">
      <c r="A49" s="3" t="s">
        <v>195</v>
      </c>
      <c r="B49" s="3" t="s">
        <v>783</v>
      </c>
      <c r="C49">
        <v>2016</v>
      </c>
      <c r="D49" s="3" t="s">
        <v>828</v>
      </c>
      <c r="E49" s="3" t="s">
        <v>1277</v>
      </c>
      <c r="F49" s="3" t="s">
        <v>926</v>
      </c>
    </row>
    <row r="50" spans="1:6" x14ac:dyDescent="0.35">
      <c r="A50" s="3" t="s">
        <v>203</v>
      </c>
      <c r="B50" s="3" t="s">
        <v>783</v>
      </c>
      <c r="C50">
        <v>2016</v>
      </c>
      <c r="D50" s="3" t="s">
        <v>809</v>
      </c>
      <c r="E50" s="3" t="s">
        <v>809</v>
      </c>
      <c r="F50" s="3" t="s">
        <v>844</v>
      </c>
    </row>
    <row r="51" spans="1:6" x14ac:dyDescent="0.35">
      <c r="A51" s="3" t="s">
        <v>207</v>
      </c>
      <c r="B51" s="3" t="s">
        <v>783</v>
      </c>
      <c r="C51">
        <v>2016</v>
      </c>
      <c r="D51" s="3" t="s">
        <v>887</v>
      </c>
      <c r="E51" s="3" t="s">
        <v>818</v>
      </c>
      <c r="F51" s="3" t="s">
        <v>905</v>
      </c>
    </row>
    <row r="52" spans="1:6" x14ac:dyDescent="0.35">
      <c r="A52" s="3" t="s">
        <v>211</v>
      </c>
      <c r="B52" s="3" t="s">
        <v>783</v>
      </c>
      <c r="C52">
        <v>2016</v>
      </c>
      <c r="D52" s="3" t="s">
        <v>1012</v>
      </c>
      <c r="E52" s="3" t="s">
        <v>1035</v>
      </c>
      <c r="F52" s="3" t="s">
        <v>1162</v>
      </c>
    </row>
    <row r="53" spans="1:6" x14ac:dyDescent="0.35">
      <c r="A53" s="3" t="s">
        <v>215</v>
      </c>
      <c r="B53" s="3" t="s">
        <v>783</v>
      </c>
      <c r="C53">
        <v>2016</v>
      </c>
      <c r="D53" s="3" t="s">
        <v>790</v>
      </c>
      <c r="E53" s="3" t="s">
        <v>818</v>
      </c>
      <c r="F53" s="3" t="s">
        <v>790</v>
      </c>
    </row>
    <row r="54" spans="1:6" x14ac:dyDescent="0.35">
      <c r="A54" s="3" t="s">
        <v>219</v>
      </c>
      <c r="B54" s="3" t="s">
        <v>783</v>
      </c>
      <c r="C54">
        <v>2016</v>
      </c>
      <c r="D54" s="3" t="s">
        <v>784</v>
      </c>
      <c r="E54" s="3" t="s">
        <v>790</v>
      </c>
      <c r="F54" s="3" t="s">
        <v>987</v>
      </c>
    </row>
    <row r="55" spans="1:6" x14ac:dyDescent="0.35">
      <c r="A55" s="3" t="s">
        <v>223</v>
      </c>
      <c r="B55" s="3" t="s">
        <v>783</v>
      </c>
      <c r="C55">
        <v>2016</v>
      </c>
      <c r="D55" s="3" t="s">
        <v>987</v>
      </c>
      <c r="E55" s="3" t="s">
        <v>1263</v>
      </c>
      <c r="F55" s="3" t="s">
        <v>786</v>
      </c>
    </row>
    <row r="56" spans="1:6" x14ac:dyDescent="0.35">
      <c r="A56" s="3" t="s">
        <v>227</v>
      </c>
      <c r="B56" s="3" t="s">
        <v>783</v>
      </c>
      <c r="C56">
        <v>2016</v>
      </c>
      <c r="D56" s="3" t="s">
        <v>881</v>
      </c>
      <c r="E56" s="3" t="s">
        <v>1325</v>
      </c>
      <c r="F56" s="3" t="s">
        <v>1113</v>
      </c>
    </row>
    <row r="57" spans="1:6" x14ac:dyDescent="0.35">
      <c r="A57" s="3" t="s">
        <v>231</v>
      </c>
      <c r="B57" s="3" t="s">
        <v>783</v>
      </c>
      <c r="C57">
        <v>2016</v>
      </c>
      <c r="D57" s="3" t="s">
        <v>1042</v>
      </c>
      <c r="E57" s="3" t="s">
        <v>1335</v>
      </c>
      <c r="F57" s="3" t="s">
        <v>977</v>
      </c>
    </row>
    <row r="58" spans="1:6" x14ac:dyDescent="0.35">
      <c r="A58" s="3" t="s">
        <v>235</v>
      </c>
      <c r="B58" s="3" t="s">
        <v>783</v>
      </c>
      <c r="C58">
        <v>2016</v>
      </c>
      <c r="D58" s="3" t="s">
        <v>1093</v>
      </c>
      <c r="E58" s="3" t="s">
        <v>841</v>
      </c>
      <c r="F58" s="3" t="s">
        <v>1342</v>
      </c>
    </row>
    <row r="59" spans="1:6" x14ac:dyDescent="0.35">
      <c r="A59" s="3" t="s">
        <v>239</v>
      </c>
      <c r="B59" s="3" t="s">
        <v>783</v>
      </c>
      <c r="C59">
        <v>2016</v>
      </c>
      <c r="D59" s="3" t="s">
        <v>785</v>
      </c>
      <c r="E59" s="3" t="s">
        <v>1350</v>
      </c>
      <c r="F59" s="3" t="s">
        <v>912</v>
      </c>
    </row>
    <row r="60" spans="1:6" x14ac:dyDescent="0.35">
      <c r="A60" s="3" t="s">
        <v>243</v>
      </c>
      <c r="B60" s="3" t="s">
        <v>783</v>
      </c>
      <c r="C60">
        <v>2016</v>
      </c>
      <c r="D60" s="3" t="s">
        <v>875</v>
      </c>
      <c r="E60" s="3" t="s">
        <v>1113</v>
      </c>
      <c r="F60" s="3" t="s">
        <v>811</v>
      </c>
    </row>
    <row r="61" spans="1:6" x14ac:dyDescent="0.35">
      <c r="A61" s="3" t="s">
        <v>247</v>
      </c>
      <c r="B61" s="3" t="s">
        <v>783</v>
      </c>
      <c r="C61">
        <v>2016</v>
      </c>
      <c r="D61" s="3" t="s">
        <v>818</v>
      </c>
      <c r="E61" s="3" t="s">
        <v>959</v>
      </c>
      <c r="F61" s="3" t="s">
        <v>881</v>
      </c>
    </row>
    <row r="62" spans="1:6" x14ac:dyDescent="0.35">
      <c r="A62" s="3" t="s">
        <v>251</v>
      </c>
      <c r="B62" s="3" t="s">
        <v>783</v>
      </c>
      <c r="C62">
        <v>2016</v>
      </c>
      <c r="D62" s="3" t="s">
        <v>1182</v>
      </c>
      <c r="E62" s="3" t="s">
        <v>887</v>
      </c>
      <c r="F62" s="3" t="s">
        <v>790</v>
      </c>
    </row>
    <row r="63" spans="1:6" x14ac:dyDescent="0.35">
      <c r="A63" s="3" t="s">
        <v>255</v>
      </c>
      <c r="B63" s="3" t="s">
        <v>783</v>
      </c>
      <c r="C63">
        <v>2016</v>
      </c>
      <c r="D63" s="3" t="s">
        <v>1076</v>
      </c>
      <c r="E63" s="3" t="s">
        <v>791</v>
      </c>
      <c r="F63" s="3" t="s">
        <v>1076</v>
      </c>
    </row>
    <row r="64" spans="1:6" x14ac:dyDescent="0.35">
      <c r="A64" s="3" t="s">
        <v>259</v>
      </c>
      <c r="B64" s="3" t="s">
        <v>783</v>
      </c>
      <c r="C64">
        <v>2016</v>
      </c>
      <c r="D64" s="3" t="s">
        <v>1388</v>
      </c>
      <c r="E64" s="3" t="s">
        <v>1389</v>
      </c>
      <c r="F64" s="3" t="s">
        <v>962</v>
      </c>
    </row>
    <row r="65" spans="1:6" x14ac:dyDescent="0.35">
      <c r="A65" s="3" t="s">
        <v>263</v>
      </c>
      <c r="B65" s="3" t="s">
        <v>783</v>
      </c>
      <c r="C65">
        <v>2016</v>
      </c>
      <c r="D65" s="3" t="s">
        <v>1350</v>
      </c>
      <c r="E65" s="3" t="s">
        <v>1267</v>
      </c>
      <c r="F65" s="3" t="s">
        <v>856</v>
      </c>
    </row>
    <row r="66" spans="1:6" x14ac:dyDescent="0.35">
      <c r="A66" s="3" t="s">
        <v>267</v>
      </c>
      <c r="B66" s="3" t="s">
        <v>783</v>
      </c>
      <c r="C66">
        <v>2016</v>
      </c>
      <c r="D66" s="3" t="s">
        <v>1093</v>
      </c>
      <c r="E66" s="3" t="s">
        <v>790</v>
      </c>
      <c r="F66" s="3" t="s">
        <v>1076</v>
      </c>
    </row>
    <row r="67" spans="1:6" x14ac:dyDescent="0.35">
      <c r="A67" s="3" t="s">
        <v>271</v>
      </c>
      <c r="B67" s="3" t="s">
        <v>783</v>
      </c>
      <c r="C67">
        <v>2016</v>
      </c>
      <c r="D67" s="3" t="s">
        <v>1420</v>
      </c>
      <c r="E67" s="3" t="s">
        <v>1420</v>
      </c>
      <c r="F67" s="3" t="s">
        <v>1420</v>
      </c>
    </row>
    <row r="68" spans="1:6" x14ac:dyDescent="0.35">
      <c r="A68" s="3" t="s">
        <v>275</v>
      </c>
      <c r="B68" s="3" t="s">
        <v>783</v>
      </c>
      <c r="C68">
        <v>2016</v>
      </c>
      <c r="D68" s="3" t="s">
        <v>861</v>
      </c>
      <c r="E68" s="3" t="s">
        <v>888</v>
      </c>
      <c r="F68" s="3" t="s">
        <v>817</v>
      </c>
    </row>
    <row r="69" spans="1:6" x14ac:dyDescent="0.35">
      <c r="A69" s="3" t="s">
        <v>279</v>
      </c>
      <c r="B69" s="3" t="s">
        <v>783</v>
      </c>
      <c r="C69">
        <v>2016</v>
      </c>
      <c r="D69" s="3" t="s">
        <v>912</v>
      </c>
      <c r="E69" s="3" t="s">
        <v>790</v>
      </c>
      <c r="F69" s="3" t="s">
        <v>926</v>
      </c>
    </row>
    <row r="70" spans="1:6" x14ac:dyDescent="0.35">
      <c r="A70" s="3" t="s">
        <v>283</v>
      </c>
      <c r="B70" s="3" t="s">
        <v>783</v>
      </c>
      <c r="C70">
        <v>2016</v>
      </c>
      <c r="D70" s="3" t="s">
        <v>1440</v>
      </c>
      <c r="E70" s="3" t="s">
        <v>1441</v>
      </c>
      <c r="F70" s="3" t="s">
        <v>917</v>
      </c>
    </row>
    <row r="71" spans="1:6" x14ac:dyDescent="0.35">
      <c r="A71" s="3" t="s">
        <v>287</v>
      </c>
      <c r="B71" s="3" t="s">
        <v>783</v>
      </c>
      <c r="C71">
        <v>2016</v>
      </c>
      <c r="D71" s="3" t="s">
        <v>784</v>
      </c>
      <c r="E71" s="3" t="s">
        <v>791</v>
      </c>
      <c r="F71" s="3" t="s">
        <v>786</v>
      </c>
    </row>
    <row r="72" spans="1:6" x14ac:dyDescent="0.35">
      <c r="A72" s="3" t="s">
        <v>291</v>
      </c>
      <c r="B72" s="3" t="s">
        <v>783</v>
      </c>
      <c r="C72">
        <v>2016</v>
      </c>
      <c r="D72" s="3" t="s">
        <v>842</v>
      </c>
      <c r="E72" s="3" t="s">
        <v>1012</v>
      </c>
      <c r="F72" s="3" t="s">
        <v>790</v>
      </c>
    </row>
    <row r="73" spans="1:6" x14ac:dyDescent="0.35">
      <c r="A73" s="3" t="s">
        <v>295</v>
      </c>
      <c r="B73" s="3" t="s">
        <v>783</v>
      </c>
      <c r="C73">
        <v>2016</v>
      </c>
      <c r="D73" s="3" t="s">
        <v>1042</v>
      </c>
      <c r="E73" s="3" t="s">
        <v>1036</v>
      </c>
      <c r="F73" s="3" t="s">
        <v>919</v>
      </c>
    </row>
    <row r="74" spans="1:6" x14ac:dyDescent="0.35">
      <c r="A74" s="3" t="s">
        <v>299</v>
      </c>
      <c r="B74" s="3" t="s">
        <v>783</v>
      </c>
      <c r="C74">
        <v>2016</v>
      </c>
      <c r="D74" s="3" t="s">
        <v>784</v>
      </c>
      <c r="E74" s="3" t="s">
        <v>1041</v>
      </c>
      <c r="F74" s="3" t="s">
        <v>987</v>
      </c>
    </row>
    <row r="75" spans="1:6" x14ac:dyDescent="0.35">
      <c r="A75" s="3" t="s">
        <v>303</v>
      </c>
      <c r="B75" s="3" t="s">
        <v>783</v>
      </c>
      <c r="C75">
        <v>2016</v>
      </c>
      <c r="D75" s="3" t="s">
        <v>1478</v>
      </c>
      <c r="E75" s="3" t="s">
        <v>850</v>
      </c>
      <c r="F75" s="3" t="s">
        <v>1204</v>
      </c>
    </row>
    <row r="76" spans="1:6" x14ac:dyDescent="0.35">
      <c r="A76" s="3" t="s">
        <v>307</v>
      </c>
      <c r="B76" s="3" t="s">
        <v>783</v>
      </c>
      <c r="C76">
        <v>2016</v>
      </c>
      <c r="D76" s="3" t="s">
        <v>881</v>
      </c>
      <c r="E76" s="3" t="s">
        <v>1116</v>
      </c>
      <c r="F76" s="3" t="s">
        <v>881</v>
      </c>
    </row>
    <row r="77" spans="1:6" x14ac:dyDescent="0.35">
      <c r="A77" s="3" t="s">
        <v>311</v>
      </c>
      <c r="B77" s="3" t="s">
        <v>783</v>
      </c>
      <c r="C77">
        <v>2016</v>
      </c>
      <c r="D77" s="3" t="s">
        <v>995</v>
      </c>
      <c r="E77" s="3" t="s">
        <v>1493</v>
      </c>
      <c r="F77" s="3" t="s">
        <v>1494</v>
      </c>
    </row>
    <row r="78" spans="1:6" x14ac:dyDescent="0.35">
      <c r="A78" s="3" t="s">
        <v>315</v>
      </c>
      <c r="B78" s="3" t="s">
        <v>783</v>
      </c>
      <c r="C78">
        <v>2016</v>
      </c>
      <c r="D78" s="3" t="s">
        <v>903</v>
      </c>
      <c r="E78" s="3" t="s">
        <v>1503</v>
      </c>
      <c r="F78" s="3" t="s">
        <v>977</v>
      </c>
    </row>
    <row r="79" spans="1:6" x14ac:dyDescent="0.35">
      <c r="A79" s="3" t="s">
        <v>319</v>
      </c>
      <c r="B79" s="3" t="s">
        <v>783</v>
      </c>
      <c r="C79">
        <v>2016</v>
      </c>
      <c r="D79" s="3" t="s">
        <v>817</v>
      </c>
      <c r="E79" s="3" t="s">
        <v>887</v>
      </c>
      <c r="F79" s="3" t="s">
        <v>861</v>
      </c>
    </row>
    <row r="80" spans="1:6" x14ac:dyDescent="0.35">
      <c r="A80" s="3" t="s">
        <v>323</v>
      </c>
      <c r="B80" s="3" t="s">
        <v>783</v>
      </c>
      <c r="C80">
        <v>2016</v>
      </c>
      <c r="D80" s="3" t="s">
        <v>772</v>
      </c>
      <c r="E80" s="3" t="s">
        <v>772</v>
      </c>
      <c r="F80" s="3" t="s">
        <v>772</v>
      </c>
    </row>
    <row r="81" spans="1:6" x14ac:dyDescent="0.35">
      <c r="A81" s="3" t="s">
        <v>327</v>
      </c>
      <c r="B81" s="3" t="s">
        <v>783</v>
      </c>
      <c r="C81">
        <v>2016</v>
      </c>
      <c r="D81" s="3" t="s">
        <v>1262</v>
      </c>
      <c r="E81" s="3" t="s">
        <v>1262</v>
      </c>
      <c r="F81" s="3" t="s">
        <v>1262</v>
      </c>
    </row>
    <row r="82" spans="1:6" x14ac:dyDescent="0.35">
      <c r="A82" s="3" t="s">
        <v>331</v>
      </c>
      <c r="B82" s="3" t="s">
        <v>783</v>
      </c>
      <c r="C82">
        <v>2016</v>
      </c>
      <c r="D82" s="3" t="s">
        <v>887</v>
      </c>
      <c r="E82" s="3" t="s">
        <v>818</v>
      </c>
      <c r="F82" s="3" t="s">
        <v>887</v>
      </c>
    </row>
    <row r="83" spans="1:6" x14ac:dyDescent="0.35">
      <c r="A83" s="3" t="s">
        <v>335</v>
      </c>
      <c r="B83" s="3" t="s">
        <v>783</v>
      </c>
      <c r="C83">
        <v>2016</v>
      </c>
      <c r="D83" s="3" t="s">
        <v>1204</v>
      </c>
      <c r="E83" s="3" t="s">
        <v>1525</v>
      </c>
      <c r="F83" s="3" t="s">
        <v>856</v>
      </c>
    </row>
    <row r="84" spans="1:6" x14ac:dyDescent="0.35">
      <c r="A84" s="3" t="s">
        <v>339</v>
      </c>
      <c r="B84" s="3" t="s">
        <v>783</v>
      </c>
      <c r="C84">
        <v>2016</v>
      </c>
      <c r="D84" s="3" t="s">
        <v>887</v>
      </c>
      <c r="E84" s="3" t="s">
        <v>896</v>
      </c>
      <c r="F84" s="3" t="s">
        <v>844</v>
      </c>
    </row>
    <row r="85" spans="1:6" x14ac:dyDescent="0.35">
      <c r="A85" s="3" t="s">
        <v>343</v>
      </c>
      <c r="B85" s="3" t="s">
        <v>783</v>
      </c>
      <c r="C85">
        <v>2016</v>
      </c>
      <c r="D85" s="3" t="s">
        <v>895</v>
      </c>
      <c r="E85" s="3" t="s">
        <v>966</v>
      </c>
      <c r="F85" s="3" t="s">
        <v>896</v>
      </c>
    </row>
    <row r="86" spans="1:6" x14ac:dyDescent="0.35">
      <c r="A86" s="3" t="s">
        <v>347</v>
      </c>
      <c r="B86" s="3" t="s">
        <v>783</v>
      </c>
      <c r="C86">
        <v>2016</v>
      </c>
      <c r="D86" s="3" t="s">
        <v>844</v>
      </c>
      <c r="E86" s="3" t="s">
        <v>809</v>
      </c>
      <c r="F86" s="3" t="s">
        <v>774</v>
      </c>
    </row>
    <row r="87" spans="1:6" x14ac:dyDescent="0.35">
      <c r="A87" s="3" t="s">
        <v>351</v>
      </c>
      <c r="B87" s="3" t="s">
        <v>783</v>
      </c>
      <c r="C87">
        <v>2016</v>
      </c>
      <c r="D87" s="3" t="s">
        <v>896</v>
      </c>
      <c r="E87" s="3" t="s">
        <v>1046</v>
      </c>
      <c r="F87" s="3" t="s">
        <v>893</v>
      </c>
    </row>
    <row r="88" spans="1:6" x14ac:dyDescent="0.35">
      <c r="A88" s="3" t="s">
        <v>355</v>
      </c>
      <c r="B88" s="3" t="s">
        <v>783</v>
      </c>
      <c r="C88">
        <v>2016</v>
      </c>
      <c r="D88" s="3" t="s">
        <v>994</v>
      </c>
      <c r="E88" s="3" t="s">
        <v>888</v>
      </c>
      <c r="F88" s="3" t="s">
        <v>994</v>
      </c>
    </row>
    <row r="89" spans="1:6" x14ac:dyDescent="0.35">
      <c r="A89" s="3" t="s">
        <v>359</v>
      </c>
      <c r="B89" s="3" t="s">
        <v>783</v>
      </c>
      <c r="C89">
        <v>2016</v>
      </c>
      <c r="D89" s="3" t="s">
        <v>1128</v>
      </c>
      <c r="E89" s="3" t="s">
        <v>1557</v>
      </c>
      <c r="F89" s="3" t="s">
        <v>926</v>
      </c>
    </row>
    <row r="90" spans="1:6" x14ac:dyDescent="0.35">
      <c r="A90" s="3" t="s">
        <v>363</v>
      </c>
      <c r="B90" s="3" t="s">
        <v>783</v>
      </c>
      <c r="C90">
        <v>2016</v>
      </c>
      <c r="D90" s="3" t="s">
        <v>772</v>
      </c>
      <c r="E90" s="3" t="s">
        <v>844</v>
      </c>
      <c r="F90" s="3" t="s">
        <v>772</v>
      </c>
    </row>
    <row r="91" spans="1:6" x14ac:dyDescent="0.35">
      <c r="A91" s="3" t="s">
        <v>367</v>
      </c>
      <c r="B91" s="3" t="s">
        <v>783</v>
      </c>
      <c r="C91">
        <v>2016</v>
      </c>
      <c r="D91" s="3" t="s">
        <v>800</v>
      </c>
      <c r="E91" s="3" t="s">
        <v>794</v>
      </c>
      <c r="F91" s="3" t="s">
        <v>1012</v>
      </c>
    </row>
    <row r="92" spans="1:6" x14ac:dyDescent="0.35">
      <c r="A92" s="3" t="s">
        <v>371</v>
      </c>
      <c r="B92" s="3" t="s">
        <v>783</v>
      </c>
      <c r="C92">
        <v>2016</v>
      </c>
      <c r="D92" s="3" t="s">
        <v>840</v>
      </c>
      <c r="E92" s="3" t="s">
        <v>1578</v>
      </c>
      <c r="F92" s="3" t="s">
        <v>1579</v>
      </c>
    </row>
    <row r="93" spans="1:6" x14ac:dyDescent="0.35">
      <c r="A93" s="3" t="s">
        <v>375</v>
      </c>
      <c r="B93" s="3" t="s">
        <v>783</v>
      </c>
      <c r="C93">
        <v>2016</v>
      </c>
      <c r="D93" s="3" t="s">
        <v>810</v>
      </c>
      <c r="E93" s="3" t="s">
        <v>959</v>
      </c>
      <c r="F93" s="3" t="s">
        <v>851</v>
      </c>
    </row>
    <row r="94" spans="1:6" x14ac:dyDescent="0.35">
      <c r="A94" s="3" t="s">
        <v>379</v>
      </c>
      <c r="B94" s="3" t="s">
        <v>783</v>
      </c>
      <c r="C94">
        <v>2016</v>
      </c>
      <c r="D94" s="3" t="s">
        <v>887</v>
      </c>
      <c r="E94" s="3" t="s">
        <v>887</v>
      </c>
      <c r="F94" s="3" t="s">
        <v>887</v>
      </c>
    </row>
    <row r="95" spans="1:6" x14ac:dyDescent="0.35">
      <c r="A95" s="3" t="s">
        <v>382</v>
      </c>
      <c r="B95" s="3" t="s">
        <v>783</v>
      </c>
      <c r="C95">
        <v>2016</v>
      </c>
      <c r="D95" s="3" t="s">
        <v>1007</v>
      </c>
      <c r="E95" s="3" t="s">
        <v>1603</v>
      </c>
      <c r="F95" s="3" t="s">
        <v>1604</v>
      </c>
    </row>
    <row r="96" spans="1:6" x14ac:dyDescent="0.35">
      <c r="A96" s="3" t="s">
        <v>386</v>
      </c>
      <c r="B96" s="3" t="s">
        <v>783</v>
      </c>
      <c r="C96">
        <v>2016</v>
      </c>
      <c r="D96" s="3" t="s">
        <v>830</v>
      </c>
      <c r="E96" s="3" t="s">
        <v>973</v>
      </c>
      <c r="F96" s="3" t="s">
        <v>926</v>
      </c>
    </row>
    <row r="97" spans="1:6" x14ac:dyDescent="0.35">
      <c r="A97" s="3" t="s">
        <v>390</v>
      </c>
      <c r="B97" s="3" t="s">
        <v>783</v>
      </c>
      <c r="C97">
        <v>2016</v>
      </c>
      <c r="D97" s="3" t="s">
        <v>817</v>
      </c>
      <c r="E97" s="3" t="s">
        <v>1182</v>
      </c>
      <c r="F97" s="3" t="s">
        <v>861</v>
      </c>
    </row>
    <row r="98" spans="1:6" x14ac:dyDescent="0.35">
      <c r="A98" s="3" t="s">
        <v>394</v>
      </c>
      <c r="B98" s="3" t="s">
        <v>783</v>
      </c>
      <c r="C98">
        <v>2016</v>
      </c>
      <c r="D98" s="3" t="s">
        <v>888</v>
      </c>
      <c r="E98" s="3" t="s">
        <v>818</v>
      </c>
      <c r="F98" s="3" t="s">
        <v>851</v>
      </c>
    </row>
    <row r="99" spans="1:6" x14ac:dyDescent="0.35">
      <c r="A99" s="3" t="s">
        <v>398</v>
      </c>
      <c r="B99" s="3" t="s">
        <v>783</v>
      </c>
      <c r="C99">
        <v>2016</v>
      </c>
      <c r="D99" s="3" t="s">
        <v>1262</v>
      </c>
      <c r="E99" s="3" t="s">
        <v>1262</v>
      </c>
      <c r="F99" s="3" t="s">
        <v>1262</v>
      </c>
    </row>
    <row r="100" spans="1:6" x14ac:dyDescent="0.35">
      <c r="A100" s="3" t="s">
        <v>402</v>
      </c>
      <c r="B100" s="3" t="s">
        <v>783</v>
      </c>
      <c r="C100">
        <v>2016</v>
      </c>
      <c r="D100" s="3" t="s">
        <v>987</v>
      </c>
      <c r="E100" s="3" t="s">
        <v>1441</v>
      </c>
      <c r="F100" s="3" t="s">
        <v>827</v>
      </c>
    </row>
    <row r="101" spans="1:6" x14ac:dyDescent="0.35">
      <c r="A101" s="3" t="s">
        <v>406</v>
      </c>
      <c r="B101" s="3" t="s">
        <v>783</v>
      </c>
      <c r="C101">
        <v>2016</v>
      </c>
      <c r="D101" s="3" t="s">
        <v>830</v>
      </c>
      <c r="E101" s="3" t="s">
        <v>887</v>
      </c>
      <c r="F101" s="3" t="s">
        <v>1639</v>
      </c>
    </row>
    <row r="102" spans="1:6" x14ac:dyDescent="0.35">
      <c r="A102" s="3" t="s">
        <v>410</v>
      </c>
      <c r="B102" s="3" t="s">
        <v>783</v>
      </c>
      <c r="C102">
        <v>2016</v>
      </c>
      <c r="D102" s="3" t="s">
        <v>810</v>
      </c>
      <c r="E102" s="3" t="s">
        <v>818</v>
      </c>
      <c r="F102" s="3" t="s">
        <v>844</v>
      </c>
    </row>
    <row r="103" spans="1:6" x14ac:dyDescent="0.35">
      <c r="A103" s="3" t="s">
        <v>414</v>
      </c>
      <c r="B103" s="3" t="s">
        <v>783</v>
      </c>
      <c r="C103">
        <v>2016</v>
      </c>
      <c r="D103" s="3" t="s">
        <v>881</v>
      </c>
      <c r="E103" s="3" t="s">
        <v>1114</v>
      </c>
      <c r="F103" s="3" t="s">
        <v>1262</v>
      </c>
    </row>
    <row r="104" spans="1:6" x14ac:dyDescent="0.35">
      <c r="A104" s="3" t="s">
        <v>418</v>
      </c>
      <c r="B104" s="3" t="s">
        <v>783</v>
      </c>
      <c r="C104">
        <v>2016</v>
      </c>
      <c r="D104" s="3" t="s">
        <v>1657</v>
      </c>
      <c r="E104" s="3" t="s">
        <v>1658</v>
      </c>
      <c r="F104" s="3" t="s">
        <v>918</v>
      </c>
    </row>
    <row r="105" spans="1:6" x14ac:dyDescent="0.35">
      <c r="A105" s="3" t="s">
        <v>422</v>
      </c>
      <c r="B105" s="3" t="s">
        <v>783</v>
      </c>
      <c r="C105">
        <v>2016</v>
      </c>
      <c r="D105" s="3" t="s">
        <v>959</v>
      </c>
      <c r="E105" s="3" t="s">
        <v>1046</v>
      </c>
      <c r="F105" s="3" t="s">
        <v>810</v>
      </c>
    </row>
    <row r="106" spans="1:6" x14ac:dyDescent="0.35">
      <c r="A106" s="3" t="s">
        <v>427</v>
      </c>
      <c r="B106" s="3" t="s">
        <v>783</v>
      </c>
      <c r="C106">
        <v>2016</v>
      </c>
      <c r="D106" s="3" t="s">
        <v>926</v>
      </c>
      <c r="E106" s="3" t="s">
        <v>1182</v>
      </c>
      <c r="F106" s="3" t="s">
        <v>1093</v>
      </c>
    </row>
    <row r="107" spans="1:6" x14ac:dyDescent="0.35">
      <c r="A107" s="3" t="s">
        <v>431</v>
      </c>
      <c r="B107" s="3" t="s">
        <v>783</v>
      </c>
      <c r="C107">
        <v>2016</v>
      </c>
      <c r="D107" s="3" t="s">
        <v>1677</v>
      </c>
      <c r="E107" s="3" t="s">
        <v>1678</v>
      </c>
      <c r="F107" s="3" t="s">
        <v>1523</v>
      </c>
    </row>
    <row r="108" spans="1:6" x14ac:dyDescent="0.35">
      <c r="A108" s="3" t="s">
        <v>435</v>
      </c>
      <c r="B108" s="3" t="s">
        <v>783</v>
      </c>
      <c r="C108">
        <v>2016</v>
      </c>
      <c r="D108" s="3" t="s">
        <v>841</v>
      </c>
      <c r="E108" s="3" t="s">
        <v>1012</v>
      </c>
      <c r="F108" s="3" t="s">
        <v>841</v>
      </c>
    </row>
    <row r="109" spans="1:6" x14ac:dyDescent="0.35">
      <c r="A109" s="3" t="s">
        <v>439</v>
      </c>
      <c r="B109" s="3" t="s">
        <v>783</v>
      </c>
      <c r="C109">
        <v>2016</v>
      </c>
      <c r="D109" s="3" t="s">
        <v>1690</v>
      </c>
      <c r="E109" s="3" t="s">
        <v>1691</v>
      </c>
      <c r="F109" s="3" t="s">
        <v>1692</v>
      </c>
    </row>
    <row r="110" spans="1:6" x14ac:dyDescent="0.35">
      <c r="A110" s="3" t="s">
        <v>445</v>
      </c>
      <c r="B110" s="3" t="s">
        <v>783</v>
      </c>
      <c r="C110">
        <v>2016</v>
      </c>
      <c r="D110" s="3" t="s">
        <v>1639</v>
      </c>
      <c r="E110" s="3" t="s">
        <v>887</v>
      </c>
      <c r="F110" s="3" t="s">
        <v>861</v>
      </c>
    </row>
    <row r="111" spans="1:6" x14ac:dyDescent="0.35">
      <c r="A111" s="3" t="s">
        <v>449</v>
      </c>
      <c r="B111" s="3" t="s">
        <v>783</v>
      </c>
      <c r="C111">
        <v>2016</v>
      </c>
      <c r="D111" s="3" t="s">
        <v>904</v>
      </c>
      <c r="E111" s="3" t="s">
        <v>1712</v>
      </c>
      <c r="F111" s="3" t="s">
        <v>843</v>
      </c>
    </row>
    <row r="112" spans="1:6" x14ac:dyDescent="0.35">
      <c r="A112" s="3" t="s">
        <v>453</v>
      </c>
      <c r="B112" s="3" t="s">
        <v>783</v>
      </c>
      <c r="C112">
        <v>2016</v>
      </c>
      <c r="D112" s="3" t="s">
        <v>817</v>
      </c>
      <c r="E112" s="3" t="s">
        <v>887</v>
      </c>
      <c r="F112" s="3" t="s">
        <v>861</v>
      </c>
    </row>
    <row r="113" spans="1:6" x14ac:dyDescent="0.35">
      <c r="A113" s="3" t="s">
        <v>457</v>
      </c>
      <c r="B113" s="3" t="s">
        <v>783</v>
      </c>
      <c r="C113">
        <v>2016</v>
      </c>
      <c r="D113" s="3" t="s">
        <v>1639</v>
      </c>
      <c r="E113" s="3" t="s">
        <v>973</v>
      </c>
      <c r="F113" s="3" t="s">
        <v>1465</v>
      </c>
    </row>
    <row r="114" spans="1:6" x14ac:dyDescent="0.35">
      <c r="A114" s="3" t="s">
        <v>461</v>
      </c>
      <c r="B114" s="3" t="s">
        <v>783</v>
      </c>
      <c r="C114">
        <v>2016</v>
      </c>
      <c r="D114" s="3" t="s">
        <v>1729</v>
      </c>
      <c r="E114" s="3" t="s">
        <v>1730</v>
      </c>
      <c r="F114" s="3" t="s">
        <v>1098</v>
      </c>
    </row>
    <row r="115" spans="1:6" x14ac:dyDescent="0.35">
      <c r="A115" s="3" t="s">
        <v>465</v>
      </c>
      <c r="B115" s="3" t="s">
        <v>783</v>
      </c>
      <c r="C115">
        <v>2016</v>
      </c>
      <c r="D115" s="3" t="s">
        <v>903</v>
      </c>
      <c r="E115" s="3" t="s">
        <v>1736</v>
      </c>
      <c r="F115" s="3" t="s">
        <v>827</v>
      </c>
    </row>
    <row r="116" spans="1:6" x14ac:dyDescent="0.35">
      <c r="A116" s="3" t="s">
        <v>472</v>
      </c>
      <c r="B116" s="3" t="s">
        <v>783</v>
      </c>
      <c r="C116">
        <v>2016</v>
      </c>
      <c r="D116" s="3" t="s">
        <v>1744</v>
      </c>
      <c r="E116" s="3" t="s">
        <v>1745</v>
      </c>
      <c r="F116" s="3" t="s">
        <v>1174</v>
      </c>
    </row>
    <row r="117" spans="1:6" x14ac:dyDescent="0.35">
      <c r="A117" s="3" t="s">
        <v>476</v>
      </c>
      <c r="B117" s="3" t="s">
        <v>783</v>
      </c>
      <c r="C117">
        <v>2016</v>
      </c>
      <c r="D117" s="3" t="s">
        <v>856</v>
      </c>
      <c r="E117" s="3" t="s">
        <v>1750</v>
      </c>
      <c r="F117" s="3" t="s">
        <v>856</v>
      </c>
    </row>
    <row r="118" spans="1:6" x14ac:dyDescent="0.35">
      <c r="A118" s="3" t="s">
        <v>480</v>
      </c>
      <c r="B118" s="3" t="s">
        <v>783</v>
      </c>
      <c r="C118">
        <v>2016</v>
      </c>
      <c r="D118" s="3" t="s">
        <v>1116</v>
      </c>
      <c r="E118" s="3" t="s">
        <v>1116</v>
      </c>
      <c r="F118" s="3" t="s">
        <v>1116</v>
      </c>
    </row>
    <row r="119" spans="1:6" x14ac:dyDescent="0.35">
      <c r="A119" s="3" t="s">
        <v>484</v>
      </c>
      <c r="B119" s="3" t="s">
        <v>783</v>
      </c>
      <c r="C119">
        <v>2016</v>
      </c>
      <c r="D119" s="3" t="s">
        <v>842</v>
      </c>
      <c r="E119" s="3" t="s">
        <v>834</v>
      </c>
      <c r="F119" s="3" t="s">
        <v>828</v>
      </c>
    </row>
    <row r="120" spans="1:6" x14ac:dyDescent="0.35">
      <c r="A120" s="3" t="s">
        <v>488</v>
      </c>
      <c r="B120" s="3" t="s">
        <v>783</v>
      </c>
      <c r="C120">
        <v>2016</v>
      </c>
      <c r="D120" s="3" t="s">
        <v>784</v>
      </c>
      <c r="E120" s="3" t="s">
        <v>1763</v>
      </c>
      <c r="F120" s="3" t="s">
        <v>1076</v>
      </c>
    </row>
    <row r="121" spans="1:6" x14ac:dyDescent="0.35">
      <c r="A121" s="3" t="s">
        <v>492</v>
      </c>
      <c r="B121" s="3" t="s">
        <v>783</v>
      </c>
      <c r="C121">
        <v>2016</v>
      </c>
      <c r="D121" s="3" t="s">
        <v>786</v>
      </c>
      <c r="E121" s="3" t="s">
        <v>1770</v>
      </c>
      <c r="F121" s="3" t="s">
        <v>1638</v>
      </c>
    </row>
    <row r="122" spans="1:6" x14ac:dyDescent="0.35">
      <c r="A122" s="3" t="s">
        <v>498</v>
      </c>
      <c r="B122" s="3" t="s">
        <v>783</v>
      </c>
      <c r="C122">
        <v>2016</v>
      </c>
      <c r="D122" s="3" t="s">
        <v>1262</v>
      </c>
      <c r="E122" s="3" t="s">
        <v>1262</v>
      </c>
      <c r="F122" s="3" t="s">
        <v>1262</v>
      </c>
    </row>
    <row r="123" spans="1:6" x14ac:dyDescent="0.35">
      <c r="A123" s="3" t="s">
        <v>502</v>
      </c>
      <c r="B123" s="3" t="s">
        <v>783</v>
      </c>
      <c r="C123">
        <v>2016</v>
      </c>
      <c r="D123" s="3" t="s">
        <v>836</v>
      </c>
      <c r="E123" s="3" t="s">
        <v>836</v>
      </c>
      <c r="F123" s="3" t="s">
        <v>836</v>
      </c>
    </row>
    <row r="124" spans="1:6" x14ac:dyDescent="0.35">
      <c r="A124" s="3" t="s">
        <v>506</v>
      </c>
      <c r="B124" s="3" t="s">
        <v>783</v>
      </c>
      <c r="C124">
        <v>2016</v>
      </c>
      <c r="D124" s="3" t="s">
        <v>1789</v>
      </c>
      <c r="E124" s="3" t="s">
        <v>1790</v>
      </c>
      <c r="F124" s="3" t="s">
        <v>1333</v>
      </c>
    </row>
    <row r="125" spans="1:6" x14ac:dyDescent="0.35">
      <c r="A125" s="3" t="s">
        <v>514</v>
      </c>
      <c r="B125" s="3" t="s">
        <v>783</v>
      </c>
      <c r="C125">
        <v>2016</v>
      </c>
      <c r="D125" s="3" t="s">
        <v>1041</v>
      </c>
      <c r="E125" s="3" t="s">
        <v>959</v>
      </c>
      <c r="F125" s="3" t="s">
        <v>790</v>
      </c>
    </row>
    <row r="126" spans="1:6" x14ac:dyDescent="0.35">
      <c r="A126" s="3" t="s">
        <v>518</v>
      </c>
      <c r="B126" s="3" t="s">
        <v>783</v>
      </c>
      <c r="C126">
        <v>2016</v>
      </c>
      <c r="D126" s="3" t="s">
        <v>971</v>
      </c>
      <c r="E126" s="3" t="s">
        <v>1798</v>
      </c>
      <c r="F126" s="3" t="s">
        <v>829</v>
      </c>
    </row>
    <row r="127" spans="1:6" x14ac:dyDescent="0.35">
      <c r="A127" s="3" t="s">
        <v>522</v>
      </c>
      <c r="B127" s="3" t="s">
        <v>783</v>
      </c>
      <c r="C127">
        <v>2016</v>
      </c>
      <c r="D127" s="3" t="s">
        <v>790</v>
      </c>
      <c r="E127" s="3" t="s">
        <v>955</v>
      </c>
      <c r="F127" s="3" t="s">
        <v>830</v>
      </c>
    </row>
    <row r="128" spans="1:6" x14ac:dyDescent="0.35">
      <c r="A128" s="3" t="s">
        <v>526</v>
      </c>
      <c r="B128" s="3" t="s">
        <v>783</v>
      </c>
      <c r="C128">
        <v>2016</v>
      </c>
      <c r="D128" s="3" t="s">
        <v>1093</v>
      </c>
      <c r="E128" s="3" t="s">
        <v>791</v>
      </c>
      <c r="F128" s="3" t="s">
        <v>1093</v>
      </c>
    </row>
    <row r="129" spans="1:6" x14ac:dyDescent="0.35">
      <c r="A129" s="3" t="s">
        <v>530</v>
      </c>
      <c r="B129" s="3" t="s">
        <v>783</v>
      </c>
      <c r="C129">
        <v>2016</v>
      </c>
      <c r="D129" s="3" t="s">
        <v>1295</v>
      </c>
      <c r="E129" s="3" t="s">
        <v>1691</v>
      </c>
      <c r="F129" s="3" t="s">
        <v>987</v>
      </c>
    </row>
    <row r="130" spans="1:6" x14ac:dyDescent="0.35">
      <c r="A130" s="3" t="s">
        <v>534</v>
      </c>
      <c r="B130" s="3" t="s">
        <v>783</v>
      </c>
      <c r="C130">
        <v>2016</v>
      </c>
      <c r="D130" s="3" t="s">
        <v>871</v>
      </c>
      <c r="E130" s="3" t="s">
        <v>1335</v>
      </c>
      <c r="F130" s="3" t="s">
        <v>834</v>
      </c>
    </row>
    <row r="131" spans="1:6" x14ac:dyDescent="0.35">
      <c r="A131" s="3" t="s">
        <v>538</v>
      </c>
      <c r="B131" s="3" t="s">
        <v>783</v>
      </c>
      <c r="C131">
        <v>2016</v>
      </c>
      <c r="D131" s="3" t="s">
        <v>1262</v>
      </c>
      <c r="E131" s="3" t="s">
        <v>1831</v>
      </c>
      <c r="F131" s="3" t="s">
        <v>881</v>
      </c>
    </row>
    <row r="132" spans="1:6" x14ac:dyDescent="0.35">
      <c r="A132" s="3" t="s">
        <v>542</v>
      </c>
      <c r="B132" s="3" t="s">
        <v>783</v>
      </c>
      <c r="C132">
        <v>2016</v>
      </c>
      <c r="D132" s="3" t="s">
        <v>836</v>
      </c>
      <c r="E132" s="3" t="s">
        <v>836</v>
      </c>
      <c r="F132" s="3" t="s">
        <v>836</v>
      </c>
    </row>
    <row r="133" spans="1:6" x14ac:dyDescent="0.35">
      <c r="A133" s="3" t="s">
        <v>546</v>
      </c>
      <c r="B133" s="3" t="s">
        <v>783</v>
      </c>
      <c r="C133">
        <v>2016</v>
      </c>
      <c r="D133" s="3" t="s">
        <v>1041</v>
      </c>
      <c r="E133" s="3" t="s">
        <v>834</v>
      </c>
      <c r="F133" s="3" t="s">
        <v>887</v>
      </c>
    </row>
    <row r="134" spans="1:6" x14ac:dyDescent="0.35">
      <c r="A134" s="3" t="s">
        <v>550</v>
      </c>
      <c r="B134" s="3" t="s">
        <v>783</v>
      </c>
      <c r="C134">
        <v>2016</v>
      </c>
      <c r="D134" s="3" t="s">
        <v>959</v>
      </c>
      <c r="E134" s="3" t="s">
        <v>1046</v>
      </c>
      <c r="F134" s="3" t="s">
        <v>887</v>
      </c>
    </row>
    <row r="135" spans="1:6" x14ac:dyDescent="0.35">
      <c r="A135" s="3" t="s">
        <v>554</v>
      </c>
      <c r="B135" s="3" t="s">
        <v>783</v>
      </c>
      <c r="C135">
        <v>2016</v>
      </c>
      <c r="D135" s="3" t="s">
        <v>967</v>
      </c>
      <c r="E135" s="3" t="s">
        <v>1857</v>
      </c>
      <c r="F135" s="3" t="s">
        <v>856</v>
      </c>
    </row>
    <row r="136" spans="1:6" x14ac:dyDescent="0.35">
      <c r="A136" s="3" t="s">
        <v>558</v>
      </c>
      <c r="B136" s="3" t="s">
        <v>783</v>
      </c>
      <c r="C136">
        <v>2016</v>
      </c>
      <c r="D136" s="3" t="s">
        <v>817</v>
      </c>
      <c r="E136" s="3" t="s">
        <v>959</v>
      </c>
      <c r="F136" s="3" t="s">
        <v>844</v>
      </c>
    </row>
    <row r="137" spans="1:6" x14ac:dyDescent="0.35">
      <c r="A137" s="3" t="s">
        <v>562</v>
      </c>
      <c r="B137" s="3" t="s">
        <v>783</v>
      </c>
      <c r="C137">
        <v>2016</v>
      </c>
      <c r="D137" s="3" t="s">
        <v>1076</v>
      </c>
      <c r="E137" s="3" t="s">
        <v>1770</v>
      </c>
      <c r="F137" s="3" t="s">
        <v>1076</v>
      </c>
    </row>
    <row r="138" spans="1:6" x14ac:dyDescent="0.35">
      <c r="A138" s="3" t="s">
        <v>570</v>
      </c>
      <c r="B138" s="3" t="s">
        <v>783</v>
      </c>
      <c r="C138">
        <v>2016</v>
      </c>
      <c r="D138" s="3" t="s">
        <v>834</v>
      </c>
      <c r="E138" s="3" t="s">
        <v>1818</v>
      </c>
      <c r="F138" s="3" t="s">
        <v>817</v>
      </c>
    </row>
    <row r="139" spans="1:6" x14ac:dyDescent="0.35">
      <c r="A139" s="3" t="s">
        <v>574</v>
      </c>
      <c r="B139" s="3" t="s">
        <v>783</v>
      </c>
      <c r="C139">
        <v>2016</v>
      </c>
      <c r="D139" s="3" t="s">
        <v>817</v>
      </c>
      <c r="E139" s="3" t="s">
        <v>802</v>
      </c>
      <c r="F139" s="3" t="s">
        <v>844</v>
      </c>
    </row>
    <row r="140" spans="1:6" x14ac:dyDescent="0.35">
      <c r="A140" s="3" t="s">
        <v>578</v>
      </c>
      <c r="B140" s="3" t="s">
        <v>783</v>
      </c>
      <c r="C140">
        <v>2016</v>
      </c>
      <c r="D140" s="3" t="s">
        <v>1012</v>
      </c>
      <c r="E140" s="3" t="s">
        <v>1478</v>
      </c>
      <c r="F140" s="3" t="s">
        <v>830</v>
      </c>
    </row>
    <row r="141" spans="1:6" x14ac:dyDescent="0.35">
      <c r="A141" s="3" t="s">
        <v>584</v>
      </c>
      <c r="B141" s="3" t="s">
        <v>783</v>
      </c>
      <c r="C141">
        <v>2016</v>
      </c>
      <c r="D141" s="3" t="s">
        <v>1161</v>
      </c>
      <c r="E141" s="3" t="s">
        <v>1890</v>
      </c>
      <c r="F141" s="3" t="s">
        <v>853</v>
      </c>
    </row>
    <row r="142" spans="1:6" x14ac:dyDescent="0.35">
      <c r="A142" s="3" t="s">
        <v>588</v>
      </c>
      <c r="B142" s="3" t="s">
        <v>783</v>
      </c>
      <c r="C142">
        <v>2016</v>
      </c>
      <c r="D142" s="3" t="s">
        <v>844</v>
      </c>
      <c r="E142" s="3" t="s">
        <v>844</v>
      </c>
      <c r="F142" s="3" t="s">
        <v>844</v>
      </c>
    </row>
    <row r="143" spans="1:6" x14ac:dyDescent="0.35">
      <c r="A143" s="3" t="s">
        <v>592</v>
      </c>
      <c r="B143" s="3" t="s">
        <v>783</v>
      </c>
      <c r="C143">
        <v>2016</v>
      </c>
      <c r="D143" s="3" t="s">
        <v>828</v>
      </c>
      <c r="E143" s="3" t="s">
        <v>785</v>
      </c>
      <c r="F143" s="3" t="s">
        <v>1076</v>
      </c>
    </row>
    <row r="144" spans="1:6" x14ac:dyDescent="0.35">
      <c r="A144" s="3" t="s">
        <v>596</v>
      </c>
      <c r="B144" s="3" t="s">
        <v>783</v>
      </c>
      <c r="C144">
        <v>2016</v>
      </c>
      <c r="D144" s="3" t="s">
        <v>1914</v>
      </c>
      <c r="E144" s="3" t="s">
        <v>1915</v>
      </c>
      <c r="F144" s="3" t="s">
        <v>1916</v>
      </c>
    </row>
    <row r="145" spans="1:6" x14ac:dyDescent="0.35">
      <c r="A145" s="3" t="s">
        <v>600</v>
      </c>
      <c r="B145" s="3" t="s">
        <v>783</v>
      </c>
      <c r="C145">
        <v>2016</v>
      </c>
      <c r="D145" s="3" t="s">
        <v>894</v>
      </c>
      <c r="E145" s="3" t="s">
        <v>1396</v>
      </c>
      <c r="F145" s="3" t="s">
        <v>893</v>
      </c>
    </row>
    <row r="146" spans="1:6" x14ac:dyDescent="0.35">
      <c r="A146" s="3" t="s">
        <v>604</v>
      </c>
      <c r="B146" s="3" t="s">
        <v>783</v>
      </c>
      <c r="C146">
        <v>2016</v>
      </c>
      <c r="D146" s="3" t="s">
        <v>1440</v>
      </c>
      <c r="E146" s="3" t="s">
        <v>1277</v>
      </c>
      <c r="F146" s="3" t="s">
        <v>918</v>
      </c>
    </row>
    <row r="147" spans="1:6" x14ac:dyDescent="0.35">
      <c r="A147" s="3" t="s">
        <v>608</v>
      </c>
      <c r="B147" s="3" t="s">
        <v>783</v>
      </c>
      <c r="C147">
        <v>2016</v>
      </c>
      <c r="D147" s="3" t="s">
        <v>844</v>
      </c>
      <c r="E147" s="3" t="s">
        <v>810</v>
      </c>
      <c r="F147" s="3" t="s">
        <v>836</v>
      </c>
    </row>
    <row r="148" spans="1:6" x14ac:dyDescent="0.35">
      <c r="A148" s="3" t="s">
        <v>611</v>
      </c>
      <c r="B148" s="3" t="s">
        <v>783</v>
      </c>
      <c r="C148">
        <v>2016</v>
      </c>
      <c r="D148" s="3" t="s">
        <v>818</v>
      </c>
      <c r="E148" s="3" t="s">
        <v>896</v>
      </c>
      <c r="F148" s="3" t="s">
        <v>810</v>
      </c>
    </row>
    <row r="149" spans="1:6" x14ac:dyDescent="0.35">
      <c r="A149" s="3" t="s">
        <v>615</v>
      </c>
      <c r="B149" s="3" t="s">
        <v>783</v>
      </c>
      <c r="C149">
        <v>2016</v>
      </c>
      <c r="D149" s="3" t="s">
        <v>964</v>
      </c>
      <c r="E149" s="3" t="s">
        <v>955</v>
      </c>
      <c r="F149" s="3" t="s">
        <v>959</v>
      </c>
    </row>
    <row r="150" spans="1:6" x14ac:dyDescent="0.35">
      <c r="A150" s="3" t="s">
        <v>619</v>
      </c>
      <c r="B150" s="3" t="s">
        <v>783</v>
      </c>
      <c r="C150">
        <v>2016</v>
      </c>
      <c r="D150" s="3" t="s">
        <v>1962</v>
      </c>
      <c r="E150" s="3" t="s">
        <v>1963</v>
      </c>
      <c r="F150" s="3" t="s">
        <v>1076</v>
      </c>
    </row>
    <row r="151" spans="1:6" x14ac:dyDescent="0.35">
      <c r="A151" s="3" t="s">
        <v>623</v>
      </c>
      <c r="B151" s="3" t="s">
        <v>783</v>
      </c>
      <c r="C151">
        <v>2016</v>
      </c>
      <c r="D151" s="3" t="s">
        <v>926</v>
      </c>
      <c r="E151" s="3" t="s">
        <v>791</v>
      </c>
      <c r="F151" s="3" t="s">
        <v>830</v>
      </c>
    </row>
    <row r="152" spans="1:6" x14ac:dyDescent="0.35">
      <c r="A152" s="3" t="s">
        <v>627</v>
      </c>
      <c r="B152" s="3" t="s">
        <v>783</v>
      </c>
      <c r="C152">
        <v>2016</v>
      </c>
      <c r="D152" s="3" t="s">
        <v>877</v>
      </c>
      <c r="E152" s="3" t="s">
        <v>1476</v>
      </c>
      <c r="F152" s="3" t="s">
        <v>843</v>
      </c>
    </row>
    <row r="153" spans="1:6" x14ac:dyDescent="0.35">
      <c r="A153" s="3" t="s">
        <v>631</v>
      </c>
      <c r="B153" s="3" t="s">
        <v>783</v>
      </c>
      <c r="C153">
        <v>2016</v>
      </c>
      <c r="D153" s="3" t="s">
        <v>1093</v>
      </c>
      <c r="E153" s="3" t="s">
        <v>1770</v>
      </c>
      <c r="F153" s="3" t="s">
        <v>926</v>
      </c>
    </row>
    <row r="154" spans="1:6" x14ac:dyDescent="0.35">
      <c r="A154" s="3" t="s">
        <v>635</v>
      </c>
      <c r="B154" s="3" t="s">
        <v>783</v>
      </c>
      <c r="C154">
        <v>2016</v>
      </c>
      <c r="D154" s="3" t="s">
        <v>958</v>
      </c>
      <c r="E154" s="3" t="s">
        <v>1267</v>
      </c>
      <c r="F154" s="3" t="s">
        <v>1262</v>
      </c>
    </row>
    <row r="155" spans="1:6" x14ac:dyDescent="0.35">
      <c r="A155" s="3" t="s">
        <v>639</v>
      </c>
      <c r="B155" s="3" t="s">
        <v>783</v>
      </c>
      <c r="C155">
        <v>2016</v>
      </c>
      <c r="D155" s="3" t="s">
        <v>1513</v>
      </c>
      <c r="E155" s="3" t="s">
        <v>1691</v>
      </c>
      <c r="F155" s="3" t="s">
        <v>909</v>
      </c>
    </row>
    <row r="156" spans="1:6" x14ac:dyDescent="0.35">
      <c r="A156" s="3" t="s">
        <v>643</v>
      </c>
      <c r="B156" s="3" t="s">
        <v>783</v>
      </c>
      <c r="C156">
        <v>2016</v>
      </c>
      <c r="D156" s="3" t="s">
        <v>977</v>
      </c>
      <c r="E156" s="3" t="s">
        <v>1012</v>
      </c>
      <c r="F156" s="3" t="s">
        <v>1510</v>
      </c>
    </row>
    <row r="157" spans="1:6" x14ac:dyDescent="0.35">
      <c r="A157" s="3" t="s">
        <v>647</v>
      </c>
      <c r="B157" s="3" t="s">
        <v>783</v>
      </c>
      <c r="C157">
        <v>2016</v>
      </c>
      <c r="D157" s="3" t="s">
        <v>817</v>
      </c>
      <c r="E157" s="3" t="s">
        <v>973</v>
      </c>
      <c r="F157" s="3" t="s">
        <v>861</v>
      </c>
    </row>
    <row r="158" spans="1:6" x14ac:dyDescent="0.35">
      <c r="A158" s="3" t="s">
        <v>651</v>
      </c>
      <c r="B158" s="3" t="s">
        <v>783</v>
      </c>
      <c r="C158">
        <v>2016</v>
      </c>
      <c r="D158" s="3" t="s">
        <v>1773</v>
      </c>
      <c r="E158" s="3" t="s">
        <v>1116</v>
      </c>
      <c r="F158" s="3" t="s">
        <v>2006</v>
      </c>
    </row>
    <row r="159" spans="1:6" x14ac:dyDescent="0.35">
      <c r="A159" s="3" t="s">
        <v>655</v>
      </c>
      <c r="B159" s="3" t="s">
        <v>783</v>
      </c>
      <c r="C159">
        <v>2016</v>
      </c>
      <c r="D159" s="3" t="s">
        <v>1261</v>
      </c>
      <c r="E159" s="3" t="s">
        <v>1262</v>
      </c>
      <c r="F159" s="3" t="s">
        <v>1261</v>
      </c>
    </row>
    <row r="160" spans="1:6" x14ac:dyDescent="0.35">
      <c r="A160" s="3" t="s">
        <v>659</v>
      </c>
      <c r="B160" s="3" t="s">
        <v>783</v>
      </c>
      <c r="C160">
        <v>2016</v>
      </c>
      <c r="D160" s="3" t="s">
        <v>844</v>
      </c>
      <c r="E160" s="3" t="s">
        <v>844</v>
      </c>
      <c r="F160" s="3" t="s">
        <v>844</v>
      </c>
    </row>
    <row r="161" spans="1:6" x14ac:dyDescent="0.35">
      <c r="A161" s="3" t="s">
        <v>663</v>
      </c>
      <c r="B161" s="3" t="s">
        <v>783</v>
      </c>
      <c r="C161">
        <v>2016</v>
      </c>
      <c r="D161" s="3" t="s">
        <v>785</v>
      </c>
      <c r="E161" s="3" t="s">
        <v>1012</v>
      </c>
      <c r="F161" s="3" t="s">
        <v>841</v>
      </c>
    </row>
    <row r="162" spans="1:6" x14ac:dyDescent="0.35">
      <c r="A162" s="3" t="s">
        <v>667</v>
      </c>
      <c r="B162" s="3" t="s">
        <v>783</v>
      </c>
      <c r="C162">
        <v>2016</v>
      </c>
      <c r="D162" s="3" t="s">
        <v>1111</v>
      </c>
      <c r="E162" s="3" t="s">
        <v>2026</v>
      </c>
      <c r="F162" s="3" t="s">
        <v>1346</v>
      </c>
    </row>
    <row r="163" spans="1:6" x14ac:dyDescent="0.35">
      <c r="A163" s="3" t="s">
        <v>671</v>
      </c>
      <c r="B163" s="3" t="s">
        <v>783</v>
      </c>
      <c r="C163">
        <v>2016</v>
      </c>
      <c r="D163" s="3" t="s">
        <v>2011</v>
      </c>
      <c r="E163" s="3" t="s">
        <v>2036</v>
      </c>
      <c r="F163" s="3" t="s">
        <v>1305</v>
      </c>
    </row>
    <row r="164" spans="1:6" x14ac:dyDescent="0.35">
      <c r="A164" s="3" t="s">
        <v>675</v>
      </c>
      <c r="B164" s="3" t="s">
        <v>783</v>
      </c>
      <c r="C164">
        <v>2016</v>
      </c>
      <c r="D164" s="3" t="s">
        <v>784</v>
      </c>
      <c r="E164" s="3" t="s">
        <v>835</v>
      </c>
      <c r="F164" s="3" t="s">
        <v>1076</v>
      </c>
    </row>
    <row r="165" spans="1:6" x14ac:dyDescent="0.35">
      <c r="A165" s="3" t="s">
        <v>679</v>
      </c>
      <c r="B165" s="3" t="s">
        <v>783</v>
      </c>
      <c r="C165">
        <v>2016</v>
      </c>
      <c r="D165" s="3" t="s">
        <v>987</v>
      </c>
      <c r="E165" s="3" t="s">
        <v>1277</v>
      </c>
      <c r="F165" s="3" t="s">
        <v>829</v>
      </c>
    </row>
    <row r="166" spans="1:6" x14ac:dyDescent="0.35">
      <c r="A166" s="3" t="s">
        <v>683</v>
      </c>
      <c r="B166" s="3" t="s">
        <v>783</v>
      </c>
      <c r="C166">
        <v>2016</v>
      </c>
      <c r="D166" s="3" t="s">
        <v>862</v>
      </c>
      <c r="E166" s="3" t="s">
        <v>2051</v>
      </c>
      <c r="F166" s="3" t="s">
        <v>842</v>
      </c>
    </row>
    <row r="167" spans="1:6" x14ac:dyDescent="0.35">
      <c r="A167" s="3" t="s">
        <v>687</v>
      </c>
      <c r="B167" s="3" t="s">
        <v>783</v>
      </c>
      <c r="C167">
        <v>2016</v>
      </c>
      <c r="D167" s="3" t="s">
        <v>817</v>
      </c>
      <c r="E167" s="3" t="s">
        <v>818</v>
      </c>
      <c r="F167" s="3" t="s">
        <v>844</v>
      </c>
    </row>
    <row r="168" spans="1:6" x14ac:dyDescent="0.35">
      <c r="A168" s="3" t="s">
        <v>691</v>
      </c>
      <c r="B168" s="3" t="s">
        <v>783</v>
      </c>
      <c r="C168">
        <v>2016</v>
      </c>
      <c r="D168" s="3" t="s">
        <v>790</v>
      </c>
      <c r="E168" s="3" t="s">
        <v>834</v>
      </c>
      <c r="F168" s="3" t="s">
        <v>887</v>
      </c>
    </row>
    <row r="169" spans="1:6" x14ac:dyDescent="0.35">
      <c r="A169" s="3" t="s">
        <v>695</v>
      </c>
      <c r="B169" s="3" t="s">
        <v>783</v>
      </c>
      <c r="C169">
        <v>2016</v>
      </c>
      <c r="D169" s="3" t="s">
        <v>862</v>
      </c>
      <c r="E169" s="3" t="s">
        <v>1537</v>
      </c>
      <c r="F169" s="3" t="s">
        <v>834</v>
      </c>
    </row>
    <row r="170" spans="1:6" x14ac:dyDescent="0.35">
      <c r="A170" s="3" t="s">
        <v>699</v>
      </c>
      <c r="B170" s="3" t="s">
        <v>783</v>
      </c>
      <c r="C170">
        <v>2016</v>
      </c>
      <c r="D170" s="3" t="s">
        <v>851</v>
      </c>
      <c r="E170" s="3" t="s">
        <v>851</v>
      </c>
      <c r="F170" s="3" t="s">
        <v>851</v>
      </c>
    </row>
    <row r="171" spans="1:6" x14ac:dyDescent="0.35">
      <c r="A171" s="3" t="s">
        <v>705</v>
      </c>
      <c r="B171" s="3" t="s">
        <v>783</v>
      </c>
      <c r="C171">
        <v>2016</v>
      </c>
      <c r="D171" s="3" t="s">
        <v>926</v>
      </c>
      <c r="E171" s="3" t="s">
        <v>1016</v>
      </c>
      <c r="F171" s="3" t="s">
        <v>926</v>
      </c>
    </row>
    <row r="172" spans="1:6" x14ac:dyDescent="0.35">
      <c r="A172" s="3" t="s">
        <v>709</v>
      </c>
      <c r="B172" s="3" t="s">
        <v>783</v>
      </c>
      <c r="C172">
        <v>2016</v>
      </c>
      <c r="D172" s="3" t="s">
        <v>964</v>
      </c>
      <c r="E172" s="3" t="s">
        <v>794</v>
      </c>
      <c r="F172" s="3" t="s">
        <v>817</v>
      </c>
    </row>
    <row r="173" spans="1:6" x14ac:dyDescent="0.35">
      <c r="A173" s="3" t="s">
        <v>713</v>
      </c>
      <c r="B173" s="3" t="s">
        <v>783</v>
      </c>
      <c r="C173">
        <v>2016</v>
      </c>
      <c r="D173" s="3" t="s">
        <v>851</v>
      </c>
      <c r="E173" s="3" t="s">
        <v>772</v>
      </c>
      <c r="F173" s="3" t="s">
        <v>836</v>
      </c>
    </row>
    <row r="174" spans="1:6" x14ac:dyDescent="0.35">
      <c r="A174" s="3" t="s">
        <v>717</v>
      </c>
      <c r="B174" s="3" t="s">
        <v>783</v>
      </c>
      <c r="C174">
        <v>2016</v>
      </c>
      <c r="D174" s="3" t="s">
        <v>958</v>
      </c>
      <c r="E174" s="3" t="s">
        <v>2090</v>
      </c>
      <c r="F174" s="3" t="s">
        <v>958</v>
      </c>
    </row>
    <row r="175" spans="1:6" x14ac:dyDescent="0.35">
      <c r="A175" s="3" t="s">
        <v>721</v>
      </c>
      <c r="B175" s="3" t="s">
        <v>783</v>
      </c>
      <c r="C175">
        <v>2016</v>
      </c>
      <c r="D175" s="3" t="s">
        <v>1016</v>
      </c>
      <c r="E175" s="3" t="s">
        <v>1016</v>
      </c>
      <c r="F175" s="3" t="s">
        <v>1553</v>
      </c>
    </row>
    <row r="176" spans="1:6" x14ac:dyDescent="0.35">
      <c r="A176" s="3" t="s">
        <v>725</v>
      </c>
      <c r="B176" s="3" t="s">
        <v>783</v>
      </c>
      <c r="C176">
        <v>2016</v>
      </c>
      <c r="D176" s="3" t="s">
        <v>2089</v>
      </c>
      <c r="E176" s="3" t="s">
        <v>1831</v>
      </c>
      <c r="F176" s="3" t="s">
        <v>2089</v>
      </c>
    </row>
    <row r="177" spans="1:6" x14ac:dyDescent="0.35">
      <c r="A177" s="3" t="s">
        <v>729</v>
      </c>
      <c r="B177" s="3" t="s">
        <v>783</v>
      </c>
      <c r="C177">
        <v>2016</v>
      </c>
      <c r="D177" s="3" t="s">
        <v>895</v>
      </c>
      <c r="E177" s="3" t="s">
        <v>966</v>
      </c>
      <c r="F177" s="3" t="s">
        <v>959</v>
      </c>
    </row>
    <row r="178" spans="1:6" x14ac:dyDescent="0.35">
      <c r="A178" s="3" t="s">
        <v>733</v>
      </c>
      <c r="B178" s="3" t="s">
        <v>783</v>
      </c>
      <c r="C178">
        <v>2016</v>
      </c>
      <c r="D178" s="3" t="s">
        <v>851</v>
      </c>
      <c r="E178" s="3" t="s">
        <v>844</v>
      </c>
      <c r="F178" s="3" t="s">
        <v>851</v>
      </c>
    </row>
    <row r="179" spans="1:6" x14ac:dyDescent="0.35">
      <c r="A179" s="3" t="s">
        <v>737</v>
      </c>
      <c r="B179" s="3" t="s">
        <v>783</v>
      </c>
      <c r="C179">
        <v>2016</v>
      </c>
      <c r="D179" s="3" t="s">
        <v>1263</v>
      </c>
      <c r="E179" s="3" t="s">
        <v>2108</v>
      </c>
      <c r="F179" s="3" t="s">
        <v>784</v>
      </c>
    </row>
    <row r="180" spans="1:6" x14ac:dyDescent="0.35">
      <c r="A180" s="3" t="s">
        <v>741</v>
      </c>
      <c r="B180" s="3" t="s">
        <v>783</v>
      </c>
      <c r="C180">
        <v>2016</v>
      </c>
      <c r="D180" s="3" t="s">
        <v>817</v>
      </c>
      <c r="E180" s="3" t="s">
        <v>817</v>
      </c>
      <c r="F180" s="3" t="s">
        <v>810</v>
      </c>
    </row>
    <row r="181" spans="1:6" x14ac:dyDescent="0.35">
      <c r="A181" s="3" t="s">
        <v>745</v>
      </c>
      <c r="B181" s="3" t="s">
        <v>783</v>
      </c>
      <c r="C181">
        <v>2016</v>
      </c>
      <c r="D181" s="3" t="s">
        <v>971</v>
      </c>
      <c r="E181" s="3" t="s">
        <v>1736</v>
      </c>
      <c r="F181" s="3" t="s">
        <v>1042</v>
      </c>
    </row>
    <row r="182" spans="1:6" x14ac:dyDescent="0.35">
      <c r="A182" s="3" t="s">
        <v>749</v>
      </c>
      <c r="B182" s="3" t="s">
        <v>783</v>
      </c>
      <c r="C182">
        <v>2016</v>
      </c>
      <c r="D182" s="3" t="s">
        <v>977</v>
      </c>
      <c r="E182" s="3" t="s">
        <v>1012</v>
      </c>
      <c r="F182" s="3" t="s">
        <v>784</v>
      </c>
    </row>
    <row r="183" spans="1:6" x14ac:dyDescent="0.35">
      <c r="A183" s="3" t="s">
        <v>753</v>
      </c>
      <c r="B183" s="3" t="s">
        <v>783</v>
      </c>
      <c r="C183">
        <v>2016</v>
      </c>
      <c r="D183" s="3" t="s">
        <v>830</v>
      </c>
      <c r="E183" s="3" t="s">
        <v>973</v>
      </c>
      <c r="F183" s="3" t="s">
        <v>830</v>
      </c>
    </row>
    <row r="184" spans="1:6" x14ac:dyDescent="0.35">
      <c r="A184" s="3" t="s">
        <v>757</v>
      </c>
      <c r="B184" s="3" t="s">
        <v>783</v>
      </c>
      <c r="C184">
        <v>2016</v>
      </c>
      <c r="D184" s="3" t="s">
        <v>1093</v>
      </c>
      <c r="E184" s="3" t="s">
        <v>791</v>
      </c>
      <c r="F184" s="3" t="s">
        <v>1076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F A A B Q S w M E F A A C A A g A F K O C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B S j g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o 4 J O L 2 r S N T U C A A A f F A A A E w A c A E Z v c m 1 1 b G F z L 1 N l Y 3 R p b 2 4 x L m 0 g o h g A K K A U A A A A A A A A A A A A A A A A A A A A A A A A A A A A 7 Z d d a 9 s w F I b v A / k P w r t J w Q S S Z b 3 Y 8 E W x N 1 Y o b U a y i 1 E P o 8 g n j V Z Z M j p y W l P 6 3 6 v E z p J i N y 2 F 4 R m c G 8 f v s c + H 3 s c y R m C G K 0 l m x X H 0 p d / r 9 3 B F N c S E c h 2 l S o h s E 4 l i a i j x i A D T 7 x H 7 m 6 l M M 7 C K j + t h o F i W g D S D b 1 z A 0 F f S 2 B M c O P 7 n 8 C e C x v B O c w P h l Y R A 8 z W E A e C t U W k Y n P m C I o Z T T W 1 9 B h e K x u F W m m r 1 x / Y U V p s Y M l w 7 J + 5 1 A I I n N q v 2 H N d x i a 9 E l k j 0 J i 7 5 K p m K u b z x R u N P Y 5 f 8 y J S B m c k F e P u / w 0 s l 4 f e J W w z z w f F X V N 7 Y o e d 5 C o 6 d a k 4 X 9 q K 5 p h K X S i d F 9 k 0 Q B 8 X k 7 s O D U 6 g j W 9 3 Y C D F w b x 5 d s t P H L + g f X 9 A n z / T H k 3 6 P y 9 r 2 D k 2 K g Z p V p K k B b M C d g + q v 2 H L 6 P l t s o c T G Y v I d a G x b 3 V t T R k p 9 Z w q 5 L v U z I W a M C q r R M z p 7 p 9 M 1 9 T e 2 M 5 V J o / O K j Y x m C B U 1 B 6 q t e C 7 N 6 W S 4 y b t V F 8 o u H M I 9 Y L R f x M q 9 C R V w L L 6 E Y 1 e 8 E a F U p Z m g 2 + d r k U f l c A 3 A V N v H v 3 n a / 0 u s / H L l L 2 l S d X o X 9 F V c D f 6 q R W z 6 d z 1 3 N 8 g s W Y B + K x d G G S o K t j D a s h 0 3 Q E V N F 9 1 W 0 9 a t B o 1 W t 2 W S J t 5 X z + p 3 G L U V I w 1 2 X 4 P Y b g e S g W 4 O p 9 o + O q z a i t W F u r M u a s C U 2 x R K 5 x G X y + L D q D n G X m + q A 6 6 t w J 0 j W 1 F I O I t W t l U T x R y B Y o P v x + M N d a C 1 F T T / a h o 0 R 9 V B 9 Q 6 h V i H 0 B F B L A Q I t A B Q A A g A I A B S j g k 5 8 w t L c q A A A A P k A A A A S A A A A A A A A A A A A A A A A A A A A A A B D b 2 5 m a W c v U G F j a 2 F n Z S 5 4 b W x Q S w E C L Q A U A A I A C A A U o 4 J O D 8 r p q 6 Q A A A D p A A A A E w A A A A A A A A A A A A A A A A D 0 A A A A W 0 N v b n R l b n R f V H l w Z X N d L n h t b F B L A Q I t A B Q A A g A I A B S j g k 4 v a t I 1 N Q I A A B 8 U A A A T A A A A A A A A A A A A A A A A A O U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Z c A A A A A A A A p F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f c G 9 s b H V 0 a W 9 u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a X J f c G 9 s b H V 0 a W 9 u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5 V D A w O j U 2 O j A z L j I w N j Y z N D d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p c l 9 w b 2 x s d X R p b 2 5 f Z G F 0 Y S 9 D a G F u Z 2 V k I F R 5 c G U u e 0 N v b H V t b j E s M H 0 m c X V v d D s s J n F 1 b 3 Q 7 U 2 V j d G l v b j E v Y W l y X 3 B v b G x 1 d G l v b l 9 k Y X R h L 0 N o Y W 5 n Z W Q g V H l w Z S 5 7 Q 2 9 s d W 1 u M i w x f S Z x d W 9 0 O y w m c X V v d D t T Z W N 0 a W 9 u M S 9 h a X J f c G 9 s b H V 0 a W 9 u X 2 R h d G E v Q 2 h h b m d l Z C B U e X B l L n t D b 2 x 1 b W 4 z L D J 9 J n F 1 b 3 Q 7 L C Z x d W 9 0 O 1 N l Y 3 R p b 2 4 x L 2 F p c l 9 w b 2 x s d X R p b 2 5 f Z G F 0 Y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l y X 3 B v b G x 1 d G l v b l 9 k Y X R h L 0 N o Y W 5 n Z W Q g V H l w Z S 5 7 Q 2 9 s d W 1 u M S w w f S Z x d W 9 0 O y w m c X V v d D t T Z W N 0 a W 9 u M S 9 h a X J f c G 9 s b H V 0 a W 9 u X 2 R h d G E v Q 2 h h b m d l Z C B U e X B l L n t D b 2 x 1 b W 4 y L D F 9 J n F 1 b 3 Q 7 L C Z x d W 9 0 O 1 N l Y 3 R p b 2 4 x L 2 F p c l 9 w b 2 x s d X R p b 2 5 f Z G F 0 Y S 9 D a G F u Z 2 V k I F R 5 c G U u e 0 N v b H V t b j M s M n 0 m c X V v d D s s J n F 1 b 3 Q 7 U 2 V j d G l v b j E v Y W l y X 3 B v b G x 1 d G l v b l 9 k Y X R h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l y X 3 B v b G x 1 d G l v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c l 9 w b 2 x s d X R p b 2 5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X 3 J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h d G h f c m F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O V Q w M D o 1 N j o 1 M i 4 5 N j I w N D A w W i I g L z 4 8 R W 5 0 c n k g V H l w Z T 0 i R m l s b E N v b H V t b l R 5 c G V z I i B W Y W x 1 Z T 0 i c 0 J n W U R C Z 1 l H I i A v P j x F b n R y e S B U e X B l P S J G a W x s Q 2 9 s d W 1 u T m F t Z X M i I F Z h b H V l P S J z W y Z x d W 9 0 O 2 N v d W 5 0 c n k m c X V v d D s s J n F 1 b 3 Q 7 Y 2 F 1 c 2 U m c X V v d D s s J n F 1 b 3 Q 7 e W V h c i Z x d W 9 0 O y w m c X V v d D t i b 3 R o X 3 N l e G V z X 2 R l Y X R o X 3 J h d G U m c X V v d D s s J n F 1 b 3 Q 7 b W F s Z V 9 k Z W F 0 a F 9 y Y X R l J n F 1 b 3 Q 7 L C Z x d W 9 0 O 2 Z l b W F s Z V 9 k Z W F 0 a F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h d G h f c m F 0 Z X M v Q 2 h h b m d l Z C B U e X B l L n t j b 3 V u d H J 5 L D B 9 J n F 1 b 3 Q 7 L C Z x d W 9 0 O 1 N l Y 3 R p b 2 4 x L 2 R l Y X R o X 3 J h d G V z L 0 N o Y W 5 n Z W Q g V H l w Z S 5 7 Y 2 F 1 c 2 U s M X 0 m c X V v d D s s J n F 1 b 3 Q 7 U 2 V j d G l v b j E v Z G V h d G h f c m F 0 Z X M v Q 2 h h b m d l Z C B U e X B l L n t 5 Z W F y L D J 9 J n F 1 b 3 Q 7 L C Z x d W 9 0 O 1 N l Y 3 R p b 2 4 x L 2 R l Y X R o X 3 J h d G V z L 0 N o Y W 5 n Z W Q g V H l w Z S 5 7 Y m 9 0 a F 9 z Z X h l c 1 9 k Z W F 0 a F 9 y Y X R l L D N 9 J n F 1 b 3 Q 7 L C Z x d W 9 0 O 1 N l Y 3 R p b 2 4 x L 2 R l Y X R o X 3 J h d G V z L 0 N o Y W 5 n Z W Q g V H l w Z S 5 7 b W F s Z V 9 k Z W F 0 a F 9 y Y X R l L D R 9 J n F 1 b 3 Q 7 L C Z x d W 9 0 O 1 N l Y 3 R p b 2 4 x L 2 R l Y X R o X 3 J h d G V z L 0 N o Y W 5 n Z W Q g V H l w Z S 5 7 Z m V t Y W x l X 2 R l Y X R o X 3 J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V h d G h f c m F 0 Z X M v Q 2 h h b m d l Z C B U e X B l L n t j b 3 V u d H J 5 L D B 9 J n F 1 b 3 Q 7 L C Z x d W 9 0 O 1 N l Y 3 R p b 2 4 x L 2 R l Y X R o X 3 J h d G V z L 0 N o Y W 5 n Z W Q g V H l w Z S 5 7 Y 2 F 1 c 2 U s M X 0 m c X V v d D s s J n F 1 b 3 Q 7 U 2 V j d G l v b j E v Z G V h d G h f c m F 0 Z X M v Q 2 h h b m d l Z C B U e X B l L n t 5 Z W F y L D J 9 J n F 1 b 3 Q 7 L C Z x d W 9 0 O 1 N l Y 3 R p b 2 4 x L 2 R l Y X R o X 3 J h d G V z L 0 N o Y W 5 n Z W Q g V H l w Z S 5 7 Y m 9 0 a F 9 z Z X h l c 1 9 k Z W F 0 a F 9 y Y X R l L D N 9 J n F 1 b 3 Q 7 L C Z x d W 9 0 O 1 N l Y 3 R p b 2 4 x L 2 R l Y X R o X 3 J h d G V z L 0 N o Y W 5 n Z W Q g V H l w Z S 5 7 b W F s Z V 9 k Z W F 0 a F 9 y Y X R l L D R 9 J n F 1 b 3 Q 7 L C Z x d W 9 0 O 1 N l Y 3 R p b 2 4 x L 2 R l Y X R o X 3 J h d G V z L 0 N o Y W 5 n Z W Q g V H l w Z S 5 7 Z m V t Y W x l X 2 R l Y X R o X 3 J h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Y X R o X 3 J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X 3 J h d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X 3 J h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l 9 i e V 9 j b 3 V u d H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w d W x h d G l v b l 9 i e V 9 j b 3 V u d H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O V Q w M D o 1 N z o x O C 4 x M z E w O T M 2 W i I g L z 4 8 R W 5 0 c n k g V H l w Z T 0 i R m l s b E N v b H V t b l R 5 c G V z I i B W Y W x 1 Z T 0 i c 0 J n W U R C U T 0 9 I i A v P j x F b n R y e S B U e X B l P S J G a W x s Q 2 9 s d W 1 u T m F t Z X M i I F Z h b H V l P S J z W y Z x d W 9 0 O 0 N v d W 5 0 c n k g T m F t Z S Z x d W 9 0 O y w m c X V v d D t D b 3 V u d H J 5 I E N v Z G U m c X V v d D s s J n F 1 b 3 Q 7 W W V h c i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w d W x h d G l v b l 9 i e V 9 j b 3 V u d H J 5 L 0 N o Y W 5 n Z W Q g V H l w Z S 5 7 Q 2 9 1 b n R y e S B O Y W 1 l L D B 9 J n F 1 b 3 Q 7 L C Z x d W 9 0 O 1 N l Y 3 R p b 2 4 x L 3 B v c H V s Y X R p b 2 5 f Y n l f Y 2 9 1 b n R y e S 9 D a G F u Z 2 V k I F R 5 c G U u e 0 N v d W 5 0 c n k g Q 2 9 k Z S w x f S Z x d W 9 0 O y w m c X V v d D t T Z W N 0 a W 9 u M S 9 w b 3 B 1 b G F 0 a W 9 u X 2 J 5 X 2 N v d W 5 0 c n k v Q 2 h h b m d l Z C B U e X B l L n t Z Z W F y L D J 9 J n F 1 b 3 Q 7 L C Z x d W 9 0 O 1 N l Y 3 R p b 2 4 x L 3 B v c H V s Y X R p b 2 5 f Y n l f Y 2 9 1 b n R y e S 9 D a G F u Z 2 V k I F R 5 c G U u e 1 B v c H V s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9 w d W x h d G l v b l 9 i e V 9 j b 3 V u d H J 5 L 0 N o Y W 5 n Z W Q g V H l w Z S 5 7 Q 2 9 1 b n R y e S B O Y W 1 l L D B 9 J n F 1 b 3 Q 7 L C Z x d W 9 0 O 1 N l Y 3 R p b 2 4 x L 3 B v c H V s Y X R p b 2 5 f Y n l f Y 2 9 1 b n R y e S 9 D a G F u Z 2 V k I F R 5 c G U u e 0 N v d W 5 0 c n k g Q 2 9 k Z S w x f S Z x d W 9 0 O y w m c X V v d D t T Z W N 0 a W 9 u M S 9 w b 3 B 1 b G F 0 a W 9 u X 2 J 5 X 2 N v d W 5 0 c n k v Q 2 h h b m d l Z C B U e X B l L n t Z Z W F y L D J 9 J n F 1 b 3 Q 7 L C Z x d W 9 0 O 1 N l Y 3 R p b 2 4 x L 3 B v c H V s Y X R p b 2 5 f Y n l f Y 2 9 1 b n R y e S 9 D a G F u Z 2 V k I F R 5 c G U u e 1 B v c H V s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H V s Y X R p b 2 5 f Y n l f Y 2 9 1 b n R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0 a W 9 u X 2 J 5 X 2 N v d W 5 0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l 9 i e V 9 j b 3 V u d H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Z G V h d G h z X 2 N h d X N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d G F s X 2 R l Y X R o c 1 9 j Y X V z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z V D A y O j I y O j E 4 L j U 5 M z Y y N z F a I i A v P j x F b n R y e S B U e X B l P S J G a W x s Q 2 9 s d W 1 u V H l w Z X M i I F Z h b H V l P S J z Q m d Z R E J n W U c i I C 8 + P E V u d H J 5 I F R 5 c G U 9 I k Z p b G x D b 2 x 1 b W 5 O Y W 1 l c y I g V m F s d W U 9 I n N b J n F 1 b 3 Q 7 Y 2 9 1 b n R y e S Z x d W 9 0 O y w m c X V v d D t j Y X V z Z S Z x d W 9 0 O y w m c X V v d D t 5 Z W F y J n F 1 b 3 Q 7 L C Z x d W 9 0 O 2 J v d G h f c 2 V 4 Z X N f Z G V h d G h f c m F 0 Z S Z x d W 9 0 O y w m c X V v d D t t Y W x l X 2 R l Y X R o X 3 J h d G U m c X V v d D s s J n F 1 b 3 Q 7 Z m V t Y W x l X 2 R l Y X R o X 3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R h b F 9 k Z W F 0 a H N f Y 2 F 1 c 2 V k L 0 N o Y W 5 n Z W Q g V H l w Z S 5 7 Y 2 9 1 b n R y e S w w f S Z x d W 9 0 O y w m c X V v d D t T Z W N 0 a W 9 u M S 9 0 b 3 R h b F 9 k Z W F 0 a H N f Y 2 F 1 c 2 V k L 0 N o Y W 5 n Z W Q g V H l w Z S 5 7 Y 2 F 1 c 2 U s M X 0 m c X V v d D s s J n F 1 b 3 Q 7 U 2 V j d G l v b j E v d G 9 0 Y W x f Z G V h d G h z X 2 N h d X N l Z C 9 D a G F u Z 2 V k I F R 5 c G U u e 3 l l Y X I s M n 0 m c X V v d D s s J n F 1 b 3 Q 7 U 2 V j d G l v b j E v d G 9 0 Y W x f Z G V h d G h z X 2 N h d X N l Z C 9 D a G F u Z 2 V k I F R 5 c G U u e 2 J v d G h f c 2 V 4 Z X N f Z G V h d G h f c m F 0 Z S w z f S Z x d W 9 0 O y w m c X V v d D t T Z W N 0 a W 9 u M S 9 0 b 3 R h b F 9 k Z W F 0 a H N f Y 2 F 1 c 2 V k L 0 N o Y W 5 n Z W Q g V H l w Z S 5 7 b W F s Z V 9 k Z W F 0 a F 9 y Y X R l L D R 9 J n F 1 b 3 Q 7 L C Z x d W 9 0 O 1 N l Y 3 R p b 2 4 x L 3 R v d G F s X 2 R l Y X R o c 1 9 j Y X V z Z W Q v Q 2 h h b m d l Z C B U e X B l L n t m Z W 1 h b G V f Z G V h d G h f c m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b 3 R h b F 9 k Z W F 0 a H N f Y 2 F 1 c 2 V k L 0 N o Y W 5 n Z W Q g V H l w Z S 5 7 Y 2 9 1 b n R y e S w w f S Z x d W 9 0 O y w m c X V v d D t T Z W N 0 a W 9 u M S 9 0 b 3 R h b F 9 k Z W F 0 a H N f Y 2 F 1 c 2 V k L 0 N o Y W 5 n Z W Q g V H l w Z S 5 7 Y 2 F 1 c 2 U s M X 0 m c X V v d D s s J n F 1 b 3 Q 7 U 2 V j d G l v b j E v d G 9 0 Y W x f Z G V h d G h z X 2 N h d X N l Z C 9 D a G F u Z 2 V k I F R 5 c G U u e 3 l l Y X I s M n 0 m c X V v d D s s J n F 1 b 3 Q 7 U 2 V j d G l v b j E v d G 9 0 Y W x f Z G V h d G h z X 2 N h d X N l Z C 9 D a G F u Z 2 V k I F R 5 c G U u e 2 J v d G h f c 2 V 4 Z X N f Z G V h d G h f c m F 0 Z S w z f S Z x d W 9 0 O y w m c X V v d D t T Z W N 0 a W 9 u M S 9 0 b 3 R h b F 9 k Z W F 0 a H N f Y 2 F 1 c 2 V k L 0 N o Y W 5 n Z W Q g V H l w Z S 5 7 b W F s Z V 9 k Z W F 0 a F 9 y Y X R l L D R 9 J n F 1 b 3 Q 7 L C Z x d W 9 0 O 1 N l Y 3 R p b 2 4 x L 3 R v d G F s X 2 R l Y X R o c 1 9 j Y X V z Z W Q v Q 2 h h b m d l Z C B U e X B l L n t m Z W 1 h b G V f Z G V h d G h f c m F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0 Y W x f Z G V h d G h z X 2 N h d X N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F 9 k Z W F 0 a H N f Y 2 F 1 c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2 R l Y X R o c 1 9 j Y X V z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v a 2 V f Z G V h d G h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y b 2 t l X 2 R l Y X R o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N U M D I 6 M j M 6 M D A u N D U 0 M D I 0 M 1 o i I C 8 + P E V u d H J 5 I F R 5 c G U 9 I k Z p b G x D b 2 x 1 b W 5 U e X B l c y I g V m F s d W U 9 I n N C Z 1 l E Q m d Z R y I g L z 4 8 R W 5 0 c n k g V H l w Z T 0 i R m l s b E N v b H V t b k 5 h b W V z I i B W Y W x 1 Z T 0 i c 1 s m c X V v d D t j b 3 V u d H J 5 J n F 1 b 3 Q 7 L C Z x d W 9 0 O 2 N h d X N l J n F 1 b 3 Q 7 L C Z x d W 9 0 O 3 l l Y X I m c X V v d D s s J n F 1 b 3 Q 7 Y m 9 0 a F 9 z Z X h l c 1 9 k Z W F 0 a F 9 y Y X R l J n F 1 b 3 Q 7 L C Z x d W 9 0 O 2 1 h b G V f Z G V h d G h f c m F 0 Z S Z x d W 9 0 O y w m c X V v d D t m Z W 1 h b G V f Z G V h d G h f c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c m 9 r Z V 9 k Z W F 0 a H M v Q 2 h h b m d l Z C B U e X B l L n t j b 3 V u d H J 5 L D B 9 J n F 1 b 3 Q 7 L C Z x d W 9 0 O 1 N l Y 3 R p b 2 4 x L 3 N 0 c m 9 r Z V 9 k Z W F 0 a H M v Q 2 h h b m d l Z C B U e X B l L n t j Y X V z Z S w x f S Z x d W 9 0 O y w m c X V v d D t T Z W N 0 a W 9 u M S 9 z d H J v a 2 V f Z G V h d G h z L 0 N o Y W 5 n Z W Q g V H l w Z S 5 7 e W V h c i w y f S Z x d W 9 0 O y w m c X V v d D t T Z W N 0 a W 9 u M S 9 z d H J v a 2 V f Z G V h d G h z L 0 N o Y W 5 n Z W Q g V H l w Z S 5 7 Y m 9 0 a F 9 z Z X h l c 1 9 k Z W F 0 a F 9 y Y X R l L D N 9 J n F 1 b 3 Q 7 L C Z x d W 9 0 O 1 N l Y 3 R p b 2 4 x L 3 N 0 c m 9 r Z V 9 k Z W F 0 a H M v Q 2 h h b m d l Z C B U e X B l L n t t Y W x l X 2 R l Y X R o X 3 J h d G U s N H 0 m c X V v d D s s J n F 1 b 3 Q 7 U 2 V j d G l v b j E v c 3 R y b 2 t l X 2 R l Y X R o c y 9 D a G F u Z 2 V k I F R 5 c G U u e 2 Z l b W F s Z V 9 k Z W F 0 a F 9 y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c m 9 r Z V 9 k Z W F 0 a H M v Q 2 h h b m d l Z C B U e X B l L n t j b 3 V u d H J 5 L D B 9 J n F 1 b 3 Q 7 L C Z x d W 9 0 O 1 N l Y 3 R p b 2 4 x L 3 N 0 c m 9 r Z V 9 k Z W F 0 a H M v Q 2 h h b m d l Z C B U e X B l L n t j Y X V z Z S w x f S Z x d W 9 0 O y w m c X V v d D t T Z W N 0 a W 9 u M S 9 z d H J v a 2 V f Z G V h d G h z L 0 N o Y W 5 n Z W Q g V H l w Z S 5 7 e W V h c i w y f S Z x d W 9 0 O y w m c X V v d D t T Z W N 0 a W 9 u M S 9 z d H J v a 2 V f Z G V h d G h z L 0 N o Y W 5 n Z W Q g V H l w Z S 5 7 Y m 9 0 a F 9 z Z X h l c 1 9 k Z W F 0 a F 9 y Y X R l L D N 9 J n F 1 b 3 Q 7 L C Z x d W 9 0 O 1 N l Y 3 R p b 2 4 x L 3 N 0 c m 9 r Z V 9 k Z W F 0 a H M v Q 2 h h b m d l Z C B U e X B l L n t t Y W x l X 2 R l Y X R o X 3 J h d G U s N H 0 m c X V v d D s s J n F 1 b 3 Q 7 U 2 V j d G l v b j E v c 3 R y b 2 t l X 2 R l Y X R o c y 9 D a G F u Z 2 V k I F R 5 c G U u e 2 Z l b W F s Z V 9 k Z W F 0 a F 9 y Y X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J v a 2 V f Z G V h d G h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9 r Z V 9 k Z W F 0 a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b 2 t l X 2 R l Y X R o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Z W R f Y 2 F u Y 2 V y X 2 R l Y X R o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b G F 0 Z W R f Y 2 F u Y 2 V y X 2 R l Y X R o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N U M D I 6 M j M 6 M j E u M j A 2 N T I x N l o i I C 8 + P E V u d H J 5 I F R 5 c G U 9 I k Z p b G x D b 2 x 1 b W 5 U e X B l c y I g V m F s d W U 9 I n N C Z 1 l E Q m d Z R y I g L z 4 8 R W 5 0 c n k g V H l w Z T 0 i R m l s b E N v b H V t b k 5 h b W V z I i B W Y W x 1 Z T 0 i c 1 s m c X V v d D t j b 3 V u d H J 5 J n F 1 b 3 Q 7 L C Z x d W 9 0 O 2 N h d X N l J n F 1 b 3 Q 7 L C Z x d W 9 0 O 3 l l Y X I m c X V v d D s s J n F 1 b 3 Q 7 Y m 9 0 a F 9 z Z X h l c 1 9 k Z W F 0 a F 9 y Y X R l J n F 1 b 3 Q 7 L C Z x d W 9 0 O 2 1 h b G V f Z G V h d G h f c m F 0 Z S Z x d W 9 0 O y w m c X V v d D t m Z W 1 h b G V f Z G V h d G h f c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0 Z W R f Y 2 F u Y 2 V y X 2 R l Y X R o c y 9 D a G F u Z 2 V k I F R 5 c G U u e 2 N v d W 5 0 c n k s M H 0 m c X V v d D s s J n F 1 b 3 Q 7 U 2 V j d G l v b j E v c m V s Y X R l Z F 9 j Y W 5 j Z X J f Z G V h d G h z L 0 N o Y W 5 n Z W Q g V H l w Z S 5 7 Y 2 F 1 c 2 U s M X 0 m c X V v d D s s J n F 1 b 3 Q 7 U 2 V j d G l v b j E v c m V s Y X R l Z F 9 j Y W 5 j Z X J f Z G V h d G h z L 0 N o Y W 5 n Z W Q g V H l w Z S 5 7 e W V h c i w y f S Z x d W 9 0 O y w m c X V v d D t T Z W N 0 a W 9 u M S 9 y Z W x h d G V k X 2 N h b m N l c l 9 k Z W F 0 a H M v Q 2 h h b m d l Z C B U e X B l L n t i b 3 R o X 3 N l e G V z X 2 R l Y X R o X 3 J h d G U s M 3 0 m c X V v d D s s J n F 1 b 3 Q 7 U 2 V j d G l v b j E v c m V s Y X R l Z F 9 j Y W 5 j Z X J f Z G V h d G h z L 0 N o Y W 5 n Z W Q g V H l w Z S 5 7 b W F s Z V 9 k Z W F 0 a F 9 y Y X R l L D R 9 J n F 1 b 3 Q 7 L C Z x d W 9 0 O 1 N l Y 3 R p b 2 4 x L 3 J l b G F 0 Z W R f Y 2 F u Y 2 V y X 2 R l Y X R o c y 9 D a G F u Z 2 V k I F R 5 c G U u e 2 Z l b W F s Z V 9 k Z W F 0 a F 9 y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b G F 0 Z W R f Y 2 F u Y 2 V y X 2 R l Y X R o c y 9 D a G F u Z 2 V k I F R 5 c G U u e 2 N v d W 5 0 c n k s M H 0 m c X V v d D s s J n F 1 b 3 Q 7 U 2 V j d G l v b j E v c m V s Y X R l Z F 9 j Y W 5 j Z X J f Z G V h d G h z L 0 N o Y W 5 n Z W Q g V H l w Z S 5 7 Y 2 F 1 c 2 U s M X 0 m c X V v d D s s J n F 1 b 3 Q 7 U 2 V j d G l v b j E v c m V s Y X R l Z F 9 j Y W 5 j Z X J f Z G V h d G h z L 0 N o Y W 5 n Z W Q g V H l w Z S 5 7 e W V h c i w y f S Z x d W 9 0 O y w m c X V v d D t T Z W N 0 a W 9 u M S 9 y Z W x h d G V k X 2 N h b m N l c l 9 k Z W F 0 a H M v Q 2 h h b m d l Z C B U e X B l L n t i b 3 R o X 3 N l e G V z X 2 R l Y X R o X 3 J h d G U s M 3 0 m c X V v d D s s J n F 1 b 3 Q 7 U 2 V j d G l v b j E v c m V s Y X R l Z F 9 j Y W 5 j Z X J f Z G V h d G h z L 0 N o Y W 5 n Z W Q g V H l w Z S 5 7 b W F s Z V 9 k Z W F 0 a F 9 y Y X R l L D R 9 J n F 1 b 3 Q 7 L C Z x d W 9 0 O 1 N l Y 3 R p b 2 4 x L 3 J l b G F 0 Z W R f Y 2 F u Y 2 V y X 2 R l Y X R o c y 9 D a G F u Z 2 V k I F R 5 c G U u e 2 Z l b W F s Z V 9 k Z W F 0 a F 9 y Y X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d G V k X 2 N h b m N l c l 9 k Z W F 0 a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l Z F 9 j Y W 5 j Z X J f Z G V h d G h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Z W R f Y 2 F u Y 2 V y X 2 R l Y X R o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d 2 V y X 3 J l c 3 B p c m F 0 b 3 J 5 X 2 l u Z m V j d G l v b l 9 k Z W F 0 a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3 d l c l 9 y Z X N w a X J h d G 9 y e V 9 p b m Z l Y 3 R p b 2 5 f Z G V h d G h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M 1 Q w M j o y M z o 0 M y 4 2 N T g z N D c 4 W i I g L z 4 8 R W 5 0 c n k g V H l w Z T 0 i R m l s b E N v b H V t b l R 5 c G V z I i B W Y W x 1 Z T 0 i c 0 J n W U R C Z 1 l H I i A v P j x F b n R y e S B U e X B l P S J G a W x s Q 2 9 s d W 1 u T m F t Z X M i I F Z h b H V l P S J z W y Z x d W 9 0 O 2 N v d W 5 0 c n k m c X V v d D s s J n F 1 b 3 Q 7 Y 2 F 1 c 2 U m c X V v d D s s J n F 1 b 3 Q 7 e W V h c i Z x d W 9 0 O y w m c X V v d D t i b 3 R o X 3 N l e G V z X 2 R l Y X R o X 3 J h d G U m c X V v d D s s J n F 1 b 3 Q 7 b W F s Z V 9 k Z W F 0 a F 9 y Y X R l J n F 1 b 3 Q 7 L C Z x d W 9 0 O 2 Z l b W F s Z V 9 k Z W F 0 a F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3 Z X J f c m V z c G l y Y X R v c n l f a W 5 m Z W N 0 a W 9 u X 2 R l Y X R o c y 9 D a G F u Z 2 V k I F R 5 c G U u e 2 N v d W 5 0 c n k s M H 0 m c X V v d D s s J n F 1 b 3 Q 7 U 2 V j d G l v b j E v T G 9 3 Z X J f c m V z c G l y Y X R v c n l f a W 5 m Z W N 0 a W 9 u X 2 R l Y X R o c y 9 D a G F u Z 2 V k I F R 5 c G U u e 2 N h d X N l L D F 9 J n F 1 b 3 Q 7 L C Z x d W 9 0 O 1 N l Y 3 R p b 2 4 x L 0 x v d 2 V y X 3 J l c 3 B p c m F 0 b 3 J 5 X 2 l u Z m V j d G l v b l 9 k Z W F 0 a H M v Q 2 h h b m d l Z C B U e X B l L n t 5 Z W F y L D J 9 J n F 1 b 3 Q 7 L C Z x d W 9 0 O 1 N l Y 3 R p b 2 4 x L 0 x v d 2 V y X 3 J l c 3 B p c m F 0 b 3 J 5 X 2 l u Z m V j d G l v b l 9 k Z W F 0 a H M v Q 2 h h b m d l Z C B U e X B l L n t i b 3 R o X 3 N l e G V z X 2 R l Y X R o X 3 J h d G U s M 3 0 m c X V v d D s s J n F 1 b 3 Q 7 U 2 V j d G l v b j E v T G 9 3 Z X J f c m V z c G l y Y X R v c n l f a W 5 m Z W N 0 a W 9 u X 2 R l Y X R o c y 9 D a G F u Z 2 V k I F R 5 c G U u e 2 1 h b G V f Z G V h d G h f c m F 0 Z S w 0 f S Z x d W 9 0 O y w m c X V v d D t T Z W N 0 a W 9 u M S 9 M b 3 d l c l 9 y Z X N w a X J h d G 9 y e V 9 p b m Z l Y 3 R p b 2 5 f Z G V h d G h z L 0 N o Y W 5 n Z W Q g V H l w Z S 5 7 Z m V t Y W x l X 2 R l Y X R o X 3 J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G 9 3 Z X J f c m V z c G l y Y X R v c n l f a W 5 m Z W N 0 a W 9 u X 2 R l Y X R o c y 9 D a G F u Z 2 V k I F R 5 c G U u e 2 N v d W 5 0 c n k s M H 0 m c X V v d D s s J n F 1 b 3 Q 7 U 2 V j d G l v b j E v T G 9 3 Z X J f c m V z c G l y Y X R v c n l f a W 5 m Z W N 0 a W 9 u X 2 R l Y X R o c y 9 D a G F u Z 2 V k I F R 5 c G U u e 2 N h d X N l L D F 9 J n F 1 b 3 Q 7 L C Z x d W 9 0 O 1 N l Y 3 R p b 2 4 x L 0 x v d 2 V y X 3 J l c 3 B p c m F 0 b 3 J 5 X 2 l u Z m V j d G l v b l 9 k Z W F 0 a H M v Q 2 h h b m d l Z C B U e X B l L n t 5 Z W F y L D J 9 J n F 1 b 3 Q 7 L C Z x d W 9 0 O 1 N l Y 3 R p b 2 4 x L 0 x v d 2 V y X 3 J l c 3 B p c m F 0 b 3 J 5 X 2 l u Z m V j d G l v b l 9 k Z W F 0 a H M v Q 2 h h b m d l Z C B U e X B l L n t i b 3 R o X 3 N l e G V z X 2 R l Y X R o X 3 J h d G U s M 3 0 m c X V v d D s s J n F 1 b 3 Q 7 U 2 V j d G l v b j E v T G 9 3 Z X J f c m V z c G l y Y X R v c n l f a W 5 m Z W N 0 a W 9 u X 2 R l Y X R o c y 9 D a G F u Z 2 V k I F R 5 c G U u e 2 1 h b G V f Z G V h d G h f c m F 0 Z S w 0 f S Z x d W 9 0 O y w m c X V v d D t T Z W N 0 a W 9 u M S 9 M b 3 d l c l 9 y Z X N w a X J h d G 9 y e V 9 p b m Z l Y 3 R p b 2 5 f Z G V h d G h z L 0 N o Y W 5 n Z W Q g V H l w Z S 5 7 Z m V t Y W x l X 2 R l Y X R o X 3 J h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v d 2 V y X 3 J l c 3 B p c m F 0 b 3 J 5 X 2 l u Z m V j d G l v b l 9 k Z W F 0 a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3 Z X J f c m V z c G l y Y X R v c n l f a W 5 m Z W N 0 a W 9 u X 2 R l Y X R o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d l c l 9 y Z X N w a X J h d G 9 y e V 9 p b m Z l Y 3 R p b 2 5 f Z G V h d G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N j a G F l b W l j X 2 h l Y X J 0 X 2 R p c 2 V h c 2 V f Z G V h d G h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X N j a G F l b W l j X 2 h l Y X J 0 X 2 R p c 2 V h c 2 V f Z G V h d G h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M 1 Q w M j o y N D o x N S 4 5 M z Y 1 M T A 0 W i I g L z 4 8 R W 5 0 c n k g V H l w Z T 0 i R m l s b E N v b H V t b l R 5 c G V z I i B W Y W x 1 Z T 0 i c 0 J n W U R C Z 1 l H I i A v P j x F b n R y e S B U e X B l P S J G a W x s Q 2 9 s d W 1 u T m F t Z X M i I F Z h b H V l P S J z W y Z x d W 9 0 O 2 N v d W 5 0 c n k m c X V v d D s s J n F 1 b 3 Q 7 Y 2 F 1 c 2 U m c X V v d D s s J n F 1 b 3 Q 7 e W V h c i Z x d W 9 0 O y w m c X V v d D t i b 3 R o X 3 N l e G V z X 2 R l Y X R o X 3 J h d G U m c X V v d D s s J n F 1 b 3 Q 7 b W F s Z V 9 k Z W F 0 a F 9 y Y X R l J n F 1 b 3 Q 7 L C Z x d W 9 0 O 2 Z l b W F s Z V 9 k Z W F 0 a F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X N j a G F l b W l j X 2 h l Y X J 0 X 2 R p c 2 V h c 2 V f Z G V h d G h z L 0 N o Y W 5 n Z W Q g V H l w Z S 5 7 Y 2 9 1 b n R y e S w w f S Z x d W 9 0 O y w m c X V v d D t T Z W N 0 a W 9 u M S 9 J c 2 N o Y W V t a W N f a G V h c n R f Z G l z Z W F z Z V 9 k Z W F 0 a H M v Q 2 h h b m d l Z C B U e X B l L n t j Y X V z Z S w x f S Z x d W 9 0 O y w m c X V v d D t T Z W N 0 a W 9 u M S 9 J c 2 N o Y W V t a W N f a G V h c n R f Z G l z Z W F z Z V 9 k Z W F 0 a H M v Q 2 h h b m d l Z C B U e X B l L n t 5 Z W F y L D J 9 J n F 1 b 3 Q 7 L C Z x d W 9 0 O 1 N l Y 3 R p b 2 4 x L 0 l z Y 2 h h Z W 1 p Y 1 9 o Z W F y d F 9 k a X N l Y X N l X 2 R l Y X R o c y 9 D a G F u Z 2 V k I F R 5 c G U u e 2 J v d G h f c 2 V 4 Z X N f Z G V h d G h f c m F 0 Z S w z f S Z x d W 9 0 O y w m c X V v d D t T Z W N 0 a W 9 u M S 9 J c 2 N o Y W V t a W N f a G V h c n R f Z G l z Z W F z Z V 9 k Z W F 0 a H M v Q 2 h h b m d l Z C B U e X B l L n t t Y W x l X 2 R l Y X R o X 3 J h d G U s N H 0 m c X V v d D s s J n F 1 b 3 Q 7 U 2 V j d G l v b j E v S X N j a G F l b W l j X 2 h l Y X J 0 X 2 R p c 2 V h c 2 V f Z G V h d G h z L 0 N o Y W 5 n Z W Q g V H l w Z S 5 7 Z m V t Y W x l X 2 R l Y X R o X 3 J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X N j a G F l b W l j X 2 h l Y X J 0 X 2 R p c 2 V h c 2 V f Z G V h d G h z L 0 N o Y W 5 n Z W Q g V H l w Z S 5 7 Y 2 9 1 b n R y e S w w f S Z x d W 9 0 O y w m c X V v d D t T Z W N 0 a W 9 u M S 9 J c 2 N o Y W V t a W N f a G V h c n R f Z G l z Z W F z Z V 9 k Z W F 0 a H M v Q 2 h h b m d l Z C B U e X B l L n t j Y X V z Z S w x f S Z x d W 9 0 O y w m c X V v d D t T Z W N 0 a W 9 u M S 9 J c 2 N o Y W V t a W N f a G V h c n R f Z G l z Z W F z Z V 9 k Z W F 0 a H M v Q 2 h h b m d l Z C B U e X B l L n t 5 Z W F y L D J 9 J n F 1 b 3 Q 7 L C Z x d W 9 0 O 1 N l Y 3 R p b 2 4 x L 0 l z Y 2 h h Z W 1 p Y 1 9 o Z W F y d F 9 k a X N l Y X N l X 2 R l Y X R o c y 9 D a G F u Z 2 V k I F R 5 c G U u e 2 J v d G h f c 2 V 4 Z X N f Z G V h d G h f c m F 0 Z S w z f S Z x d W 9 0 O y w m c X V v d D t T Z W N 0 a W 9 u M S 9 J c 2 N o Y W V t a W N f a G V h c n R f Z G l z Z W F z Z V 9 k Z W F 0 a H M v Q 2 h h b m d l Z C B U e X B l L n t t Y W x l X 2 R l Y X R o X 3 J h d G U s N H 0 m c X V v d D s s J n F 1 b 3 Q 7 U 2 V j d G l v b j E v S X N j a G F l b W l j X 2 h l Y X J 0 X 2 R p c 2 V h c 2 V f Z G V h d G h z L 0 N o Y W 5 n Z W Q g V H l w Z S 5 7 Z m V t Y W x l X 2 R l Y X R o X 3 J h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z Y 2 h h Z W 1 p Y 1 9 o Z W F y d F 9 k a X N l Y X N l X 2 R l Y X R o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2 N o Y W V t a W N f a G V h c n R f Z G l z Z W F z Z V 9 k Z W F 0 a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N j a G F l b W l j X 2 h l Y X J 0 X 2 R p c 2 V h c 2 V f Z G V h d G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Q R F 9 k Z W F 0 a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1 B E X 2 R l Y X R o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N U M D I 6 M j Q 6 N D A u N T Y y O D A 5 O V o i I C 8 + P E V u d H J 5 I F R 5 c G U 9 I k Z p b G x D b 2 x 1 b W 5 U e X B l c y I g V m F s d W U 9 I n N C Z 1 l E Q m d Z R y I g L z 4 8 R W 5 0 c n k g V H l w Z T 0 i R m l s b E N v b H V t b k 5 h b W V z I i B W Y W x 1 Z T 0 i c 1 s m c X V v d D t j b 3 V u d H J 5 J n F 1 b 3 Q 7 L C Z x d W 9 0 O 2 N h d X N l J n F 1 b 3 Q 7 L C Z x d W 9 0 O 3 l l Y X I m c X V v d D s s J n F 1 b 3 Q 7 Y m 9 0 a F 9 z Z X h l c 1 9 k Z W F 0 a F 9 y Y X R l J n F 1 b 3 Q 7 L C Z x d W 9 0 O 2 1 h b G V f Z G V h d G h f c m F 0 Z S Z x d W 9 0 O y w m c X V v d D t m Z W 1 h b G V f Z G V h d G h f c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U E R f Z G V h d G h z L 0 N o Y W 5 n Z W Q g V H l w Z S 5 7 Y 2 9 1 b n R y e S w w f S Z x d W 9 0 O y w m c X V v d D t T Z W N 0 a W 9 u M S 9 D T 1 B E X 2 R l Y X R o c y 9 D a G F u Z 2 V k I F R 5 c G U u e 2 N h d X N l L D F 9 J n F 1 b 3 Q 7 L C Z x d W 9 0 O 1 N l Y 3 R p b 2 4 x L 0 N P U E R f Z G V h d G h z L 0 N o Y W 5 n Z W Q g V H l w Z S 5 7 e W V h c i w y f S Z x d W 9 0 O y w m c X V v d D t T Z W N 0 a W 9 u M S 9 D T 1 B E X 2 R l Y X R o c y 9 D a G F u Z 2 V k I F R 5 c G U u e 2 J v d G h f c 2 V 4 Z X N f Z G V h d G h f c m F 0 Z S w z f S Z x d W 9 0 O y w m c X V v d D t T Z W N 0 a W 9 u M S 9 D T 1 B E X 2 R l Y X R o c y 9 D a G F u Z 2 V k I F R 5 c G U u e 2 1 h b G V f Z G V h d G h f c m F 0 Z S w 0 f S Z x d W 9 0 O y w m c X V v d D t T Z W N 0 a W 9 u M S 9 D T 1 B E X 2 R l Y X R o c y 9 D a G F u Z 2 V k I F R 5 c G U u e 2 Z l b W F s Z V 9 k Z W F 0 a F 9 y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P U E R f Z G V h d G h z L 0 N o Y W 5 n Z W Q g V H l w Z S 5 7 Y 2 9 1 b n R y e S w w f S Z x d W 9 0 O y w m c X V v d D t T Z W N 0 a W 9 u M S 9 D T 1 B E X 2 R l Y X R o c y 9 D a G F u Z 2 V k I F R 5 c G U u e 2 N h d X N l L D F 9 J n F 1 b 3 Q 7 L C Z x d W 9 0 O 1 N l Y 3 R p b 2 4 x L 0 N P U E R f Z G V h d G h z L 0 N o Y W 5 n Z W Q g V H l w Z S 5 7 e W V h c i w y f S Z x d W 9 0 O y w m c X V v d D t T Z W N 0 a W 9 u M S 9 D T 1 B E X 2 R l Y X R o c y 9 D a G F u Z 2 V k I F R 5 c G U u e 2 J v d G h f c 2 V 4 Z X N f Z G V h d G h f c m F 0 Z S w z f S Z x d W 9 0 O y w m c X V v d D t T Z W N 0 a W 9 u M S 9 D T 1 B E X 2 R l Y X R o c y 9 D a G F u Z 2 V k I F R 5 c G U u e 2 1 h b G V f Z G V h d G h f c m F 0 Z S w 0 f S Z x d W 9 0 O y w m c X V v d D t T Z W N 0 a W 9 u M S 9 D T 1 B E X 2 R l Y X R o c y 9 D a G F u Z 2 V k I F R 5 c G U u e 2 Z l b W F s Z V 9 k Z W F 0 a F 9 y Y X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B E X 2 R l Y X R o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B E X 2 R l Y X R o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B E X 2 R l Y X R o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x 9 s X r X v T T K y Y z d C J H t s p A A A A A A I A A A A A A B B m A A A A A Q A A I A A A A O O 6 8 E i S w 5 q B L W o x E i D d M 5 E k V g f p M C / C 8 d q l E l 0 k S P J + A A A A A A 6 A A A A A A g A A I A A A A P m A K S x x j q X y N I p o a y 2 2 + a V 0 1 k C e A 0 Y h H C 6 d M C V 4 J o o / U A A A A O y 1 q / U w O o w 6 2 6 E w q 7 3 G Y O 7 S 9 e v W q 4 C E 6 w W G z k c R g 2 x r M T U I k q s p L v N N O 3 S u W p F H g Z D e Y E 8 u G J o y p l 9 P q j w P n 7 A e N 4 7 4 C e a p x r P 0 W n t 6 X r / A Q A A A A O J V o 5 9 O s V f J G b y t 0 C w 6 F X 9 O + c C i a x P Y 8 u j 3 + f R T O j 8 t p e U l m q v I 6 z 6 p t R y l G A M O d X J N b v b 8 U S n m w S J 9 E k s V 8 K 4 = < / D a t a M a s h u p > 
</file>

<file path=customXml/itemProps1.xml><?xml version="1.0" encoding="utf-8"?>
<ds:datastoreItem xmlns:ds="http://schemas.openxmlformats.org/officeDocument/2006/customXml" ds:itemID="{749144D6-A08E-412D-AB61-4476B5FBDD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Air Pollution</vt:lpstr>
      <vt:lpstr>Deaths By Disease</vt:lpstr>
      <vt:lpstr>Population By Country</vt:lpstr>
      <vt:lpstr>Total Deaths</vt:lpstr>
      <vt:lpstr>Deaths By Stroke</vt:lpstr>
      <vt:lpstr>Deaths By Cancer</vt:lpstr>
      <vt:lpstr>Deaths By Respiratory Infection</vt:lpstr>
      <vt:lpstr>Ischaemic Heart Disease Deaths</vt:lpstr>
      <vt:lpstr>COPD 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Gager</dc:creator>
  <cp:lastModifiedBy>Sarah Gager</cp:lastModifiedBy>
  <dcterms:created xsi:type="dcterms:W3CDTF">2019-03-29T00:55:06Z</dcterms:created>
  <dcterms:modified xsi:type="dcterms:W3CDTF">2019-04-03T02:25:52Z</dcterms:modified>
</cp:coreProperties>
</file>