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ata_pivot" sheetId="2" state="visible" r:id="rId3"/>
    <sheet name="DXA (Lokalt)" sheetId="3" state="visible" r:id="rId4"/>
    <sheet name="MVC" sheetId="4" state="visible" r:id="rId5"/>
    <sheet name="WB" sheetId="5" state="visible" r:id="rId6"/>
  </sheets>
  <definedNames>
    <definedName function="false" hidden="true" localSheetId="0" name="_xlnm._FilterDatabase" vbProcedure="false">Data!$A$1:$CH$43</definedName>
    <definedName function="false" hidden="true" localSheetId="3" name="_xlnm._FilterDatabase" vbProcedure="false">MVC!$A$2:$AX$90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<sst xmlns="http://schemas.openxmlformats.org/spreadsheetml/2006/main" count="668" uniqueCount="88">
  <si>
    <t xml:space="preserve">id</t>
  </si>
  <si>
    <t xml:space="preserve">trial</t>
  </si>
  <si>
    <t xml:space="preserve">time</t>
  </si>
  <si>
    <t xml:space="preserve">treatment</t>
  </si>
  <si>
    <t xml:space="preserve">date</t>
  </si>
  <si>
    <t xml:space="preserve">time_of_day</t>
  </si>
  <si>
    <t xml:space="preserve">age</t>
  </si>
  <si>
    <t xml:space="preserve">height</t>
  </si>
  <si>
    <t xml:space="preserve">weight</t>
  </si>
  <si>
    <t xml:space="preserve">bmi</t>
  </si>
  <si>
    <t xml:space="preserve">lean1</t>
  </si>
  <si>
    <t xml:space="preserve">lean2</t>
  </si>
  <si>
    <t xml:space="preserve">lean</t>
  </si>
  <si>
    <t xml:space="preserve">fat1</t>
  </si>
  <si>
    <t xml:space="preserve">fat2</t>
  </si>
  <si>
    <t xml:space="preserve">fat</t>
  </si>
  <si>
    <t xml:space="preserve">fat_p1</t>
  </si>
  <si>
    <t xml:space="preserve">fat_p2</t>
  </si>
  <si>
    <t xml:space="preserve">fat_p</t>
  </si>
  <si>
    <t xml:space="preserve">bmc1</t>
  </si>
  <si>
    <t xml:space="preserve">bmc2</t>
  </si>
  <si>
    <t xml:space="preserve">bmc</t>
  </si>
  <si>
    <t xml:space="preserve">ippo</t>
  </si>
  <si>
    <t xml:space="preserve">vo2max_ramp</t>
  </si>
  <si>
    <t xml:space="preserve">vo2max_110</t>
  </si>
  <si>
    <t xml:space="preserve">vo2max</t>
  </si>
  <si>
    <t xml:space="preserve">110&gt;vo2max</t>
  </si>
  <si>
    <t xml:space="preserve">appo</t>
  </si>
  <si>
    <t xml:space="preserve">kondital</t>
  </si>
  <si>
    <t xml:space="preserve">ppo</t>
  </si>
  <si>
    <t xml:space="preserve">mpo</t>
  </si>
  <si>
    <t xml:space="preserve">mvc</t>
  </si>
  <si>
    <t xml:space="preserve">lv_mass</t>
  </si>
  <si>
    <t xml:space="preserve">lv_sv</t>
  </si>
  <si>
    <t xml:space="preserve">hr</t>
  </si>
  <si>
    <t xml:space="preserve">co</t>
  </si>
  <si>
    <t xml:space="preserve">ef</t>
  </si>
  <si>
    <t xml:space="preserve">pre</t>
  </si>
  <si>
    <t xml:space="preserve">PLA</t>
  </si>
  <si>
    <t xml:space="preserve">post</t>
  </si>
  <si>
    <t xml:space="preserve">CLEN</t>
  </si>
  <si>
    <t xml:space="preserve">post Result</t>
  </si>
  <si>
    <t xml:space="preserve">pre Result</t>
  </si>
  <si>
    <t xml:space="preserve">Total Result</t>
  </si>
  <si>
    <t xml:space="preserve">DXA (Ben)</t>
  </si>
  <si>
    <t xml:space="preserve">DXA (Torso)</t>
  </si>
  <si>
    <t xml:space="preserve">DXA (arme)</t>
  </si>
  <si>
    <t xml:space="preserve">dato</t>
  </si>
  <si>
    <t xml:space="preserve">klokkeslæt</t>
  </si>
  <si>
    <t xml:space="preserve">delta_lean</t>
  </si>
  <si>
    <t xml:space="preserve">fedt1</t>
  </si>
  <si>
    <t xml:space="preserve">fedt2</t>
  </si>
  <si>
    <t xml:space="preserve">fedt</t>
  </si>
  <si>
    <t xml:space="preserve">delta_fedt</t>
  </si>
  <si>
    <t xml:space="preserve">fedt%1</t>
  </si>
  <si>
    <t xml:space="preserve">fedt%2</t>
  </si>
  <si>
    <t xml:space="preserve">fedt%</t>
  </si>
  <si>
    <t xml:space="preserve">delta_fedt%</t>
  </si>
  <si>
    <t xml:space="preserve">Average:</t>
  </si>
  <si>
    <t xml:space="preserve">STD: </t>
  </si>
  <si>
    <t xml:space="preserve">Første spark</t>
  </si>
  <si>
    <t xml:space="preserve">Andet spark</t>
  </si>
  <si>
    <t xml:space="preserve">Tredje spark</t>
  </si>
  <si>
    <t xml:space="preserve">Fjerde spark</t>
  </si>
  <si>
    <t xml:space="preserve">VA</t>
  </si>
  <si>
    <t xml:space="preserve">SPSS</t>
  </si>
  <si>
    <t xml:space="preserve">Final delta</t>
  </si>
  <si>
    <t xml:space="preserve">torque</t>
  </si>
  <si>
    <t xml:space="preserve">MVC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</si>
  <si>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</si>
  <si>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SI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</si>
  <si>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Pot</t>
    </r>
  </si>
  <si>
    <t xml:space="preserve">TPT</t>
  </si>
  <si>
    <t xml:space="preserve">HRT</t>
  </si>
  <si>
    <t xml:space="preserve">VA1</t>
  </si>
  <si>
    <t xml:space="preserve">VA2</t>
  </si>
  <si>
    <t xml:space="preserve">VA3</t>
  </si>
  <si>
    <t xml:space="preserve">Tpot</t>
  </si>
  <si>
    <t xml:space="preserve">hrt</t>
  </si>
  <si>
    <t xml:space="preserve">Western blot</t>
  </si>
  <si>
    <t xml:space="preserve">4E-BP1all (ratio)</t>
  </si>
  <si>
    <t xml:space="preserve">delta_4E-BP1</t>
  </si>
  <si>
    <t xml:space="preserve">4E-BP1gamma (ratio)</t>
  </si>
  <si>
    <t xml:space="preserve">4E-BP1 Gamma-all ratio (-protein)</t>
  </si>
  <si>
    <t xml:space="preserve">P70-S6K ratio</t>
  </si>
  <si>
    <t xml:space="preserve">delta_P70-S6K</t>
  </si>
  <si>
    <t xml:space="preserve">PKAphos (pre)</t>
  </si>
  <si>
    <t xml:space="preserve">delta_PKAphos (pre)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</si>
</sst>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h:mm"/>
    <numFmt numFmtId="167" formatCode="0.0"/>
    <numFmt numFmtId="168" formatCode="0.000"/>
    <numFmt numFmtId="169" formatCode="0.00"/>
    <numFmt numFmtId="170" formatCode="0"/>
    <numFmt numFmtId="171" formatCode="#,##0.000"/>
    <numFmt numFmtId="172" formatCode="General"/>
    <numFmt numFmtId="173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FFFFF"/>
        <bgColor rgb="FFF2F2F2"/>
      </patternFill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2" createdVersion="3">
  <cacheSource type="worksheet">
    <worksheetSource ref="A1:AE43" sheet="Data"/>
  </cacheSource>
  <cacheFields count="31">
    <cacheField name="id" numFmtId="0">
      <sharedItems containsSemiMixedTypes="0" containsString="0" containsNumber="1" containsInteger="1" minValue="1" maxValue="13" count="11">
        <n v="1"/>
        <n v="2"/>
        <n v="5"/>
        <n v="6"/>
        <n v="7"/>
        <n v="8"/>
        <n v="9"/>
        <n v="10"/>
        <n v="11"/>
        <n v="12"/>
        <n v="13"/>
      </sharedItems>
    </cacheField>
    <cacheField name="trial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me" numFmtId="0">
      <sharedItems count="2">
        <s v="post"/>
        <s v="pre"/>
      </sharedItems>
    </cacheField>
    <cacheField name="treatment" numFmtId="0">
      <sharedItems count="2">
        <s v="CLEN"/>
        <s v="PLA"/>
      </sharedItems>
    </cacheField>
    <cacheField name="date" numFmtId="0">
      <sharedItems containsSemiMixedTypes="0" containsNonDate="0" containsDate="1" containsString="0" minDate="2021-11-23T00:00:00" maxDate="2022-12-21T00:00:00" count="42">
        <d v="2021-11-23T00:00:00"/>
        <d v="2021-11-26T00:00:00"/>
        <d v="2021-12-07T00:00:00"/>
        <d v="2021-12-10T00:00:00"/>
        <d v="2022-01-03T00:00:00"/>
        <d v="2022-01-10T00:00:00"/>
        <d v="2022-01-21T00:00:00"/>
        <d v="2022-01-31T00:00:00"/>
        <d v="2022-02-17T00:00:00"/>
        <d v="2022-02-22T00:00:00"/>
        <d v="2022-02-23T00:00:00"/>
        <d v="2022-03-01T00:00:00"/>
        <d v="2022-03-10T00:00:00"/>
        <d v="2022-03-15T00:00:00"/>
        <d v="2022-03-16T00:00:00"/>
        <d v="2022-03-18T00:00:00"/>
        <d v="2022-03-31T00:00:00"/>
        <d v="2022-04-06T00:00:00"/>
        <d v="2022-04-19T00:00:00"/>
        <d v="2022-04-21T00:00:00"/>
        <d v="2022-04-22T00:00:00"/>
        <d v="2022-04-25T00:00:00"/>
        <d v="2022-05-06T00:00:00"/>
        <d v="2022-05-11T00:00:00"/>
        <d v="2022-05-23T00:00:00"/>
        <d v="2022-06-08T00:00:00"/>
        <d v="2022-09-22T00:00:00"/>
        <d v="2022-09-29T00:00:00"/>
        <d v="2022-10-06T00:00:00"/>
        <d v="2022-10-10T00:00:00"/>
        <d v="2022-10-18T00:00:00"/>
        <d v="2022-10-25T00:00:00"/>
        <d v="2022-10-26T00:00:00"/>
        <d v="2022-11-03T00:00:00"/>
        <d v="2022-11-10T00:00:00"/>
        <d v="2022-11-16T00:00:00"/>
        <d v="2022-11-21T00:00:00"/>
        <d v="2022-11-24T00:00:00"/>
        <d v="2022-11-28T00:00:00"/>
        <d v="2022-12-06T00:00:00"/>
        <d v="2022-12-12T00:00:00"/>
        <d v="2022-12-21T00:00:00"/>
      </sharedItems>
    </cacheField>
    <cacheField name="time_of_day" numFmtId="0">
      <sharedItems containsSemiMixedTypes="0" containsString="0" containsNumber="1" minValue="0.291666666666667" maxValue="0.333333333333333" count="2">
        <n v="0.291666666666667"/>
        <n v="0.333333333333333"/>
      </sharedItems>
    </cacheField>
    <cacheField name="age" numFmtId="0">
      <sharedItems containsSemiMixedTypes="0" containsString="0" containsNumber="1" minValue="19.1" maxValue="40.1" count="17">
        <n v="19.1"/>
        <n v="19.7"/>
        <n v="19.8"/>
        <n v="19.9"/>
        <n v="21.4"/>
        <n v="21.5"/>
        <n v="24.7"/>
        <n v="25"/>
        <n v="25.5"/>
        <n v="25.6"/>
        <n v="25.7"/>
        <n v="26.5"/>
        <n v="33.7"/>
        <n v="33.8"/>
        <n v="39.9"/>
        <n v="40"/>
        <n v="40.1"/>
      </sharedItems>
    </cacheField>
    <cacheField name="height" numFmtId="0">
      <sharedItems containsSemiMixedTypes="0" containsString="0" containsNumber="1" containsInteger="1" minValue="172" maxValue="195" count="9">
        <n v="172"/>
        <n v="179"/>
        <n v="180"/>
        <n v="182"/>
        <n v="184"/>
        <n v="185"/>
        <n v="190"/>
        <n v="191"/>
        <n v="195"/>
      </sharedItems>
    </cacheField>
    <cacheField name="weight" numFmtId="0">
      <sharedItems containsSemiMixedTypes="0" containsString="0" containsNumber="1" minValue="64.8" maxValue="88.5" count="34">
        <n v="64.8"/>
        <n v="65.2"/>
        <n v="65.7"/>
        <n v="66.9"/>
        <n v="69.5"/>
        <n v="70.3"/>
        <n v="70.6"/>
        <n v="71.1"/>
        <n v="75.9"/>
        <n v="76.3"/>
        <n v="76.8"/>
        <n v="77"/>
        <n v="77.1"/>
        <n v="77.3"/>
        <n v="77.6"/>
        <n v="78.4"/>
        <n v="78.8"/>
        <n v="78.9"/>
        <n v="80.2"/>
        <n v="80.9"/>
        <n v="81.4"/>
        <n v="82.3"/>
        <n v="83.6"/>
        <n v="83.9"/>
        <n v="84"/>
        <n v="84.8"/>
        <n v="85.8"/>
        <n v="86.5"/>
        <n v="87.2"/>
        <n v="87.7"/>
        <n v="87.8"/>
        <n v="87.9"/>
        <n v="88.3"/>
        <n v="88.5"/>
      </sharedItems>
    </cacheField>
    <cacheField name="bmi" numFmtId="0">
      <sharedItems containsSemiMixedTypes="0" containsString="0" containsNumber="1" minValue="18.9335281227173" maxValue="25.8582907231556" count="34">
        <n v="18.9335281227173"/>
        <n v="19.0504017531045"/>
        <n v="19.1964937910884"/>
        <n v="19.5471146822498"/>
        <n v="20.3067932797662"/>
        <n v="20.5405405405405"/>
        <n v="20.6281957633309"/>
        <n v="20.7742878013148"/>
        <n v="22.1767713659606"/>
        <n v="22.2936449963477"/>
        <n v="22.4397370343316"/>
        <n v="22.4981738495252"/>
        <n v="22.527392257122"/>
        <n v="22.5858290723156"/>
        <n v="22.6734842951059"/>
        <n v="22.9072315558802"/>
        <n v="23.0241051862673"/>
        <n v="23.0533235938641"/>
        <n v="23.4331628926224"/>
        <n v="23.6376917457999"/>
        <n v="23.7837837837838"/>
        <n v="24.0467494521549"/>
        <n v="24.4265887509131"/>
        <n v="24.5142439737034"/>
        <n v="24.5434623813002"/>
        <n v="24.7772096420745"/>
        <n v="25.0693937180424"/>
        <n v="25.2739225712199"/>
        <n v="25.4784514243974"/>
        <n v="25.6245434623813"/>
        <n v="25.6537618699781"/>
        <n v="25.6829802775749"/>
        <n v="25.799853907962"/>
        <n v="25.8582907231556"/>
      </sharedItems>
    </cacheField>
    <cacheField name="lean1" numFmtId="0">
      <sharedItems containsSemiMixedTypes="0" containsString="0" containsNumber="1" minValue="53.553" maxValue="74.572" count="42">
        <n v="53.553"/>
        <n v="53.632"/>
        <n v="54.227"/>
        <n v="55.547"/>
        <n v="55.77"/>
        <n v="56.017"/>
        <n v="56.224"/>
        <n v="56.312"/>
        <n v="56.779"/>
        <n v="56.821"/>
        <n v="57.7"/>
        <n v="57.887"/>
        <n v="58.306"/>
        <n v="59.093"/>
        <n v="59.252"/>
        <n v="59.267"/>
        <n v="60.887"/>
        <n v="61.558"/>
        <n v="62.079"/>
        <n v="62.125"/>
        <n v="62.419"/>
        <n v="63.208"/>
        <n v="63.872"/>
        <n v="63.877"/>
        <n v="63.957"/>
        <n v="64.061"/>
        <n v="64.171"/>
        <n v="64.439"/>
        <n v="64.683"/>
        <n v="64.879"/>
        <n v="65.882"/>
        <n v="66.492"/>
        <n v="68.284"/>
        <n v="68.788"/>
        <n v="69.27"/>
        <n v="70.632"/>
        <n v="71.243"/>
        <n v="71.405"/>
        <n v="72.426"/>
        <n v="73.425"/>
        <n v="73.895"/>
        <n v="74.572"/>
      </sharedItems>
    </cacheField>
    <cacheField name="lean2" numFmtId="0">
      <sharedItems containsSemiMixedTypes="0" containsString="0" containsNumber="1" minValue="53.879" maxValue="73.954" count="42">
        <n v="53.879"/>
        <n v="54.06"/>
        <n v="54.248"/>
        <n v="55.548"/>
        <n v="55.708"/>
        <n v="56.019"/>
        <n v="56.218"/>
        <n v="56.482"/>
        <n v="56.51"/>
        <n v="57.024"/>
        <n v="57.744"/>
        <n v="58.014"/>
        <n v="58.306"/>
        <n v="59.057"/>
        <n v="59.423"/>
        <n v="59.511"/>
        <n v="60.377"/>
        <n v="62.147"/>
        <n v="62.196"/>
        <n v="62.291"/>
        <n v="62.693"/>
        <n v="62.848"/>
        <n v="63.381"/>
        <n v="63.501"/>
        <n v="63.902"/>
        <n v="64.009"/>
        <n v="64.019"/>
        <n v="64.033"/>
        <n v="64.26"/>
        <n v="65.354"/>
        <n v="65.574"/>
        <n v="66.412"/>
        <n v="68.192"/>
        <n v="68.919"/>
        <n v="70.399"/>
        <n v="70.459"/>
        <n v="71.48"/>
        <n v="71.496"/>
        <n v="72.13"/>
        <n v="73.591"/>
        <n v="73.885"/>
        <n v="73.954"/>
      </sharedItems>
    </cacheField>
    <cacheField name="lean" numFmtId="0">
      <sharedItems containsSemiMixedTypes="0" containsString="0" containsNumber="1" minValue="53.716" maxValue="74.263" count="42">
        <n v="53.716"/>
        <n v="53.846"/>
        <n v="54.2375"/>
        <n v="55.5475"/>
        <n v="55.739"/>
        <n v="56.018"/>
        <n v="56.221"/>
        <n v="56.397"/>
        <n v="56.6445"/>
        <n v="56.9225"/>
        <n v="57.722"/>
        <n v="57.9505"/>
        <n v="58.306"/>
        <n v="59.075"/>
        <n v="59.3375"/>
        <n v="59.389"/>
        <n v="60.632"/>
        <n v="61.9245"/>
        <n v="62.136"/>
        <n v="62.1375"/>
        <n v="62.6335"/>
        <n v="62.9505"/>
        <n v="63.669"/>
        <n v="63.689"/>
        <n v="63.9455"/>
        <n v="63.9815"/>
        <n v="64.2155"/>
        <n v="64.236"/>
        <n v="64.346"/>
        <n v="65.1165"/>
        <n v="65.728"/>
        <n v="66.452"/>
        <n v="68.238"/>
        <n v="69.0945"/>
        <n v="69.6235"/>
        <n v="70.5155"/>
        <n v="71.3695"/>
        <n v="71.4425"/>
        <n v="72.278"/>
        <n v="73.508"/>
        <n v="73.89"/>
        <n v="74.263"/>
      </sharedItems>
    </cacheField>
    <cacheField name="fat1" numFmtId="0">
      <sharedItems containsSemiMixedTypes="0" containsString="0" containsNumber="1" minValue="8.673" maxValue="18.42" count="42">
        <n v="8.673"/>
        <n v="8.968"/>
        <n v="9.101"/>
        <n v="9.573"/>
        <n v="9.751"/>
        <n v="9.813"/>
        <n v="9.927"/>
        <n v="10.048"/>
        <n v="10.111"/>
        <n v="10.245"/>
        <n v="10.286"/>
        <n v="10.894"/>
        <n v="11.51"/>
        <n v="11.648"/>
        <n v="11.76"/>
        <n v="11.808"/>
        <n v="12.284"/>
        <n v="12.595"/>
        <n v="12.68"/>
        <n v="13.054"/>
        <n v="13.159"/>
        <n v="13.962"/>
        <n v="14.052"/>
        <n v="14.056"/>
        <n v="14.057"/>
        <n v="14.089"/>
        <n v="14.606"/>
        <n v="14.628"/>
        <n v="15.025"/>
        <n v="15.09"/>
        <n v="15.1"/>
        <n v="15.158"/>
        <n v="15.199"/>
        <n v="15.312"/>
        <n v="15.358"/>
        <n v="15.752"/>
        <n v="16.535"/>
        <n v="16.664"/>
        <n v="17.687"/>
        <n v="17.791"/>
        <n v="18.088"/>
        <n v="18.42"/>
      </sharedItems>
    </cacheField>
    <cacheField name="fat2" numFmtId="0">
      <sharedItems containsSemiMixedTypes="0" containsString="0" containsNumber="1" minValue="8.667" maxValue="18.249" count="41">
        <n v="8.667"/>
        <n v="8.928"/>
        <n v="9.094"/>
        <n v="9.553"/>
        <n v="9.62"/>
        <n v="9.719"/>
        <n v="10.031"/>
        <n v="10.042"/>
        <n v="10.18"/>
        <n v="10.363"/>
        <n v="10.79"/>
        <n v="10.902"/>
        <n v="11.511"/>
        <n v="11.611"/>
        <n v="11.663"/>
        <n v="11.843"/>
        <n v="12.287"/>
        <n v="12.977"/>
        <n v="13.004"/>
        <n v="13.122"/>
        <n v="13.632"/>
        <n v="13.944"/>
        <n v="13.966"/>
        <n v="13.997"/>
        <n v="14.107"/>
        <n v="14.468"/>
        <n v="14.487"/>
        <n v="14.965"/>
        <n v="15.064"/>
        <n v="15.134"/>
        <n v="15.287"/>
        <n v="15.369"/>
        <n v="15.494"/>
        <n v="15.553"/>
        <n v="15.746"/>
        <n v="16.863"/>
        <n v="16.874"/>
        <n v="17.791"/>
        <n v="17.847"/>
        <n v="18.093"/>
        <n v="18.249"/>
      </sharedItems>
    </cacheField>
    <cacheField name="fat" numFmtId="0">
      <sharedItems containsSemiMixedTypes="0" containsString="0" containsNumber="1" minValue="8.67" maxValue="18.3345" count="42">
        <n v="8.67"/>
        <n v="8.948"/>
        <n v="9.0975"/>
        <n v="9.563"/>
        <n v="9.6855"/>
        <n v="9.8835"/>
        <n v="10.0535"/>
        <n v="10.071"/>
        <n v="10.088"/>
        <n v="10.1435"/>
        <n v="10.594"/>
        <n v="10.842"/>
        <n v="11.5105"/>
        <n v="11.6555"/>
        <n v="11.6855"/>
        <n v="11.8255"/>
        <n v="12.2855"/>
        <n v="12.7995"/>
        <n v="12.901"/>
        <n v="13.068"/>
        <n v="13.343"/>
        <n v="13.953"/>
        <n v="14.011"/>
        <n v="14.0115"/>
        <n v="14.098"/>
        <n v="14.2695"/>
        <n v="14.3015"/>
        <n v="14.548"/>
        <n v="15.0275"/>
        <n v="15.0445"/>
        <n v="15.117"/>
        <n v="15.243"/>
        <n v="15.3405"/>
        <n v="15.452"/>
        <n v="15.4555"/>
        <n v="15.623"/>
        <n v="16.7045"/>
        <n v="16.7635"/>
        <n v="17.767"/>
        <n v="17.791"/>
        <n v="18.0905"/>
        <n v="18.3345"/>
      </sharedItems>
    </cacheField>
    <cacheField name="fat_p1" numFmtId="0">
      <sharedItems containsSemiMixedTypes="0" containsString="0" containsNumber="1" minValue="11.8" maxValue="24.6" count="35">
        <n v="11.8"/>
        <n v="12.1"/>
        <n v="12.2"/>
        <n v="12.8"/>
        <n v="13.4"/>
        <n v="13.7"/>
        <n v="13.9"/>
        <n v="14.2"/>
        <n v="14.3"/>
        <n v="15.1"/>
        <n v="15.3"/>
        <n v="15.4"/>
        <n v="16.1"/>
        <n v="16.3"/>
        <n v="17.1"/>
        <n v="17.2"/>
        <n v="17.4"/>
        <n v="17.8"/>
        <n v="17.9"/>
        <n v="18"/>
        <n v="18.1"/>
        <n v="18.5"/>
        <n v="18.7"/>
        <n v="18.8"/>
        <n v="18.9"/>
        <n v="19.2"/>
        <n v="19.5"/>
        <n v="19.6"/>
        <n v="19.8"/>
        <n v="20.4"/>
        <n v="20.7"/>
        <n v="23.4"/>
        <n v="23.8"/>
        <n v="23.9"/>
        <n v="24.6"/>
      </sharedItems>
    </cacheField>
    <cacheField name="fat_p2" numFmtId="0">
      <sharedItems containsSemiMixedTypes="0" containsString="0" containsNumber="1" minValue="11.8" maxValue="24.4" count="34">
        <n v="11.8"/>
        <n v="12"/>
        <n v="12.7"/>
        <n v="12.8"/>
        <n v="13.4"/>
        <n v="13.5"/>
        <n v="13.7"/>
        <n v="14.2"/>
        <n v="14.4"/>
        <n v="15.2"/>
        <n v="15.5"/>
        <n v="15.6"/>
        <n v="15.9"/>
        <n v="16.9"/>
        <n v="17.2"/>
        <n v="17.4"/>
        <n v="17.9"/>
        <n v="18"/>
        <n v="18.1"/>
        <n v="18.3"/>
        <n v="18.5"/>
        <n v="18.8"/>
        <n v="19.2"/>
        <n v="19.4"/>
        <n v="19.6"/>
        <n v="19.8"/>
        <n v="19.9"/>
        <n v="20.4"/>
        <n v="20.5"/>
        <n v="20.9"/>
        <n v="23.4"/>
        <n v="23.9"/>
        <n v="24"/>
        <n v="24.4"/>
      </sharedItems>
    </cacheField>
    <cacheField name="fat_p" numFmtId="0">
      <sharedItems containsSemiMixedTypes="0" containsString="0" containsNumber="1" minValue="11.8" maxValue="24.5" count="36">
        <n v="11.8"/>
        <n v="12.1"/>
        <n v="12.45"/>
        <n v="12.75"/>
        <n v="13.4"/>
        <n v="13.55"/>
        <n v="13.6"/>
        <n v="13.65"/>
        <n v="13.8"/>
        <n v="14.2"/>
        <n v="14.25"/>
        <n v="14.3"/>
        <n v="15.3"/>
        <n v="15.6"/>
        <n v="15.85"/>
        <n v="16.6"/>
        <n v="17"/>
        <n v="17.2"/>
        <n v="17.4"/>
        <n v="17.85"/>
        <n v="17.95"/>
        <n v="18.1"/>
        <n v="18.4"/>
        <n v="18.5"/>
        <n v="18.75"/>
        <n v="19.05"/>
        <n v="19.1"/>
        <n v="19.35"/>
        <n v="19.55"/>
        <n v="19.7"/>
        <n v="20.4"/>
        <n v="20.6"/>
        <n v="20.65"/>
        <n v="23.4"/>
        <n v="23.9"/>
        <n v="24.5"/>
      </sharedItems>
    </cacheField>
    <cacheField name="bmc1" numFmtId="0">
      <sharedItems containsSemiMixedTypes="0" containsString="0" containsNumber="1" minValue="2.821" maxValue="3.765" count="39">
        <n v="2.821"/>
        <n v="2.824"/>
        <n v="2.829"/>
        <n v="2.832"/>
        <n v="2.951"/>
        <n v="2.955"/>
        <n v="2.962"/>
        <n v="2.972"/>
        <n v="2.975"/>
        <n v="2.985"/>
        <n v="2.987"/>
        <n v="2.989"/>
        <n v="3.126"/>
        <n v="3.172"/>
        <n v="3.192"/>
        <n v="3.205"/>
        <n v="3.211"/>
        <n v="3.217"/>
        <n v="3.35"/>
        <n v="3.353"/>
        <n v="3.363"/>
        <n v="3.374"/>
        <n v="3.444"/>
        <n v="3.453"/>
        <n v="3.456"/>
        <n v="3.46"/>
        <n v="3.466"/>
        <n v="3.492"/>
        <n v="3.526"/>
        <n v="3.531"/>
        <n v="3.537"/>
        <n v="3.605"/>
        <n v="3.609"/>
        <n v="3.637"/>
        <n v="3.644"/>
        <n v="3.738"/>
        <n v="3.74"/>
        <n v="3.761"/>
        <n v="3.765"/>
      </sharedItems>
    </cacheField>
    <cacheField name="bmc2" numFmtId="0">
      <sharedItems containsSemiMixedTypes="0" containsString="0" containsNumber="1" minValue="2.797" maxValue="3.769" count="40">
        <n v="2.797"/>
        <n v="2.808"/>
        <n v="2.824"/>
        <n v="2.842"/>
        <n v="2.94"/>
        <n v="2.949"/>
        <n v="2.95"/>
        <n v="2.97"/>
        <n v="2.972"/>
        <n v="2.981"/>
        <n v="2.99"/>
        <n v="3.13"/>
        <n v="3.177"/>
        <n v="3.179"/>
        <n v="3.182"/>
        <n v="3.189"/>
        <n v="3.191"/>
        <n v="3.199"/>
        <n v="3.243"/>
        <n v="3.339"/>
        <n v="3.368"/>
        <n v="3.375"/>
        <n v="3.382"/>
        <n v="3.436"/>
        <n v="3.45"/>
        <n v="3.457"/>
        <n v="3.459"/>
        <n v="3.461"/>
        <n v="3.483"/>
        <n v="3.511"/>
        <n v="3.521"/>
        <n v="3.539"/>
        <n v="3.63"/>
        <n v="3.639"/>
        <n v="3.652"/>
        <n v="3.667"/>
        <n v="3.75"/>
        <n v="3.753"/>
        <n v="3.759"/>
        <n v="3.769"/>
      </sharedItems>
    </cacheField>
    <cacheField name="bmc" numFmtId="0">
      <sharedItems containsSemiMixedTypes="0" containsString="0" containsNumber="1" minValue="2.809" maxValue="3.76" count="41">
        <n v="2.809"/>
        <n v="2.816"/>
        <n v="2.828"/>
        <n v="2.8355"/>
        <n v="2.9475"/>
        <n v="2.9505"/>
        <n v="2.9555"/>
        <n v="2.972"/>
        <n v="2.9735"/>
        <n v="2.9775"/>
        <n v="2.985"/>
        <n v="2.9885"/>
        <n v="3.128"/>
        <n v="3.1745"/>
        <n v="3.1805"/>
        <n v="3.1855"/>
        <n v="3.1915"/>
        <n v="3.1995"/>
        <n v="3.205"/>
        <n v="3.224"/>
        <n v="3.3445"/>
        <n v="3.3655"/>
        <n v="3.3675"/>
        <n v="3.3745"/>
        <n v="3.44"/>
        <n v="3.4515"/>
        <n v="3.4585"/>
        <n v="3.4595"/>
        <n v="3.4615"/>
        <n v="3.4875"/>
        <n v="3.524"/>
        <n v="3.526"/>
        <n v="3.5325"/>
        <n v="3.6175"/>
        <n v="3.624"/>
        <n v="3.648"/>
        <n v="3.652"/>
        <n v="3.745"/>
        <n v="3.7535"/>
        <n v="3.759"/>
        <n v="3.76"/>
      </sharedItems>
    </cacheField>
    <cacheField name="ippo" numFmtId="0">
      <sharedItems containsSemiMixedTypes="0" containsString="0" containsNumber="1" containsInteger="1" minValue="230" maxValue="425" count="36">
        <n v="230"/>
        <n v="239"/>
        <n v="298"/>
        <n v="300"/>
        <n v="312"/>
        <n v="317"/>
        <n v="323"/>
        <n v="331"/>
        <n v="333"/>
        <n v="338"/>
        <n v="340"/>
        <n v="341"/>
        <n v="343"/>
        <n v="348"/>
        <n v="351"/>
        <n v="359"/>
        <n v="360"/>
        <n v="361"/>
        <n v="366"/>
        <n v="367"/>
        <n v="368"/>
        <n v="373"/>
        <n v="374"/>
        <n v="379"/>
        <n v="380"/>
        <n v="381"/>
        <n v="382"/>
        <n v="383"/>
        <n v="386"/>
        <n v="389"/>
        <n v="390"/>
        <n v="393"/>
        <n v="410"/>
        <n v="411"/>
        <n v="412"/>
        <n v="425"/>
      </sharedItems>
    </cacheField>
    <cacheField name="vo2max_ramp" numFmtId="0">
      <sharedItems containsSemiMixedTypes="0" containsString="0" containsNumber="1" minValue="2370" maxValue="5156" count="42">
        <n v="2370"/>
        <n v="2473"/>
        <n v="2476"/>
        <n v="2481"/>
        <n v="3515"/>
        <n v="3570"/>
        <n v="3665"/>
        <n v="3715"/>
        <n v="3719"/>
        <n v="3730"/>
        <n v="3801"/>
        <n v="3892"/>
        <n v="3901"/>
        <n v="3941"/>
        <n v="3943"/>
        <n v="3955"/>
        <n v="3967"/>
        <n v="3977"/>
        <n v="3993"/>
        <n v="4032"/>
        <n v="4068"/>
        <n v="4097"/>
        <n v="4105"/>
        <n v="4117"/>
        <n v="4119"/>
        <n v="4180"/>
        <n v="4183"/>
        <n v="4208"/>
        <n v="4222"/>
        <n v="4293"/>
        <n v="4294"/>
        <n v="4399"/>
        <n v="4402"/>
        <n v="4422"/>
        <n v="4439.667"/>
        <n v="4480"/>
        <n v="4587"/>
        <n v="4729"/>
        <n v="4949"/>
        <n v="5034"/>
        <n v="5038"/>
        <n v="5156"/>
      </sharedItems>
    </cacheField>
    <cacheField name="vo2max_110" numFmtId="0">
      <sharedItems containsSemiMixedTypes="0" containsString="0" containsNumber="1" containsInteger="1" minValue="2315" maxValue="4954" count="41">
        <n v="2315"/>
        <n v="2406"/>
        <n v="2451"/>
        <n v="3245"/>
        <n v="3261"/>
        <n v="3501"/>
        <n v="3526"/>
        <n v="3606"/>
        <n v="3648"/>
        <n v="3658"/>
        <n v="3671"/>
        <n v="3694"/>
        <n v="3699"/>
        <n v="3713"/>
        <n v="3720"/>
        <n v="3791"/>
        <n v="3841"/>
        <n v="3849"/>
        <n v="3857"/>
        <n v="3867"/>
        <n v="3889"/>
        <n v="3890"/>
        <n v="3937"/>
        <n v="3963"/>
        <n v="3971"/>
        <n v="4002"/>
        <n v="4032"/>
        <n v="4055"/>
        <n v="4089"/>
        <n v="4123"/>
        <n v="4175"/>
        <n v="4176"/>
        <n v="4189"/>
        <n v="4217"/>
        <n v="4262"/>
        <n v="4498"/>
        <n v="4568"/>
        <n v="4662"/>
        <n v="4684"/>
        <n v="4689"/>
        <n v="4954"/>
      </sharedItems>
    </cacheField>
    <cacheField name="vo2max" numFmtId="0">
      <sharedItems containsSemiMixedTypes="0" containsString="0" containsNumber="1" minValue="2451" maxValue="5156" count="42">
        <n v="2451"/>
        <n v="2473"/>
        <n v="2476"/>
        <n v="2481"/>
        <n v="3526"/>
        <n v="3658"/>
        <n v="3665"/>
        <n v="3715"/>
        <n v="3719"/>
        <n v="3730"/>
        <n v="3867"/>
        <n v="3892"/>
        <n v="3901"/>
        <n v="3941"/>
        <n v="3943"/>
        <n v="3955"/>
        <n v="3967"/>
        <n v="3977"/>
        <n v="3993"/>
        <n v="4032"/>
        <n v="4068"/>
        <n v="4097"/>
        <n v="4105"/>
        <n v="4117"/>
        <n v="4119"/>
        <n v="4180"/>
        <n v="4183"/>
        <n v="4208"/>
        <n v="4222"/>
        <n v="4293"/>
        <n v="4294"/>
        <n v="4399"/>
        <n v="4402"/>
        <n v="4422"/>
        <n v="4439.667"/>
        <n v="4480"/>
        <n v="4587"/>
        <n v="4729"/>
        <n v="4949"/>
        <n v="5034"/>
        <n v="5038"/>
        <n v="5156"/>
      </sharedItems>
    </cacheField>
    <cacheField name="110&gt;vo2max" numFmtId="0">
      <sharedItems count="2">
        <s v=""/>
        <s v="X"/>
      </sharedItems>
    </cacheField>
    <cacheField name="appo" numFmtId="0">
      <sharedItems containsSemiMixedTypes="0" containsString="0" containsNumber="1" containsInteger="1" minValue="218" maxValue="405" count="33">
        <n v="218"/>
        <n v="220"/>
        <n v="230"/>
        <n v="277"/>
        <n v="282"/>
        <n v="295"/>
        <n v="297"/>
        <n v="300"/>
        <n v="307"/>
        <n v="320"/>
        <n v="322"/>
        <n v="325"/>
        <n v="327"/>
        <n v="328"/>
        <n v="330"/>
        <n v="335"/>
        <n v="340"/>
        <n v="342"/>
        <n v="343"/>
        <n v="345"/>
        <n v="348"/>
        <n v="350"/>
        <n v="352"/>
        <n v="353"/>
        <n v="357"/>
        <n v="358"/>
        <n v="360"/>
        <n v="363"/>
        <n v="367"/>
        <n v="373"/>
        <n v="392"/>
        <n v="395"/>
        <n v="405"/>
      </sharedItems>
    </cacheField>
    <cacheField name="kondital" numFmtId="0">
      <sharedItems containsSemiMixedTypes="0" containsString="0" containsNumber="1" minValue="37.0104633781764" maxValue="61.7841726618705" count="42">
        <n v="37.0104633781764"/>
        <n v="37.6407914764079"/>
        <n v="37.8240740740741"/>
        <n v="38.0521472392638"/>
        <n v="45.1308304891923"/>
        <n v="45.4381443298969"/>
        <n v="46.1618497109827"/>
        <n v="46.6251415628539"/>
        <n v="46.9669327251995"/>
        <n v="46.9839449541284"/>
        <n v="47.139175257732"/>
        <n v="47.1446700507614"/>
        <n v="47.4125874125874"/>
        <n v="47.4126778783959"/>
        <n v="47.4362244897959"/>
        <n v="47.7062146892655"/>
        <n v="47.9271070615034"/>
        <n v="48.4415584415584"/>
        <n v="48.8690476190476"/>
        <n v="49.3282636248416"/>
        <n v="49.505076142132"/>
        <n v="50.1903553299492"/>
        <n v="50.6815203145478"/>
        <n v="50.8554913294798"/>
        <n v="50.9831824062096"/>
        <n v="51.5823605706874"/>
        <n v="53.9449210206561"/>
        <n v="54.1138421733506"/>
        <n v="54.8877805486284"/>
        <n v="55.036855036855"/>
        <n v="55.8498583569405"/>
        <n v="56.5612648221344"/>
        <n v="56.7088607594937"/>
        <n v="57.9554390563565"/>
        <n v="58.4548825710754"/>
        <n v="58.9868891537545"/>
        <n v="59.4594594594595"/>
        <n v="59.7265625"/>
        <n v="59.9285714285714"/>
        <n v="60.2631578947369"/>
        <n v="60.8018867924528"/>
        <n v="61.7841726618705"/>
      </sharedItems>
    </cacheField>
    <cacheField name="ppo" numFmtId="0">
      <sharedItems containsString="0" containsBlank="1" containsNumber="1" containsInteger="1" minValue="884" maxValue="1487" count="41">
        <n v="884"/>
        <n v="886"/>
        <n v="900"/>
        <n v="939"/>
        <n v="978"/>
        <n v="1013"/>
        <n v="1034"/>
        <n v="1054"/>
        <n v="1094"/>
        <n v="1097"/>
        <n v="1134"/>
        <n v="1149"/>
        <n v="1152"/>
        <n v="1162"/>
        <n v="1179"/>
        <n v="1202"/>
        <n v="1203"/>
        <n v="1207"/>
        <n v="1213"/>
        <n v="1215"/>
        <n v="1242"/>
        <n v="1247"/>
        <n v="1248"/>
        <n v="1262"/>
        <n v="1272"/>
        <n v="1283"/>
        <n v="1286"/>
        <n v="1295"/>
        <n v="1310"/>
        <n v="1313"/>
        <n v="1314"/>
        <n v="1326"/>
        <n v="1329"/>
        <n v="1391"/>
        <n v="1426"/>
        <n v="1442"/>
        <n v="1446"/>
        <n v="1452"/>
        <n v="1457"/>
        <n v="1487"/>
        <m/>
      </sharedItems>
    </cacheField>
    <cacheField name="mpo" numFmtId="0">
      <sharedItems containsString="0" containsBlank="1" containsNumber="1" containsInteger="1" minValue="804" maxValue="1340" count="40">
        <n v="804"/>
        <n v="823"/>
        <n v="838"/>
        <n v="879"/>
        <n v="912"/>
        <n v="951"/>
        <n v="957"/>
        <n v="982"/>
        <n v="1002"/>
        <n v="1043"/>
        <n v="1046"/>
        <n v="1055"/>
        <n v="1056"/>
        <n v="1060"/>
        <n v="1062"/>
        <n v="1063"/>
        <n v="1064"/>
        <n v="1065"/>
        <n v="1067"/>
        <n v="1072"/>
        <n v="1081"/>
        <n v="1088"/>
        <n v="1089"/>
        <n v="1095"/>
        <n v="1096"/>
        <n v="1101"/>
        <n v="1132"/>
        <n v="1141"/>
        <n v="1166"/>
        <n v="1167"/>
        <n v="1171"/>
        <n v="1196"/>
        <n v="1202"/>
        <n v="1204"/>
        <n v="1228"/>
        <n v="1243"/>
        <n v="1274"/>
        <n v="1303"/>
        <n v="134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1"/>
    <x v="1"/>
    <x v="0"/>
    <x v="1"/>
    <x v="11"/>
    <x v="5"/>
    <x v="21"/>
    <x v="21"/>
    <x v="23"/>
    <x v="23"/>
    <x v="23"/>
    <x v="31"/>
    <x v="34"/>
    <x v="33"/>
    <x v="25"/>
    <x v="26"/>
    <x v="28"/>
    <x v="31"/>
    <x v="32"/>
    <x v="33"/>
    <x v="24"/>
    <x v="34"/>
    <x v="34"/>
    <x v="34"/>
    <x v="0"/>
    <x v="22"/>
    <x v="26"/>
    <x v="33"/>
    <x v="34"/>
  </r>
  <r>
    <x v="0"/>
    <x v="1"/>
    <x v="0"/>
    <x v="1"/>
    <x v="2"/>
    <x v="1"/>
    <x v="11"/>
    <x v="5"/>
    <x v="20"/>
    <x v="20"/>
    <x v="26"/>
    <x v="28"/>
    <x v="26"/>
    <x v="23"/>
    <x v="22"/>
    <x v="22"/>
    <x v="19"/>
    <x v="16"/>
    <x v="20"/>
    <x v="34"/>
    <x v="34"/>
    <x v="35"/>
    <x v="29"/>
    <x v="35"/>
    <x v="29"/>
    <x v="35"/>
    <x v="0"/>
    <x v="19"/>
    <x v="29"/>
    <x v="35"/>
    <x v="35"/>
  </r>
  <r>
    <x v="0"/>
    <x v="2"/>
    <x v="1"/>
    <x v="0"/>
    <x v="5"/>
    <x v="1"/>
    <x v="11"/>
    <x v="5"/>
    <x v="19"/>
    <x v="19"/>
    <x v="24"/>
    <x v="22"/>
    <x v="22"/>
    <x v="21"/>
    <x v="21"/>
    <x v="21"/>
    <x v="18"/>
    <x v="17"/>
    <x v="20"/>
    <x v="32"/>
    <x v="33"/>
    <x v="34"/>
    <x v="23"/>
    <x v="37"/>
    <x v="36"/>
    <x v="37"/>
    <x v="0"/>
    <x v="24"/>
    <x v="34"/>
    <x v="38"/>
    <x v="36"/>
  </r>
  <r>
    <x v="0"/>
    <x v="3"/>
    <x v="0"/>
    <x v="0"/>
    <x v="7"/>
    <x v="1"/>
    <x v="11"/>
    <x v="5"/>
    <x v="18"/>
    <x v="18"/>
    <x v="28"/>
    <x v="25"/>
    <x v="28"/>
    <x v="17"/>
    <x v="18"/>
    <x v="17"/>
    <x v="13"/>
    <x v="13"/>
    <x v="15"/>
    <x v="33"/>
    <x v="35"/>
    <x v="36"/>
    <x v="25"/>
    <x v="32"/>
    <x v="30"/>
    <x v="32"/>
    <x v="0"/>
    <x v="24"/>
    <x v="28"/>
    <x v="36"/>
    <x v="31"/>
  </r>
  <r>
    <x v="1"/>
    <x v="0"/>
    <x v="1"/>
    <x v="1"/>
    <x v="1"/>
    <x v="1"/>
    <x v="8"/>
    <x v="1"/>
    <x v="5"/>
    <x v="5"/>
    <x v="4"/>
    <x v="4"/>
    <x v="4"/>
    <x v="16"/>
    <x v="16"/>
    <x v="16"/>
    <x v="20"/>
    <x v="18"/>
    <x v="21"/>
    <x v="9"/>
    <x v="7"/>
    <x v="9"/>
    <x v="11"/>
    <x v="25"/>
    <x v="25"/>
    <x v="25"/>
    <x v="0"/>
    <x v="14"/>
    <x v="36"/>
    <x v="18"/>
    <x v="27"/>
  </r>
  <r>
    <x v="1"/>
    <x v="1"/>
    <x v="0"/>
    <x v="1"/>
    <x v="3"/>
    <x v="1"/>
    <x v="8"/>
    <x v="1"/>
    <x v="4"/>
    <x v="4"/>
    <x v="3"/>
    <x v="3"/>
    <x v="3"/>
    <x v="12"/>
    <x v="12"/>
    <x v="12"/>
    <x v="15"/>
    <x v="14"/>
    <x v="17"/>
    <x v="6"/>
    <x v="5"/>
    <x v="6"/>
    <x v="13"/>
    <x v="30"/>
    <x v="31"/>
    <x v="30"/>
    <x v="0"/>
    <x v="10"/>
    <x v="41"/>
    <x v="22"/>
    <x v="23"/>
  </r>
  <r>
    <x v="1"/>
    <x v="2"/>
    <x v="1"/>
    <x v="0"/>
    <x v="4"/>
    <x v="1"/>
    <x v="9"/>
    <x v="1"/>
    <x v="6"/>
    <x v="6"/>
    <x v="6"/>
    <x v="6"/>
    <x v="6"/>
    <x v="15"/>
    <x v="15"/>
    <x v="15"/>
    <x v="16"/>
    <x v="15"/>
    <x v="18"/>
    <x v="11"/>
    <x v="9"/>
    <x v="10"/>
    <x v="17"/>
    <x v="14"/>
    <x v="22"/>
    <x v="14"/>
    <x v="0"/>
    <x v="15"/>
    <x v="30"/>
    <x v="21"/>
    <x v="10"/>
  </r>
  <r>
    <x v="1"/>
    <x v="3"/>
    <x v="0"/>
    <x v="0"/>
    <x v="6"/>
    <x v="1"/>
    <x v="10"/>
    <x v="1"/>
    <x v="7"/>
    <x v="7"/>
    <x v="9"/>
    <x v="9"/>
    <x v="9"/>
    <x v="14"/>
    <x v="13"/>
    <x v="14"/>
    <x v="14"/>
    <x v="13"/>
    <x v="16"/>
    <x v="8"/>
    <x v="8"/>
    <x v="8"/>
    <x v="7"/>
    <x v="19"/>
    <x v="23"/>
    <x v="19"/>
    <x v="0"/>
    <x v="7"/>
    <x v="32"/>
    <x v="23"/>
    <x v="21"/>
  </r>
  <r>
    <x v="2"/>
    <x v="0"/>
    <x v="1"/>
    <x v="0"/>
    <x v="8"/>
    <x v="1"/>
    <x v="1"/>
    <x v="4"/>
    <x v="13"/>
    <x v="13"/>
    <x v="13"/>
    <x v="13"/>
    <x v="13"/>
    <x v="30"/>
    <x v="29"/>
    <x v="30"/>
    <x v="29"/>
    <x v="27"/>
    <x v="30"/>
    <x v="29"/>
    <x v="30"/>
    <x v="31"/>
    <x v="5"/>
    <x v="13"/>
    <x v="14"/>
    <x v="13"/>
    <x v="0"/>
    <x v="6"/>
    <x v="24"/>
    <x v="5"/>
    <x v="6"/>
  </r>
  <r>
    <x v="2"/>
    <x v="1"/>
    <x v="0"/>
    <x v="0"/>
    <x v="12"/>
    <x v="1"/>
    <x v="2"/>
    <x v="4"/>
    <x v="11"/>
    <x v="11"/>
    <x v="14"/>
    <x v="14"/>
    <x v="14"/>
    <x v="27"/>
    <x v="25"/>
    <x v="27"/>
    <x v="28"/>
    <x v="24"/>
    <x v="29"/>
    <x v="29"/>
    <x v="30"/>
    <x v="31"/>
    <x v="2"/>
    <x v="9"/>
    <x v="3"/>
    <x v="9"/>
    <x v="0"/>
    <x v="3"/>
    <x v="17"/>
    <x v="10"/>
    <x v="12"/>
  </r>
  <r>
    <x v="2"/>
    <x v="2"/>
    <x v="1"/>
    <x v="1"/>
    <x v="16"/>
    <x v="1"/>
    <x v="2"/>
    <x v="4"/>
    <x v="14"/>
    <x v="14"/>
    <x v="15"/>
    <x v="15"/>
    <x v="15"/>
    <x v="32"/>
    <x v="30"/>
    <x v="31"/>
    <x v="29"/>
    <x v="27"/>
    <x v="30"/>
    <x v="28"/>
    <x v="31"/>
    <x v="32"/>
    <x v="3"/>
    <x v="5"/>
    <x v="9"/>
    <x v="5"/>
    <x v="1"/>
    <x v="4"/>
    <x v="10"/>
    <x v="11"/>
    <x v="16"/>
  </r>
  <r>
    <x v="2"/>
    <x v="3"/>
    <x v="0"/>
    <x v="1"/>
    <x v="19"/>
    <x v="1"/>
    <x v="3"/>
    <x v="4"/>
    <x v="9"/>
    <x v="9"/>
    <x v="11"/>
    <x v="11"/>
    <x v="11"/>
    <x v="29"/>
    <x v="27"/>
    <x v="28"/>
    <x v="30"/>
    <x v="28"/>
    <x v="31"/>
    <x v="30"/>
    <x v="29"/>
    <x v="30"/>
    <x v="4"/>
    <x v="10"/>
    <x v="19"/>
    <x v="10"/>
    <x v="1"/>
    <x v="5"/>
    <x v="22"/>
    <x v="12"/>
    <x v="17"/>
  </r>
  <r>
    <x v="3"/>
    <x v="0"/>
    <x v="1"/>
    <x v="0"/>
    <x v="9"/>
    <x v="1"/>
    <x v="4"/>
    <x v="7"/>
    <x v="30"/>
    <x v="30"/>
    <x v="32"/>
    <x v="32"/>
    <x v="32"/>
    <x v="37"/>
    <x v="35"/>
    <x v="37"/>
    <x v="27"/>
    <x v="25"/>
    <x v="29"/>
    <x v="22"/>
    <x v="23"/>
    <x v="24"/>
    <x v="16"/>
    <x v="27"/>
    <x v="27"/>
    <x v="27"/>
    <x v="0"/>
    <x v="19"/>
    <x v="16"/>
    <x v="37"/>
    <x v="38"/>
  </r>
  <r>
    <x v="3"/>
    <x v="1"/>
    <x v="0"/>
    <x v="0"/>
    <x v="13"/>
    <x v="1"/>
    <x v="5"/>
    <x v="7"/>
    <x v="28"/>
    <x v="28"/>
    <x v="34"/>
    <x v="33"/>
    <x v="33"/>
    <x v="28"/>
    <x v="28"/>
    <x v="29"/>
    <x v="17"/>
    <x v="16"/>
    <x v="19"/>
    <x v="23"/>
    <x v="24"/>
    <x v="25"/>
    <x v="12"/>
    <x v="21"/>
    <x v="26"/>
    <x v="21"/>
    <x v="0"/>
    <x v="12"/>
    <x v="9"/>
    <x v="39"/>
    <x v="37"/>
  </r>
  <r>
    <x v="4"/>
    <x v="0"/>
    <x v="1"/>
    <x v="1"/>
    <x v="10"/>
    <x v="1"/>
    <x v="14"/>
    <x v="3"/>
    <x v="8"/>
    <x v="8"/>
    <x v="20"/>
    <x v="21"/>
    <x v="20"/>
    <x v="7"/>
    <x v="5"/>
    <x v="5"/>
    <x v="6"/>
    <x v="4"/>
    <x v="7"/>
    <x v="18"/>
    <x v="19"/>
    <x v="20"/>
    <x v="26"/>
    <x v="29"/>
    <x v="32"/>
    <x v="29"/>
    <x v="0"/>
    <x v="28"/>
    <x v="31"/>
    <x v="25"/>
    <x v="25"/>
  </r>
  <r>
    <x v="4"/>
    <x v="1"/>
    <x v="0"/>
    <x v="1"/>
    <x v="14"/>
    <x v="1"/>
    <x v="15"/>
    <x v="3"/>
    <x v="10"/>
    <x v="10"/>
    <x v="22"/>
    <x v="26"/>
    <x v="24"/>
    <x v="8"/>
    <x v="6"/>
    <x v="7"/>
    <x v="5"/>
    <x v="5"/>
    <x v="6"/>
    <x v="21"/>
    <x v="21"/>
    <x v="23"/>
    <x v="26"/>
    <x v="36"/>
    <x v="35"/>
    <x v="36"/>
    <x v="0"/>
    <x v="28"/>
    <x v="37"/>
    <x v="29"/>
    <x v="24"/>
  </r>
  <r>
    <x v="4"/>
    <x v="2"/>
    <x v="1"/>
    <x v="0"/>
    <x v="17"/>
    <x v="1"/>
    <x v="15"/>
    <x v="3"/>
    <x v="9"/>
    <x v="9"/>
    <x v="21"/>
    <x v="20"/>
    <x v="21"/>
    <x v="5"/>
    <x v="9"/>
    <x v="8"/>
    <x v="4"/>
    <x v="7"/>
    <x v="8"/>
    <x v="19"/>
    <x v="22"/>
    <x v="22"/>
    <x v="18"/>
    <x v="33"/>
    <x v="33"/>
    <x v="33"/>
    <x v="0"/>
    <x v="21"/>
    <x v="33"/>
    <x v="27"/>
    <x v="20"/>
  </r>
  <r>
    <x v="4"/>
    <x v="3"/>
    <x v="0"/>
    <x v="0"/>
    <x v="21"/>
    <x v="1"/>
    <x v="16"/>
    <x v="3"/>
    <x v="13"/>
    <x v="13"/>
    <x v="25"/>
    <x v="24"/>
    <x v="25"/>
    <x v="6"/>
    <x v="8"/>
    <x v="6"/>
    <x v="4"/>
    <x v="6"/>
    <x v="5"/>
    <x v="20"/>
    <x v="20"/>
    <x v="21"/>
    <x v="15"/>
    <x v="26"/>
    <x v="5"/>
    <x v="26"/>
    <x v="0"/>
    <x v="17"/>
    <x v="27"/>
    <x v="30"/>
    <x v="18"/>
  </r>
  <r>
    <x v="5"/>
    <x v="0"/>
    <x v="1"/>
    <x v="0"/>
    <x v="11"/>
    <x v="1"/>
    <x v="12"/>
    <x v="2"/>
    <x v="23"/>
    <x v="23"/>
    <x v="27"/>
    <x v="27"/>
    <x v="27"/>
    <x v="36"/>
    <x v="36"/>
    <x v="36"/>
    <x v="29"/>
    <x v="29"/>
    <x v="32"/>
    <x v="24"/>
    <x v="27"/>
    <x v="26"/>
    <x v="35"/>
    <x v="38"/>
    <x v="39"/>
    <x v="38"/>
    <x v="0"/>
    <x v="32"/>
    <x v="35"/>
    <x v="28"/>
    <x v="28"/>
  </r>
  <r>
    <x v="5"/>
    <x v="1"/>
    <x v="0"/>
    <x v="0"/>
    <x v="15"/>
    <x v="1"/>
    <x v="12"/>
    <x v="2"/>
    <x v="22"/>
    <x v="22"/>
    <x v="29"/>
    <x v="29"/>
    <x v="29"/>
    <x v="35"/>
    <x v="32"/>
    <x v="35"/>
    <x v="26"/>
    <x v="22"/>
    <x v="27"/>
    <x v="27"/>
    <x v="28"/>
    <x v="29"/>
    <x v="33"/>
    <x v="40"/>
    <x v="38"/>
    <x v="40"/>
    <x v="0"/>
    <x v="30"/>
    <x v="39"/>
    <x v="14"/>
    <x v="14"/>
  </r>
  <r>
    <x v="5"/>
    <x v="2"/>
    <x v="1"/>
    <x v="1"/>
    <x v="18"/>
    <x v="1"/>
    <x v="13"/>
    <x v="2"/>
    <x v="24"/>
    <x v="24"/>
    <x v="30"/>
    <x v="30"/>
    <x v="30"/>
    <x v="34"/>
    <x v="33"/>
    <x v="34"/>
    <x v="24"/>
    <x v="22"/>
    <x v="25"/>
    <x v="25"/>
    <x v="26"/>
    <x v="27"/>
    <x v="32"/>
    <x v="39"/>
    <x v="37"/>
    <x v="39"/>
    <x v="0"/>
    <x v="30"/>
    <x v="38"/>
    <x v="24"/>
    <x v="29"/>
  </r>
  <r>
    <x v="5"/>
    <x v="3"/>
    <x v="0"/>
    <x v="1"/>
    <x v="22"/>
    <x v="1"/>
    <x v="13"/>
    <x v="2"/>
    <x v="25"/>
    <x v="25"/>
    <x v="31"/>
    <x v="31"/>
    <x v="31"/>
    <x v="33"/>
    <x v="31"/>
    <x v="32"/>
    <x v="22"/>
    <x v="21"/>
    <x v="24"/>
    <x v="26"/>
    <x v="25"/>
    <x v="28"/>
    <x v="34"/>
    <x v="41"/>
    <x v="40"/>
    <x v="41"/>
    <x v="0"/>
    <x v="31"/>
    <x v="40"/>
    <x v="16"/>
    <x v="13"/>
  </r>
  <r>
    <x v="6"/>
    <x v="0"/>
    <x v="1"/>
    <x v="1"/>
    <x v="20"/>
    <x v="1"/>
    <x v="7"/>
    <x v="0"/>
    <x v="13"/>
    <x v="13"/>
    <x v="7"/>
    <x v="7"/>
    <x v="7"/>
    <x v="41"/>
    <x v="40"/>
    <x v="41"/>
    <x v="34"/>
    <x v="33"/>
    <x v="35"/>
    <x v="5"/>
    <x v="4"/>
    <x v="4"/>
    <x v="6"/>
    <x v="6"/>
    <x v="7"/>
    <x v="6"/>
    <x v="0"/>
    <x v="8"/>
    <x v="13"/>
    <x v="19"/>
    <x v="9"/>
  </r>
  <r>
    <x v="6"/>
    <x v="1"/>
    <x v="0"/>
    <x v="1"/>
    <x v="23"/>
    <x v="1"/>
    <x v="7"/>
    <x v="0"/>
    <x v="12"/>
    <x v="12"/>
    <x v="8"/>
    <x v="8"/>
    <x v="8"/>
    <x v="38"/>
    <x v="38"/>
    <x v="38"/>
    <x v="32"/>
    <x v="32"/>
    <x v="34"/>
    <x v="4"/>
    <x v="6"/>
    <x v="5"/>
    <x v="10"/>
    <x v="17"/>
    <x v="17"/>
    <x v="17"/>
    <x v="0"/>
    <x v="13"/>
    <x v="25"/>
    <x v="17"/>
    <x v="15"/>
  </r>
  <r>
    <x v="6"/>
    <x v="2"/>
    <x v="1"/>
    <x v="0"/>
    <x v="24"/>
    <x v="1"/>
    <x v="7"/>
    <x v="0"/>
    <x v="16"/>
    <x v="16"/>
    <x v="12"/>
    <x v="12"/>
    <x v="12"/>
    <x v="39"/>
    <x v="37"/>
    <x v="39"/>
    <x v="31"/>
    <x v="30"/>
    <x v="33"/>
    <x v="7"/>
    <x v="8"/>
    <x v="7"/>
    <x v="8"/>
    <x v="15"/>
    <x v="20"/>
    <x v="15"/>
    <x v="0"/>
    <x v="9"/>
    <x v="21"/>
    <x v="20"/>
    <x v="13"/>
  </r>
  <r>
    <x v="6"/>
    <x v="3"/>
    <x v="0"/>
    <x v="0"/>
    <x v="25"/>
    <x v="1"/>
    <x v="7"/>
    <x v="0"/>
    <x v="15"/>
    <x v="15"/>
    <x v="10"/>
    <x v="10"/>
    <x v="10"/>
    <x v="40"/>
    <x v="39"/>
    <x v="40"/>
    <x v="33"/>
    <x v="31"/>
    <x v="34"/>
    <x v="10"/>
    <x v="10"/>
    <x v="11"/>
    <x v="9"/>
    <x v="8"/>
    <x v="10"/>
    <x v="8"/>
    <x v="0"/>
    <x v="11"/>
    <x v="14"/>
    <x v="19"/>
    <x v="11"/>
  </r>
  <r>
    <x v="7"/>
    <x v="0"/>
    <x v="1"/>
    <x v="0"/>
    <x v="26"/>
    <x v="1"/>
    <x v="6"/>
    <x v="6"/>
    <x v="1"/>
    <x v="1"/>
    <x v="0"/>
    <x v="0"/>
    <x v="0"/>
    <x v="4"/>
    <x v="4"/>
    <x v="4"/>
    <x v="11"/>
    <x v="9"/>
    <x v="12"/>
    <x v="1"/>
    <x v="1"/>
    <x v="1"/>
    <x v="1"/>
    <x v="3"/>
    <x v="1"/>
    <x v="3"/>
    <x v="0"/>
    <x v="2"/>
    <x v="3"/>
    <x v="40"/>
    <x v="39"/>
  </r>
  <r>
    <x v="7"/>
    <x v="1"/>
    <x v="0"/>
    <x v="0"/>
    <x v="29"/>
    <x v="1"/>
    <x v="6"/>
    <x v="6"/>
    <x v="3"/>
    <x v="3"/>
    <x v="5"/>
    <x v="5"/>
    <x v="5"/>
    <x v="0"/>
    <x v="0"/>
    <x v="0"/>
    <x v="4"/>
    <x v="4"/>
    <x v="4"/>
    <x v="0"/>
    <x v="0"/>
    <x v="0"/>
    <x v="0"/>
    <x v="2"/>
    <x v="1"/>
    <x v="2"/>
    <x v="0"/>
    <x v="1"/>
    <x v="0"/>
    <x v="0"/>
    <x v="1"/>
  </r>
  <r>
    <x v="7"/>
    <x v="2"/>
    <x v="1"/>
    <x v="1"/>
    <x v="33"/>
    <x v="1"/>
    <x v="6"/>
    <x v="6"/>
    <x v="2"/>
    <x v="2"/>
    <x v="2"/>
    <x v="2"/>
    <x v="2"/>
    <x v="2"/>
    <x v="2"/>
    <x v="2"/>
    <x v="7"/>
    <x v="8"/>
    <x v="11"/>
    <x v="2"/>
    <x v="3"/>
    <x v="3"/>
    <x v="1"/>
    <x v="1"/>
    <x v="0"/>
    <x v="1"/>
    <x v="0"/>
    <x v="0"/>
    <x v="1"/>
    <x v="2"/>
    <x v="2"/>
  </r>
  <r>
    <x v="7"/>
    <x v="3"/>
    <x v="0"/>
    <x v="1"/>
    <x v="37"/>
    <x v="1"/>
    <x v="6"/>
    <x v="6"/>
    <x v="0"/>
    <x v="0"/>
    <x v="1"/>
    <x v="1"/>
    <x v="1"/>
    <x v="1"/>
    <x v="1"/>
    <x v="1"/>
    <x v="8"/>
    <x v="7"/>
    <x v="10"/>
    <x v="3"/>
    <x v="2"/>
    <x v="2"/>
    <x v="1"/>
    <x v="0"/>
    <x v="2"/>
    <x v="0"/>
    <x v="1"/>
    <x v="2"/>
    <x v="2"/>
    <x v="1"/>
    <x v="0"/>
  </r>
  <r>
    <x v="8"/>
    <x v="0"/>
    <x v="1"/>
    <x v="1"/>
    <x v="27"/>
    <x v="0"/>
    <x v="8"/>
    <x v="3"/>
    <x v="14"/>
    <x v="14"/>
    <x v="16"/>
    <x v="16"/>
    <x v="16"/>
    <x v="22"/>
    <x v="26"/>
    <x v="25"/>
    <x v="23"/>
    <x v="23"/>
    <x v="26"/>
    <x v="13"/>
    <x v="15"/>
    <x v="14"/>
    <x v="19"/>
    <x v="4"/>
    <x v="6"/>
    <x v="4"/>
    <x v="1"/>
    <x v="20"/>
    <x v="5"/>
    <x v="9"/>
    <x v="8"/>
  </r>
  <r>
    <x v="8"/>
    <x v="1"/>
    <x v="0"/>
    <x v="1"/>
    <x v="30"/>
    <x v="1"/>
    <x v="8"/>
    <x v="3"/>
    <x v="16"/>
    <x v="16"/>
    <x v="17"/>
    <x v="19"/>
    <x v="17"/>
    <x v="26"/>
    <x v="23"/>
    <x v="26"/>
    <x v="25"/>
    <x v="19"/>
    <x v="24"/>
    <x v="17"/>
    <x v="14"/>
    <x v="17"/>
    <x v="28"/>
    <x v="7"/>
    <x v="13"/>
    <x v="7"/>
    <x v="0"/>
    <x v="29"/>
    <x v="11"/>
    <x v="15"/>
    <x v="26"/>
  </r>
  <r>
    <x v="8"/>
    <x v="2"/>
    <x v="1"/>
    <x v="0"/>
    <x v="34"/>
    <x v="0"/>
    <x v="8"/>
    <x v="3"/>
    <x v="16"/>
    <x v="16"/>
    <x v="18"/>
    <x v="18"/>
    <x v="19"/>
    <x v="24"/>
    <x v="22"/>
    <x v="23"/>
    <x v="21"/>
    <x v="19"/>
    <x v="22"/>
    <x v="14"/>
    <x v="13"/>
    <x v="15"/>
    <x v="21"/>
    <x v="12"/>
    <x v="8"/>
    <x v="12"/>
    <x v="0"/>
    <x v="26"/>
    <x v="20"/>
    <x v="13"/>
    <x v="22"/>
  </r>
  <r>
    <x v="8"/>
    <x v="3"/>
    <x v="0"/>
    <x v="0"/>
    <x v="38"/>
    <x v="1"/>
    <x v="8"/>
    <x v="3"/>
    <x v="17"/>
    <x v="17"/>
    <x v="19"/>
    <x v="17"/>
    <x v="18"/>
    <x v="25"/>
    <x v="24"/>
    <x v="24"/>
    <x v="21"/>
    <x v="20"/>
    <x v="23"/>
    <x v="13"/>
    <x v="12"/>
    <x v="13"/>
    <x v="20"/>
    <x v="11"/>
    <x v="4"/>
    <x v="11"/>
    <x v="0"/>
    <x v="23"/>
    <x v="19"/>
    <x v="8"/>
    <x v="19"/>
  </r>
  <r>
    <x v="9"/>
    <x v="0"/>
    <x v="1"/>
    <x v="0"/>
    <x v="28"/>
    <x v="1"/>
    <x v="0"/>
    <x v="8"/>
    <x v="27"/>
    <x v="27"/>
    <x v="33"/>
    <x v="35"/>
    <x v="34"/>
    <x v="20"/>
    <x v="17"/>
    <x v="19"/>
    <x v="12"/>
    <x v="11"/>
    <x v="14"/>
    <x v="12"/>
    <x v="11"/>
    <x v="12"/>
    <x v="20"/>
    <x v="31"/>
    <x v="24"/>
    <x v="31"/>
    <x v="0"/>
    <x v="25"/>
    <x v="23"/>
    <x v="7"/>
    <x v="7"/>
  </r>
  <r>
    <x v="9"/>
    <x v="1"/>
    <x v="0"/>
    <x v="0"/>
    <x v="31"/>
    <x v="1"/>
    <x v="0"/>
    <x v="8"/>
    <x v="33"/>
    <x v="33"/>
    <x v="38"/>
    <x v="38"/>
    <x v="38"/>
    <x v="19"/>
    <x v="20"/>
    <x v="20"/>
    <x v="10"/>
    <x v="12"/>
    <x v="13"/>
    <x v="15"/>
    <x v="18"/>
    <x v="19"/>
    <x v="14"/>
    <x v="28"/>
    <x v="16"/>
    <x v="28"/>
    <x v="0"/>
    <x v="18"/>
    <x v="15"/>
    <x v="6"/>
    <x v="5"/>
  </r>
  <r>
    <x v="9"/>
    <x v="2"/>
    <x v="1"/>
    <x v="1"/>
    <x v="36"/>
    <x v="1"/>
    <x v="0"/>
    <x v="8"/>
    <x v="32"/>
    <x v="32"/>
    <x v="37"/>
    <x v="36"/>
    <x v="37"/>
    <x v="18"/>
    <x v="19"/>
    <x v="18"/>
    <x v="9"/>
    <x v="10"/>
    <x v="12"/>
    <x v="14"/>
    <x v="16"/>
    <x v="16"/>
    <x v="14"/>
    <x v="23"/>
    <x v="28"/>
    <x v="23"/>
    <x v="0"/>
    <x v="16"/>
    <x v="7"/>
    <x v="3"/>
    <x v="3"/>
  </r>
  <r>
    <x v="9"/>
    <x v="3"/>
    <x v="0"/>
    <x v="1"/>
    <x v="40"/>
    <x v="1"/>
    <x v="0"/>
    <x v="8"/>
    <x v="26"/>
    <x v="26"/>
    <x v="35"/>
    <x v="34"/>
    <x v="35"/>
    <x v="13"/>
    <x v="14"/>
    <x v="13"/>
    <x v="7"/>
    <x v="7"/>
    <x v="9"/>
    <x v="16"/>
    <x v="17"/>
    <x v="18"/>
    <x v="10"/>
    <x v="20"/>
    <x v="11"/>
    <x v="20"/>
    <x v="0"/>
    <x v="13"/>
    <x v="12"/>
    <x v="4"/>
    <x v="4"/>
  </r>
  <r>
    <x v="10"/>
    <x v="0"/>
    <x v="1"/>
    <x v="0"/>
    <x v="32"/>
    <x v="1"/>
    <x v="6"/>
    <x v="6"/>
    <x v="24"/>
    <x v="24"/>
    <x v="36"/>
    <x v="37"/>
    <x v="36"/>
    <x v="3"/>
    <x v="3"/>
    <x v="3"/>
    <x v="0"/>
    <x v="0"/>
    <x v="0"/>
    <x v="36"/>
    <x v="36"/>
    <x v="37"/>
    <x v="27"/>
    <x v="22"/>
    <x v="21"/>
    <x v="22"/>
    <x v="0"/>
    <x v="25"/>
    <x v="18"/>
    <x v="26"/>
    <x v="30"/>
  </r>
  <r>
    <x v="10"/>
    <x v="1"/>
    <x v="0"/>
    <x v="0"/>
    <x v="35"/>
    <x v="1"/>
    <x v="6"/>
    <x v="6"/>
    <x v="27"/>
    <x v="27"/>
    <x v="39"/>
    <x v="39"/>
    <x v="39"/>
    <x v="9"/>
    <x v="7"/>
    <x v="9"/>
    <x v="2"/>
    <x v="1"/>
    <x v="1"/>
    <x v="37"/>
    <x v="38"/>
    <x v="40"/>
    <x v="22"/>
    <x v="18"/>
    <x v="15"/>
    <x v="18"/>
    <x v="0"/>
    <x v="20"/>
    <x v="6"/>
    <x v="32"/>
    <x v="32"/>
  </r>
  <r>
    <x v="10"/>
    <x v="2"/>
    <x v="1"/>
    <x v="1"/>
    <x v="39"/>
    <x v="1"/>
    <x v="6"/>
    <x v="6"/>
    <x v="31"/>
    <x v="31"/>
    <x v="41"/>
    <x v="41"/>
    <x v="41"/>
    <x v="10"/>
    <x v="11"/>
    <x v="10"/>
    <x v="1"/>
    <x v="3"/>
    <x v="2"/>
    <x v="35"/>
    <x v="39"/>
    <x v="38"/>
    <x v="30"/>
    <x v="16"/>
    <x v="18"/>
    <x v="16"/>
    <x v="0"/>
    <x v="27"/>
    <x v="4"/>
    <x v="31"/>
    <x v="33"/>
  </r>
  <r>
    <x v="10"/>
    <x v="3"/>
    <x v="0"/>
    <x v="1"/>
    <x v="41"/>
    <x v="1"/>
    <x v="6"/>
    <x v="6"/>
    <x v="29"/>
    <x v="29"/>
    <x v="40"/>
    <x v="40"/>
    <x v="40"/>
    <x v="11"/>
    <x v="10"/>
    <x v="11"/>
    <x v="3"/>
    <x v="2"/>
    <x v="3"/>
    <x v="38"/>
    <x v="37"/>
    <x v="39"/>
    <x v="31"/>
    <x v="24"/>
    <x v="12"/>
    <x v="24"/>
    <x v="0"/>
    <x v="25"/>
    <x v="8"/>
    <x v="34"/>
    <x v="3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Y6" firstHeaderRow="1" firstDataRow="3" firstDataCol="0"/>
  <pivotFields count="31">
    <pivotField axis="axisCol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/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colFields count="2">
    <field x="2"/>
    <field x="0"/>
  </col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5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1" topLeftCell="AC2" activePane="bottomRight" state="frozen"/>
      <selection pane="topLeft" activeCell="A1" activeCellId="0" sqref="A1"/>
      <selection pane="topRight" activeCell="AC1" activeCellId="0" sqref="AC1"/>
      <selection pane="bottomLeft" activeCell="A2" activeCellId="0" sqref="A2"/>
      <selection pane="bottomRight" activeCell="AL13" activeCellId="0" sqref="AL13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3" min="2" style="0" width="4.43"/>
    <col collapsed="false" customWidth="true" hidden="false" outlineLevel="0" max="4" min="4" style="0" width="11.43"/>
    <col collapsed="false" customWidth="true" hidden="false" outlineLevel="0" max="5" min="5" style="0" width="13.43"/>
    <col collapsed="false" customWidth="true" hidden="false" outlineLevel="0" max="6" min="6" style="0" width="11.43"/>
    <col collapsed="false" customWidth="true" hidden="false" outlineLevel="0" max="24" min="24" style="0" width="14.43"/>
    <col collapsed="false" customWidth="true" hidden="false" outlineLevel="0" max="25" min="25" style="0" width="10.85"/>
    <col collapsed="false" customWidth="true" hidden="false" outlineLevel="0" max="26" min="26" style="0" width="7.85"/>
    <col collapsed="false" customWidth="true" hidden="false" outlineLevel="0" max="27" min="27" style="0" width="12.85"/>
  </cols>
  <sheetData>
    <row r="1" s="5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3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customFormat="false" ht="13.8" hidden="false" customHeight="false" outlineLevel="0" collapsed="false">
      <c r="A2" s="0" t="n">
        <v>1</v>
      </c>
      <c r="B2" s="0" t="n">
        <v>1</v>
      </c>
      <c r="C2" s="0" t="s">
        <v>37</v>
      </c>
      <c r="D2" s="0" t="s">
        <v>38</v>
      </c>
      <c r="E2" s="6" t="n">
        <v>44523</v>
      </c>
      <c r="F2" s="7" t="n">
        <v>0.333333333333333</v>
      </c>
      <c r="G2" s="8" t="n">
        <v>26.5</v>
      </c>
      <c r="H2" s="0" t="n">
        <v>185</v>
      </c>
      <c r="I2" s="0" t="n">
        <v>82.3</v>
      </c>
      <c r="J2" s="9" t="n">
        <f aca="false">I2/(1.85*1.85)</f>
        <v>24.0467494521549</v>
      </c>
      <c r="K2" s="10" t="n">
        <v>63.877</v>
      </c>
      <c r="L2" s="11" t="n">
        <v>63.501</v>
      </c>
      <c r="M2" s="12" t="n">
        <f aca="false">IF(L2="","",AVERAGE(K2:L2))</f>
        <v>63.689</v>
      </c>
      <c r="N2" s="0" t="n">
        <v>15.158</v>
      </c>
      <c r="O2" s="0" t="n">
        <v>15.746</v>
      </c>
      <c r="P2" s="12" t="n">
        <f aca="false">IF(O2="","",AVERAGE(N2:O2))</f>
        <v>15.452</v>
      </c>
      <c r="Q2" s="0" t="n">
        <v>19.2</v>
      </c>
      <c r="R2" s="0" t="n">
        <v>19.9</v>
      </c>
      <c r="S2" s="13" t="n">
        <f aca="false">IF(R2="","",AVERAGE(Q2:R2))</f>
        <v>19.55</v>
      </c>
      <c r="T2" s="0" t="n">
        <v>3.605</v>
      </c>
      <c r="U2" s="11" t="n">
        <v>3.63</v>
      </c>
      <c r="V2" s="14" t="n">
        <f aca="false">IF(U2="","",AVERAGE(T2:U2))</f>
        <v>3.6175</v>
      </c>
      <c r="W2" s="8" t="n">
        <v>380</v>
      </c>
      <c r="X2" s="15" t="n">
        <v>4439.667</v>
      </c>
      <c r="Y2" s="0" t="n">
        <v>4262</v>
      </c>
      <c r="Z2" s="16" t="n">
        <f aca="false">IF(X2="","",MAX(X2:Y2))</f>
        <v>4439.667</v>
      </c>
      <c r="AA2" s="17" t="str">
        <f aca="false">IF(Y2="","",IF(Y2&gt;X2,"X",""))</f>
        <v/>
      </c>
      <c r="AB2" s="0" t="n">
        <v>352</v>
      </c>
      <c r="AC2" s="13" t="n">
        <f aca="false">IF(Z2="","",Z2/I2)</f>
        <v>53.9449210206561</v>
      </c>
      <c r="AD2" s="8" t="n">
        <v>1391</v>
      </c>
      <c r="AE2" s="18" t="n">
        <v>1228</v>
      </c>
      <c r="AF2" s="19" t="n">
        <v>309.01201398</v>
      </c>
      <c r="AG2" s="20" t="n">
        <v>245.910710319544</v>
      </c>
      <c r="AH2" s="21" t="n">
        <v>100.932861256285</v>
      </c>
      <c r="AI2" s="22" t="n">
        <v>67.4489470948053</v>
      </c>
      <c r="AJ2" s="22" t="n">
        <v>6.06743417124048</v>
      </c>
      <c r="AK2" s="22" t="n">
        <v>54.8942843397388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s">
        <v>39</v>
      </c>
      <c r="D3" s="0" t="s">
        <v>38</v>
      </c>
      <c r="E3" s="6" t="n">
        <v>44537</v>
      </c>
      <c r="F3" s="7" t="n">
        <v>0.333333333333333</v>
      </c>
      <c r="G3" s="8" t="n">
        <v>26.5</v>
      </c>
      <c r="H3" s="0" t="n">
        <v>185</v>
      </c>
      <c r="I3" s="23" t="n">
        <v>81.4</v>
      </c>
      <c r="J3" s="24" t="n">
        <f aca="false">I3/(1.85*1.85)</f>
        <v>23.7837837837838</v>
      </c>
      <c r="K3" s="10" t="n">
        <v>64.171</v>
      </c>
      <c r="L3" s="11" t="n">
        <v>64.26</v>
      </c>
      <c r="M3" s="12" t="n">
        <f aca="false">IF(L3="","",AVERAGE(K3:L3))</f>
        <v>64.2155</v>
      </c>
      <c r="N3" s="0" t="n">
        <v>14.056</v>
      </c>
      <c r="O3" s="0" t="n">
        <v>13.966</v>
      </c>
      <c r="P3" s="12" t="n">
        <f aca="false">IF(O3="","",AVERAGE(N3:O3))</f>
        <v>14.011</v>
      </c>
      <c r="Q3" s="9" t="n">
        <v>18</v>
      </c>
      <c r="R3" s="0" t="n">
        <v>17.9</v>
      </c>
      <c r="S3" s="13" t="n">
        <f aca="false">IF(R3="","",AVERAGE(Q3:R3))</f>
        <v>17.95</v>
      </c>
      <c r="T3" s="0" t="n">
        <v>3.644</v>
      </c>
      <c r="U3" s="0" t="n">
        <v>3.652</v>
      </c>
      <c r="V3" s="14" t="n">
        <f aca="false">IF(U3="","",AVERAGE(T3:U3))</f>
        <v>3.648</v>
      </c>
      <c r="W3" s="8" t="n">
        <v>389</v>
      </c>
      <c r="X3" s="0" t="n">
        <v>4480</v>
      </c>
      <c r="Y3" s="0" t="n">
        <v>4123</v>
      </c>
      <c r="Z3" s="16" t="n">
        <f aca="false">IF(Y3="","",MAX(X3:Y3))</f>
        <v>4480</v>
      </c>
      <c r="AA3" s="17" t="str">
        <f aca="false">IF(Y3="","",IF(Y3&gt;X3,"X",""))</f>
        <v/>
      </c>
      <c r="AB3" s="0" t="n">
        <v>345</v>
      </c>
      <c r="AC3" s="13" t="n">
        <f aca="false">IF(Z3="","",Z3/I3)</f>
        <v>55.036855036855</v>
      </c>
      <c r="AD3" s="8" t="n">
        <v>1442</v>
      </c>
      <c r="AE3" s="0" t="n">
        <v>1243</v>
      </c>
      <c r="AF3" s="20" t="n">
        <v>298.385678835</v>
      </c>
      <c r="AG3" s="20" t="n">
        <v>222.095195161824</v>
      </c>
      <c r="AH3" s="21" t="n">
        <v>81.3638827762674</v>
      </c>
      <c r="AI3" s="22" t="n">
        <v>52.6203383119732</v>
      </c>
      <c r="AJ3" s="22" t="n">
        <v>4.92709806932041</v>
      </c>
      <c r="AK3" s="22" t="n">
        <v>51.8568212422593</v>
      </c>
    </row>
    <row r="4" customFormat="false" ht="13.8" hidden="false" customHeight="false" outlineLevel="0" collapsed="false">
      <c r="A4" s="0" t="n">
        <v>1</v>
      </c>
      <c r="B4" s="0" t="n">
        <v>3</v>
      </c>
      <c r="C4" s="0" t="s">
        <v>37</v>
      </c>
      <c r="D4" s="0" t="s">
        <v>40</v>
      </c>
      <c r="E4" s="6" t="n">
        <v>44571</v>
      </c>
      <c r="F4" s="7" t="n">
        <v>0.333333333333333</v>
      </c>
      <c r="G4" s="8" t="n">
        <v>26.5</v>
      </c>
      <c r="H4" s="0" t="n">
        <v>185</v>
      </c>
      <c r="I4" s="0" t="n">
        <v>80.9</v>
      </c>
      <c r="J4" s="9" t="n">
        <f aca="false">I4/(1.85*1.85)</f>
        <v>23.6376917457999</v>
      </c>
      <c r="K4" s="10" t="n">
        <v>63.957</v>
      </c>
      <c r="L4" s="11" t="n">
        <v>63.381</v>
      </c>
      <c r="M4" s="12" t="n">
        <f aca="false">IF(L4="","",AVERAGE(K4:L4))</f>
        <v>63.669</v>
      </c>
      <c r="N4" s="0" t="n">
        <v>13.962</v>
      </c>
      <c r="O4" s="0" t="n">
        <v>13.944</v>
      </c>
      <c r="P4" s="12" t="n">
        <f aca="false">IF(O4="","",AVERAGE(N4:O4))</f>
        <v>13.953</v>
      </c>
      <c r="Q4" s="0" t="n">
        <v>17.9</v>
      </c>
      <c r="R4" s="9" t="n">
        <v>18</v>
      </c>
      <c r="S4" s="13" t="n">
        <f aca="false">IF(R4="","",AVERAGE(Q4:R4))</f>
        <v>17.95</v>
      </c>
      <c r="T4" s="0" t="n">
        <v>3.609</v>
      </c>
      <c r="U4" s="0" t="n">
        <v>3.639</v>
      </c>
      <c r="V4" s="14" t="n">
        <f aca="false">IF(U4="","",AVERAGE(T4:U4))</f>
        <v>3.624</v>
      </c>
      <c r="W4" s="8" t="n">
        <v>379</v>
      </c>
      <c r="X4" s="0" t="n">
        <v>4729</v>
      </c>
      <c r="Y4" s="0" t="n">
        <v>4568</v>
      </c>
      <c r="Z4" s="16" t="n">
        <f aca="false">IF(Y4="","",MAX(X4:Y4))</f>
        <v>4729</v>
      </c>
      <c r="AA4" s="17" t="str">
        <f aca="false">IF(Y4="","",IF(Y4&gt;X4,"X",""))</f>
        <v/>
      </c>
      <c r="AB4" s="0" t="n">
        <v>357</v>
      </c>
      <c r="AC4" s="13" t="n">
        <f aca="false">IF(Z4="","",Z4/I4)</f>
        <v>58.4548825710754</v>
      </c>
      <c r="AD4" s="8" t="n">
        <v>1457</v>
      </c>
      <c r="AE4" s="0" t="n">
        <v>1274</v>
      </c>
      <c r="AF4" s="20" t="n">
        <v>290.103993135</v>
      </c>
      <c r="AG4" s="20" t="n">
        <v>258.886277490297</v>
      </c>
      <c r="AH4" s="21" t="n">
        <v>99.6107311898012</v>
      </c>
      <c r="AI4" s="22" t="n">
        <v>54.5600155204914</v>
      </c>
      <c r="AJ4" s="22" t="n">
        <v>6.62321026648842</v>
      </c>
      <c r="AK4" s="22" t="n">
        <v>48.5965591300782</v>
      </c>
    </row>
    <row r="5" s="5" customFormat="true" ht="13.8" hidden="false" customHeight="false" outlineLevel="0" collapsed="false">
      <c r="A5" s="5" t="n">
        <v>1</v>
      </c>
      <c r="B5" s="5" t="n">
        <v>4</v>
      </c>
      <c r="C5" s="5" t="s">
        <v>39</v>
      </c>
      <c r="D5" s="5" t="s">
        <v>40</v>
      </c>
      <c r="E5" s="25" t="n">
        <v>44592</v>
      </c>
      <c r="F5" s="26" t="n">
        <v>0.333333333333333</v>
      </c>
      <c r="G5" s="27" t="n">
        <v>26.5</v>
      </c>
      <c r="H5" s="5" t="n">
        <v>185</v>
      </c>
      <c r="I5" s="5" t="n">
        <v>80.2</v>
      </c>
      <c r="J5" s="28" t="n">
        <f aca="false">I5/(1.85*1.85)</f>
        <v>23.4331628926224</v>
      </c>
      <c r="K5" s="29" t="n">
        <v>64.683</v>
      </c>
      <c r="L5" s="30" t="n">
        <v>64.009</v>
      </c>
      <c r="M5" s="31" t="n">
        <f aca="false">IF(L5="","",AVERAGE(K5:L5))</f>
        <v>64.346</v>
      </c>
      <c r="N5" s="5" t="n">
        <v>12.595</v>
      </c>
      <c r="O5" s="5" t="n">
        <v>13.004</v>
      </c>
      <c r="P5" s="31" t="n">
        <f aca="false">IF(O5="","",AVERAGE(N5:O5))</f>
        <v>12.7995</v>
      </c>
      <c r="Q5" s="5" t="n">
        <v>16.3</v>
      </c>
      <c r="R5" s="5" t="n">
        <v>16.9</v>
      </c>
      <c r="S5" s="32" t="n">
        <f aca="false">IF(R5="","",AVERAGE(Q5:R5))</f>
        <v>16.6</v>
      </c>
      <c r="T5" s="5" t="n">
        <v>3.637</v>
      </c>
      <c r="U5" s="5" t="n">
        <v>3.667</v>
      </c>
      <c r="V5" s="33" t="n">
        <f aca="false">IF(U5="","",AVERAGE(T5:U5))</f>
        <v>3.652</v>
      </c>
      <c r="W5" s="27" t="n">
        <v>381</v>
      </c>
      <c r="X5" s="5" t="n">
        <v>4402</v>
      </c>
      <c r="Y5" s="5" t="n">
        <v>4175</v>
      </c>
      <c r="Z5" s="34" t="n">
        <f aca="false">IF(Y5="","",MAX(X5:Y5))</f>
        <v>4402</v>
      </c>
      <c r="AA5" s="35" t="str">
        <f aca="false">IF(Y5="","",IF(Y5&gt;X5,"X",""))</f>
        <v/>
      </c>
      <c r="AB5" s="5" t="n">
        <v>357</v>
      </c>
      <c r="AC5" s="32" t="n">
        <f aca="false">IF(Z5="","",Z5/I5)</f>
        <v>54.8877805486284</v>
      </c>
      <c r="AD5" s="27" t="n">
        <v>1446</v>
      </c>
      <c r="AE5" s="5" t="n">
        <v>1196</v>
      </c>
      <c r="AF5" s="20" t="n">
        <v>306.53025057</v>
      </c>
      <c r="AG5" s="36" t="n">
        <v>226.246817221521</v>
      </c>
      <c r="AH5" s="37" t="n">
        <v>95.8747031121047</v>
      </c>
      <c r="AI5" s="22" t="n">
        <v>57.3947273700746</v>
      </c>
      <c r="AJ5" s="22" t="n">
        <v>5.90416773403394</v>
      </c>
      <c r="AK5" s="22" t="n">
        <v>53.5310776801731</v>
      </c>
    </row>
    <row r="6" customFormat="false" ht="13.8" hidden="false" customHeight="false" outlineLevel="0" collapsed="false">
      <c r="A6" s="0" t="n">
        <v>2</v>
      </c>
      <c r="B6" s="0" t="n">
        <v>1</v>
      </c>
      <c r="C6" s="0" t="s">
        <v>37</v>
      </c>
      <c r="D6" s="0" t="s">
        <v>38</v>
      </c>
      <c r="E6" s="6" t="n">
        <v>44526</v>
      </c>
      <c r="F6" s="7" t="n">
        <v>0.333333333333333</v>
      </c>
      <c r="G6" s="8" t="n">
        <v>25.5</v>
      </c>
      <c r="H6" s="0" t="n">
        <v>179</v>
      </c>
      <c r="I6" s="0" t="n">
        <v>70.3</v>
      </c>
      <c r="J6" s="9" t="n">
        <f aca="false">I6/(1.85*1.85)</f>
        <v>20.5405405405405</v>
      </c>
      <c r="K6" s="10" t="n">
        <v>55.77</v>
      </c>
      <c r="L6" s="11" t="n">
        <v>55.708</v>
      </c>
      <c r="M6" s="12" t="n">
        <f aca="false">IF(L6="","",AVERAGE(K6:L6))</f>
        <v>55.739</v>
      </c>
      <c r="N6" s="0" t="n">
        <v>12.284</v>
      </c>
      <c r="O6" s="0" t="n">
        <v>12.287</v>
      </c>
      <c r="P6" s="12" t="n">
        <f aca="false">IF(O6="","",AVERAGE(N6:O6))</f>
        <v>12.2855</v>
      </c>
      <c r="Q6" s="0" t="n">
        <v>18.1</v>
      </c>
      <c r="R6" s="0" t="n">
        <v>18.1</v>
      </c>
      <c r="S6" s="13" t="n">
        <f aca="false">IF(R6="","",AVERAGE(Q6:R6))</f>
        <v>18.1</v>
      </c>
      <c r="T6" s="0" t="n">
        <v>2.985</v>
      </c>
      <c r="U6" s="11" t="n">
        <v>2.97</v>
      </c>
      <c r="V6" s="14" t="n">
        <f aca="false">IF(U6="","",AVERAGE(T6:U6))</f>
        <v>2.9775</v>
      </c>
      <c r="W6" s="8" t="n">
        <v>341</v>
      </c>
      <c r="X6" s="0" t="n">
        <v>4180</v>
      </c>
      <c r="Y6" s="0" t="n">
        <v>4002</v>
      </c>
      <c r="Z6" s="16" t="n">
        <f aca="false">IF(Y6="","",MAX(X6:Y6))</f>
        <v>4180</v>
      </c>
      <c r="AA6" s="17" t="str">
        <f aca="false">IF(Y6="","",IF(Y6&gt;X6,"X",""))</f>
        <v/>
      </c>
      <c r="AB6" s="0" t="n">
        <v>330</v>
      </c>
      <c r="AC6" s="13" t="n">
        <f aca="false">IF(Z6="","",Z6/I6)</f>
        <v>59.4594594594595</v>
      </c>
      <c r="AD6" s="8" t="n">
        <v>1213</v>
      </c>
      <c r="AE6" s="0" t="n">
        <v>1141</v>
      </c>
      <c r="AF6" s="19" t="n">
        <v>283.56103377</v>
      </c>
      <c r="AG6" s="20" t="n">
        <v>146.532152283471</v>
      </c>
      <c r="AH6" s="21" t="n">
        <v>79.6212923257436</v>
      </c>
      <c r="AI6" s="22" t="n">
        <v>57.6864164168103</v>
      </c>
      <c r="AJ6" s="22" t="n">
        <v>5.73974516750168</v>
      </c>
      <c r="AK6" s="22" t="n">
        <v>53.1614350586658</v>
      </c>
    </row>
    <row r="7" customFormat="false" ht="13.8" hidden="false" customHeight="false" outlineLevel="0" collapsed="false">
      <c r="A7" s="0" t="n">
        <v>2</v>
      </c>
      <c r="B7" s="0" t="n">
        <v>2</v>
      </c>
      <c r="C7" s="0" t="s">
        <v>39</v>
      </c>
      <c r="D7" s="0" t="s">
        <v>38</v>
      </c>
      <c r="E7" s="6" t="n">
        <v>44540</v>
      </c>
      <c r="F7" s="7" t="n">
        <v>0.333333333333333</v>
      </c>
      <c r="G7" s="8" t="n">
        <v>25.5</v>
      </c>
      <c r="H7" s="0" t="n">
        <v>179</v>
      </c>
      <c r="I7" s="0" t="n">
        <v>69.5</v>
      </c>
      <c r="J7" s="9" t="n">
        <f aca="false">I7/(1.85*1.85)</f>
        <v>20.3067932797662</v>
      </c>
      <c r="K7" s="10" t="n">
        <v>55.547</v>
      </c>
      <c r="L7" s="11" t="n">
        <v>55.548</v>
      </c>
      <c r="M7" s="12" t="n">
        <f aca="false">IF(L7="","",AVERAGE(K7:L7))</f>
        <v>55.5475</v>
      </c>
      <c r="N7" s="11" t="n">
        <v>11.51</v>
      </c>
      <c r="O7" s="0" t="n">
        <v>11.511</v>
      </c>
      <c r="P7" s="12" t="n">
        <f aca="false">IF(O7="","",AVERAGE(N7:O7))</f>
        <v>11.5105</v>
      </c>
      <c r="Q7" s="0" t="n">
        <v>17.2</v>
      </c>
      <c r="R7" s="0" t="n">
        <v>17.2</v>
      </c>
      <c r="S7" s="13" t="n">
        <f aca="false">IF(R7="","",AVERAGE(Q7:R7))</f>
        <v>17.2</v>
      </c>
      <c r="T7" s="0" t="n">
        <v>2.962</v>
      </c>
      <c r="U7" s="0" t="n">
        <v>2.949</v>
      </c>
      <c r="V7" s="14" t="n">
        <f aca="false">IF(U7="","",AVERAGE(T7:U7))</f>
        <v>2.9555</v>
      </c>
      <c r="W7" s="8" t="n">
        <v>348</v>
      </c>
      <c r="X7" s="0" t="n">
        <v>4294</v>
      </c>
      <c r="Y7" s="0" t="n">
        <v>4176</v>
      </c>
      <c r="Z7" s="16" t="n">
        <f aca="false">IF(Y7="","",MAX(X7:Y7))</f>
        <v>4294</v>
      </c>
      <c r="AA7" s="17" t="str">
        <f aca="false">IF(Y7="","",IF(Y7&gt;X7,"X",""))</f>
        <v/>
      </c>
      <c r="AB7" s="0" t="n">
        <v>322</v>
      </c>
      <c r="AC7" s="13" t="n">
        <f aca="false">IF(Z7="","",Z7/I7)</f>
        <v>61.7841726618705</v>
      </c>
      <c r="AD7" s="8" t="n">
        <v>1248</v>
      </c>
      <c r="AE7" s="0" t="n">
        <v>1095</v>
      </c>
      <c r="AF7" s="20" t="n">
        <v>252.732321576</v>
      </c>
      <c r="AG7" s="20" t="n">
        <v>145.890826648228</v>
      </c>
      <c r="AH7" s="21" t="n">
        <v>68.8919510828332</v>
      </c>
      <c r="AI7" s="22" t="n">
        <v>60.4509922322904</v>
      </c>
      <c r="AJ7" s="22" t="n">
        <v>4.16458679977568</v>
      </c>
      <c r="AK7" s="22" t="n">
        <v>49.5226230645112</v>
      </c>
    </row>
    <row r="8" customFormat="false" ht="13.8" hidden="false" customHeight="false" outlineLevel="0" collapsed="false">
      <c r="A8" s="0" t="n">
        <v>2</v>
      </c>
      <c r="B8" s="0" t="n">
        <v>3</v>
      </c>
      <c r="C8" s="0" t="s">
        <v>37</v>
      </c>
      <c r="D8" s="0" t="s">
        <v>40</v>
      </c>
      <c r="E8" s="6" t="n">
        <v>44564</v>
      </c>
      <c r="F8" s="7" t="n">
        <v>0.333333333333333</v>
      </c>
      <c r="G8" s="8" t="n">
        <v>25.6</v>
      </c>
      <c r="H8" s="0" t="n">
        <v>179</v>
      </c>
      <c r="I8" s="0" t="n">
        <v>70.6</v>
      </c>
      <c r="J8" s="9" t="n">
        <f aca="false">I8/(1.85*1.85)</f>
        <v>20.6281957633309</v>
      </c>
      <c r="K8" s="10" t="n">
        <v>56.224</v>
      </c>
      <c r="L8" s="11" t="n">
        <v>56.218</v>
      </c>
      <c r="M8" s="12" t="n">
        <f aca="false">IF(L8="","",AVERAGE(K8:L8))</f>
        <v>56.221</v>
      </c>
      <c r="N8" s="0" t="n">
        <v>11.808</v>
      </c>
      <c r="O8" s="0" t="n">
        <v>11.843</v>
      </c>
      <c r="P8" s="12" t="n">
        <f aca="false">IF(O8="","",AVERAGE(N8:O8))</f>
        <v>11.8255</v>
      </c>
      <c r="Q8" s="0" t="n">
        <v>17.4</v>
      </c>
      <c r="R8" s="0" t="n">
        <v>17.4</v>
      </c>
      <c r="S8" s="13" t="n">
        <f aca="false">IF(R8="","",AVERAGE(Q8:R8))</f>
        <v>17.4</v>
      </c>
      <c r="T8" s="0" t="n">
        <v>2.989</v>
      </c>
      <c r="U8" s="0" t="n">
        <v>2.981</v>
      </c>
      <c r="V8" s="14" t="n">
        <f aca="false">IF(U8="","",AVERAGE(T8:U8))</f>
        <v>2.985</v>
      </c>
      <c r="W8" s="8" t="n">
        <v>361</v>
      </c>
      <c r="X8" s="0" t="n">
        <v>3943</v>
      </c>
      <c r="Y8" s="0" t="n">
        <v>3937</v>
      </c>
      <c r="Z8" s="16" t="n">
        <f aca="false">IF(Y8="","",MAX(X8:Y8))</f>
        <v>3943</v>
      </c>
      <c r="AA8" s="17" t="str">
        <f aca="false">IF(Y8="","",IF(Y8&gt;X8,"X",""))</f>
        <v/>
      </c>
      <c r="AB8" s="0" t="n">
        <v>335</v>
      </c>
      <c r="AC8" s="13" t="n">
        <f aca="false">IF(Z8="","",Z8/I8)</f>
        <v>55.8498583569405</v>
      </c>
      <c r="AD8" s="8" t="n">
        <v>1247</v>
      </c>
      <c r="AE8" s="0" t="n">
        <v>1046</v>
      </c>
      <c r="AF8" s="20" t="n">
        <v>279.26113866</v>
      </c>
      <c r="AG8" s="20" t="n">
        <v>161.938799073722</v>
      </c>
      <c r="AH8" s="21" t="n">
        <v>82.9749320418237</v>
      </c>
      <c r="AI8" s="22" t="n">
        <v>61.5814351626991</v>
      </c>
      <c r="AJ8" s="22" t="n">
        <v>5.10971539766293</v>
      </c>
      <c r="AK8" s="22" t="n">
        <v>58.4400798546231</v>
      </c>
    </row>
    <row r="9" s="5" customFormat="true" ht="13.8" hidden="false" customHeight="false" outlineLevel="0" collapsed="false">
      <c r="A9" s="5" t="n">
        <v>2</v>
      </c>
      <c r="B9" s="5" t="n">
        <v>4</v>
      </c>
      <c r="C9" s="5" t="s">
        <v>39</v>
      </c>
      <c r="D9" s="5" t="s">
        <v>40</v>
      </c>
      <c r="E9" s="25" t="n">
        <v>44582</v>
      </c>
      <c r="F9" s="26" t="n">
        <v>0.333333333333333</v>
      </c>
      <c r="G9" s="27" t="n">
        <v>25.7</v>
      </c>
      <c r="H9" s="5" t="n">
        <v>179</v>
      </c>
      <c r="I9" s="5" t="n">
        <v>71.1</v>
      </c>
      <c r="J9" s="28" t="n">
        <f aca="false">I9/(1.85*1.85)</f>
        <v>20.7742878013148</v>
      </c>
      <c r="K9" s="29" t="n">
        <v>56.821</v>
      </c>
      <c r="L9" s="30" t="n">
        <v>57.024</v>
      </c>
      <c r="M9" s="31" t="n">
        <f aca="false">IF(L9="","",AVERAGE(K9:L9))</f>
        <v>56.9225</v>
      </c>
      <c r="N9" s="30" t="n">
        <v>11.76</v>
      </c>
      <c r="O9" s="5" t="n">
        <v>11.611</v>
      </c>
      <c r="P9" s="31" t="n">
        <f aca="false">IF(O9="","",AVERAGE(N9:O9))</f>
        <v>11.6855</v>
      </c>
      <c r="Q9" s="5" t="n">
        <v>17.1</v>
      </c>
      <c r="R9" s="5" t="n">
        <v>16.9</v>
      </c>
      <c r="S9" s="32" t="n">
        <f aca="false">IF(R9="","",AVERAGE(Q9:R9))</f>
        <v>17</v>
      </c>
      <c r="T9" s="5" t="n">
        <v>2.975</v>
      </c>
      <c r="U9" s="5" t="n">
        <v>2.972</v>
      </c>
      <c r="V9" s="33" t="n">
        <f aca="false">IF(U9="","",AVERAGE(T9:U9))</f>
        <v>2.9735</v>
      </c>
      <c r="W9" s="27" t="n">
        <v>331</v>
      </c>
      <c r="X9" s="5" t="n">
        <v>4032</v>
      </c>
      <c r="Y9" s="5" t="n">
        <v>3963</v>
      </c>
      <c r="Z9" s="34" t="n">
        <f aca="false">IF(Y9="","",MAX(X9:Y9))</f>
        <v>4032</v>
      </c>
      <c r="AA9" s="35" t="str">
        <f aca="false">IF(Y9="","",IF(Y9&gt;X9,"X",""))</f>
        <v/>
      </c>
      <c r="AB9" s="5" t="n">
        <v>300</v>
      </c>
      <c r="AC9" s="32" t="n">
        <f aca="false">IF(Z9="","",Z9/I9)</f>
        <v>56.7088607594937</v>
      </c>
      <c r="AD9" s="27" t="n">
        <v>1262</v>
      </c>
      <c r="AE9" s="5" t="n">
        <v>1088</v>
      </c>
      <c r="AF9" s="20" t="n">
        <v>257.16018972</v>
      </c>
      <c r="AG9" s="36" t="n">
        <v>175.187664596634</v>
      </c>
      <c r="AH9" s="37" t="n">
        <v>92.6151180531978</v>
      </c>
      <c r="AI9" s="22" t="n">
        <v>62.7568560120018</v>
      </c>
      <c r="AJ9" s="22" t="n">
        <v>5.81223362819908</v>
      </c>
      <c r="AK9" s="22" t="n">
        <v>56.0712018867163</v>
      </c>
    </row>
    <row r="10" customFormat="false" ht="13.8" hidden="false" customHeight="false" outlineLevel="0" collapsed="false">
      <c r="A10" s="0" t="n">
        <v>5</v>
      </c>
      <c r="B10" s="0" t="n">
        <v>1</v>
      </c>
      <c r="C10" s="0" t="s">
        <v>37</v>
      </c>
      <c r="D10" s="0" t="s">
        <v>40</v>
      </c>
      <c r="E10" s="6" t="n">
        <v>44609</v>
      </c>
      <c r="F10" s="7" t="n">
        <v>0.333333333333333</v>
      </c>
      <c r="G10" s="8" t="n">
        <v>19.7</v>
      </c>
      <c r="H10" s="0" t="n">
        <v>184</v>
      </c>
      <c r="I10" s="0" t="n">
        <v>77.3</v>
      </c>
      <c r="J10" s="9" t="n">
        <f aca="false">I10/(1.85*1.85)</f>
        <v>22.5858290723156</v>
      </c>
      <c r="K10" s="10" t="n">
        <v>59.093</v>
      </c>
      <c r="L10" s="11" t="n">
        <v>59.057</v>
      </c>
      <c r="M10" s="12" t="n">
        <f aca="false">IF(L10="","",AVERAGE(K10:L10))</f>
        <v>59.075</v>
      </c>
      <c r="N10" s="38" t="n">
        <v>15.1</v>
      </c>
      <c r="O10" s="0" t="n">
        <v>15.134</v>
      </c>
      <c r="P10" s="39" t="n">
        <f aca="false">IF(O10="","",AVERAGE(N10:O10))</f>
        <v>15.117</v>
      </c>
      <c r="Q10" s="0" t="n">
        <v>20.4</v>
      </c>
      <c r="R10" s="0" t="n">
        <v>20.4</v>
      </c>
      <c r="S10" s="13" t="n">
        <f aca="false">IF(R10="","",AVERAGE(Q10:R10))</f>
        <v>20.4</v>
      </c>
      <c r="T10" s="11" t="n">
        <v>3.531</v>
      </c>
      <c r="U10" s="0" t="n">
        <v>3.521</v>
      </c>
      <c r="V10" s="14" t="n">
        <f aca="false">IF(U10="","",AVERAGE(T10:U10))</f>
        <v>3.526</v>
      </c>
      <c r="W10" s="8" t="n">
        <v>317</v>
      </c>
      <c r="X10" s="0" t="n">
        <v>3941</v>
      </c>
      <c r="Y10" s="0" t="n">
        <v>3720</v>
      </c>
      <c r="Z10" s="16" t="n">
        <f aca="false">IF(Y10="","",MAX(X10:Y10))</f>
        <v>3941</v>
      </c>
      <c r="AA10" s="17" t="str">
        <f aca="false">IF(Y10="","",IF(Y10&gt;X10,"X",""))</f>
        <v/>
      </c>
      <c r="AB10" s="0" t="n">
        <v>297</v>
      </c>
      <c r="AC10" s="13" t="n">
        <f aca="false">IF(Z10="","",Z10/I10)</f>
        <v>50.9831824062096</v>
      </c>
      <c r="AD10" s="8" t="n">
        <v>1013</v>
      </c>
      <c r="AE10" s="0" t="n">
        <v>957</v>
      </c>
      <c r="AF10" s="19" t="n">
        <v>254.137852187</v>
      </c>
      <c r="AG10" s="20" t="n">
        <v>178.59359487412</v>
      </c>
      <c r="AH10" s="21" t="n">
        <v>84.5244974651601</v>
      </c>
      <c r="AI10" s="22" t="n">
        <v>52.4856910602451</v>
      </c>
      <c r="AJ10" s="22" t="n">
        <v>4.67923960280083</v>
      </c>
      <c r="AK10" s="22" t="n">
        <v>61.4835812435246</v>
      </c>
    </row>
    <row r="11" customFormat="false" ht="13.8" hidden="false" customHeight="false" outlineLevel="0" collapsed="false">
      <c r="A11" s="0" t="n">
        <v>5</v>
      </c>
      <c r="B11" s="0" t="n">
        <v>2</v>
      </c>
      <c r="C11" s="0" t="s">
        <v>39</v>
      </c>
      <c r="D11" s="0" t="s">
        <v>40</v>
      </c>
      <c r="E11" s="6" t="n">
        <v>44630</v>
      </c>
      <c r="F11" s="7" t="n">
        <v>0.333333333333333</v>
      </c>
      <c r="G11" s="8" t="n">
        <v>19.8</v>
      </c>
      <c r="H11" s="0" t="n">
        <v>184</v>
      </c>
      <c r="I11" s="9" t="n">
        <v>77</v>
      </c>
      <c r="J11" s="9" t="n">
        <f aca="false">I11/(1.85*1.85)</f>
        <v>22.4981738495252</v>
      </c>
      <c r="K11" s="10" t="n">
        <v>59.252</v>
      </c>
      <c r="L11" s="11" t="n">
        <v>59.423</v>
      </c>
      <c r="M11" s="12" t="n">
        <f aca="false">IF(L11="","",AVERAGE(K11:L11))</f>
        <v>59.3375</v>
      </c>
      <c r="N11" s="0" t="n">
        <v>14.628</v>
      </c>
      <c r="O11" s="0" t="n">
        <v>14.468</v>
      </c>
      <c r="P11" s="39" t="n">
        <f aca="false">IF(O11="","",AVERAGE(N11:O11))</f>
        <v>14.548</v>
      </c>
      <c r="Q11" s="0" t="n">
        <v>19.8</v>
      </c>
      <c r="R11" s="0" t="n">
        <v>19.6</v>
      </c>
      <c r="S11" s="13" t="n">
        <f aca="false">IF(R11="","",AVERAGE(Q11:R11))</f>
        <v>19.7</v>
      </c>
      <c r="T11" s="0" t="n">
        <v>3.531</v>
      </c>
      <c r="U11" s="0" t="n">
        <v>3.521</v>
      </c>
      <c r="V11" s="14" t="n">
        <f aca="false">IF(U11="","",AVERAGE(T11:U11))</f>
        <v>3.526</v>
      </c>
      <c r="W11" s="8" t="n">
        <v>298</v>
      </c>
      <c r="X11" s="0" t="n">
        <v>3730</v>
      </c>
      <c r="Y11" s="0" t="n">
        <v>3245</v>
      </c>
      <c r="Z11" s="16" t="n">
        <f aca="false">IF(Y11="","",MAX(X11:Y11))</f>
        <v>3730</v>
      </c>
      <c r="AA11" s="17" t="str">
        <f aca="false">IF(Y11="","",IF(Y11&gt;X11,"X",""))</f>
        <v/>
      </c>
      <c r="AB11" s="0" t="n">
        <v>277</v>
      </c>
      <c r="AC11" s="13" t="n">
        <f aca="false">IF(Z11="","",Z11/I11)</f>
        <v>48.4415584415584</v>
      </c>
      <c r="AD11" s="8" t="n">
        <v>1134</v>
      </c>
      <c r="AE11" s="0" t="n">
        <v>1056</v>
      </c>
      <c r="AF11" s="20" t="n">
        <v>251.373329211</v>
      </c>
      <c r="AG11" s="20" t="n">
        <v>185.362920883887</v>
      </c>
      <c r="AH11" s="21" t="n">
        <v>107.272266094979</v>
      </c>
      <c r="AI11" s="22" t="n">
        <v>60.02125864429</v>
      </c>
      <c r="AJ11" s="22" t="n">
        <v>5.58973903376182</v>
      </c>
      <c r="AK11" s="22" t="n">
        <v>56.3863868776924</v>
      </c>
    </row>
    <row r="12" customFormat="false" ht="13.8" hidden="false" customHeight="false" outlineLevel="0" collapsed="false">
      <c r="A12" s="0" t="n">
        <v>5</v>
      </c>
      <c r="B12" s="0" t="n">
        <v>3</v>
      </c>
      <c r="C12" s="0" t="s">
        <v>37</v>
      </c>
      <c r="D12" s="0" t="s">
        <v>38</v>
      </c>
      <c r="E12" s="6" t="n">
        <v>44651</v>
      </c>
      <c r="F12" s="7" t="n">
        <v>0.333333333333333</v>
      </c>
      <c r="G12" s="8" t="n">
        <v>19.8</v>
      </c>
      <c r="H12" s="0" t="n">
        <v>184</v>
      </c>
      <c r="I12" s="0" t="n">
        <v>77.6</v>
      </c>
      <c r="J12" s="9" t="n">
        <f aca="false">I12/(1.85*1.85)</f>
        <v>22.6734842951059</v>
      </c>
      <c r="K12" s="10" t="n">
        <v>59.267</v>
      </c>
      <c r="L12" s="11" t="n">
        <v>59.511</v>
      </c>
      <c r="M12" s="12" t="n">
        <f aca="false">IF(L12="","",AVERAGE(K12:L12))</f>
        <v>59.389</v>
      </c>
      <c r="N12" s="0" t="n">
        <v>15.199</v>
      </c>
      <c r="O12" s="0" t="n">
        <v>15.287</v>
      </c>
      <c r="P12" s="39" t="n">
        <f aca="false">IF(O12="","",AVERAGE(N12:O12))</f>
        <v>15.243</v>
      </c>
      <c r="Q12" s="0" t="n">
        <v>20.4</v>
      </c>
      <c r="R12" s="0" t="n">
        <v>20.4</v>
      </c>
      <c r="S12" s="13" t="n">
        <f aca="false">IF(R12="","",AVERAGE(Q12:R12))</f>
        <v>20.4</v>
      </c>
      <c r="T12" s="0" t="n">
        <v>3.526</v>
      </c>
      <c r="U12" s="0" t="n">
        <v>3.539</v>
      </c>
      <c r="V12" s="14" t="n">
        <f aca="false">IF(U12="","",AVERAGE(T12:U12))</f>
        <v>3.5325</v>
      </c>
      <c r="W12" s="8" t="n">
        <v>300</v>
      </c>
      <c r="X12" s="0" t="n">
        <v>3570</v>
      </c>
      <c r="Y12" s="0" t="n">
        <v>3658</v>
      </c>
      <c r="Z12" s="16" t="n">
        <f aca="false">IF(Y12="","",MAX(X12:Y12))</f>
        <v>3658</v>
      </c>
      <c r="AA12" s="17" t="str">
        <f aca="false">IF(Y12="","",IF(Y12&gt;X12,"X",""))</f>
        <v>X</v>
      </c>
      <c r="AB12" s="0" t="n">
        <v>282</v>
      </c>
      <c r="AC12" s="13" t="n">
        <f aca="false">IF(Z12="","",Z12/I12)</f>
        <v>47.139175257732</v>
      </c>
      <c r="AD12" s="8" t="n">
        <v>1149</v>
      </c>
      <c r="AE12" s="0" t="n">
        <v>1064</v>
      </c>
      <c r="AF12" s="20" t="n">
        <v>203.459298284</v>
      </c>
      <c r="AG12" s="20" t="n">
        <v>164.984556696078</v>
      </c>
      <c r="AH12" s="21" t="n">
        <v>108.12422806445</v>
      </c>
      <c r="AI12" s="22" t="n">
        <v>64.8420487807493</v>
      </c>
      <c r="AJ12" s="22" t="n">
        <v>7.01099647053594</v>
      </c>
      <c r="AK12" s="22" t="n">
        <v>62.6043024284196</v>
      </c>
    </row>
    <row r="13" s="5" customFormat="true" ht="16.5" hidden="false" customHeight="true" outlineLevel="0" collapsed="false">
      <c r="A13" s="5" t="n">
        <v>5</v>
      </c>
      <c r="B13" s="5" t="n">
        <v>4</v>
      </c>
      <c r="C13" s="5" t="s">
        <v>39</v>
      </c>
      <c r="D13" s="5" t="s">
        <v>38</v>
      </c>
      <c r="E13" s="25" t="n">
        <v>44672</v>
      </c>
      <c r="F13" s="26" t="n">
        <v>0.333333333333333</v>
      </c>
      <c r="G13" s="27" t="n">
        <v>19.9</v>
      </c>
      <c r="H13" s="5" t="n">
        <v>184</v>
      </c>
      <c r="I13" s="5" t="n">
        <v>76.3</v>
      </c>
      <c r="J13" s="28" t="n">
        <f aca="false">I13/(1.85*1.85)</f>
        <v>22.2936449963477</v>
      </c>
      <c r="K13" s="29" t="n">
        <v>57.887</v>
      </c>
      <c r="L13" s="30" t="n">
        <v>58.014</v>
      </c>
      <c r="M13" s="31" t="n">
        <f aca="false">IF(L13="","",AVERAGE(K13:L13))</f>
        <v>57.9505</v>
      </c>
      <c r="N13" s="30" t="n">
        <v>15.09</v>
      </c>
      <c r="O13" s="5" t="n">
        <v>14.965</v>
      </c>
      <c r="P13" s="31" t="n">
        <f aca="false">IF(O13="","",AVERAGE(N13:O13))</f>
        <v>15.0275</v>
      </c>
      <c r="Q13" s="5" t="n">
        <v>20.7</v>
      </c>
      <c r="R13" s="5" t="n">
        <v>20.5</v>
      </c>
      <c r="S13" s="32" t="n">
        <f aca="false">IF(R13="","",AVERAGE(Q13:R13))</f>
        <v>20.6</v>
      </c>
      <c r="T13" s="5" t="n">
        <v>3.537</v>
      </c>
      <c r="U13" s="30" t="n">
        <v>3.511</v>
      </c>
      <c r="V13" s="33" t="n">
        <f aca="false">IF(U13="","",AVERAGE(T13:U13))</f>
        <v>3.524</v>
      </c>
      <c r="W13" s="27" t="n">
        <v>312</v>
      </c>
      <c r="X13" s="5" t="n">
        <v>3801</v>
      </c>
      <c r="Y13" s="5" t="n">
        <v>3867</v>
      </c>
      <c r="Z13" s="34" t="n">
        <f aca="false">IF(Y13="","",MAX(X13:Y13))</f>
        <v>3867</v>
      </c>
      <c r="AA13" s="35" t="str">
        <f aca="false">IF(Y13="","",IF(Y13&gt;X13,"X",""))</f>
        <v>X</v>
      </c>
      <c r="AB13" s="5" t="n">
        <v>295</v>
      </c>
      <c r="AC13" s="32" t="n">
        <f aca="false">IF(Z13="","",Z13/I13)</f>
        <v>50.6815203145478</v>
      </c>
      <c r="AD13" s="27" t="n">
        <v>1152</v>
      </c>
      <c r="AE13" s="5" t="n">
        <v>1065</v>
      </c>
      <c r="AF13" s="20" t="n">
        <v>239.529117026</v>
      </c>
      <c r="AG13" s="36" t="n">
        <v>160.493342465929</v>
      </c>
      <c r="AH13" s="37" t="n">
        <v>105.647654719172</v>
      </c>
      <c r="AI13" s="22" t="n">
        <v>51.0787730579988</v>
      </c>
      <c r="AJ13" s="22" t="n">
        <v>5.39635257951041</v>
      </c>
      <c r="AK13" s="22" t="n">
        <v>54.5280705286545</v>
      </c>
    </row>
    <row r="14" customFormat="false" ht="13.8" hidden="false" customHeight="false" outlineLevel="0" collapsed="false">
      <c r="A14" s="0" t="n">
        <v>6</v>
      </c>
      <c r="B14" s="0" t="n">
        <v>1</v>
      </c>
      <c r="C14" s="0" t="s">
        <v>37</v>
      </c>
      <c r="D14" s="0" t="s">
        <v>40</v>
      </c>
      <c r="E14" s="6" t="n">
        <v>44614</v>
      </c>
      <c r="F14" s="7" t="n">
        <v>0.333333333333333</v>
      </c>
      <c r="G14" s="8" t="n">
        <v>21.4</v>
      </c>
      <c r="H14" s="0" t="n">
        <v>191</v>
      </c>
      <c r="I14" s="0" t="n">
        <v>87.8</v>
      </c>
      <c r="J14" s="9" t="n">
        <f aca="false">I14/(1.85*1.85)</f>
        <v>25.6537618699781</v>
      </c>
      <c r="K14" s="10" t="n">
        <v>68.284</v>
      </c>
      <c r="L14" s="11" t="n">
        <v>68.192</v>
      </c>
      <c r="M14" s="12" t="n">
        <f aca="false">IF(L14="","",AVERAGE(K14:L14))</f>
        <v>68.238</v>
      </c>
      <c r="N14" s="0" t="n">
        <v>16.664</v>
      </c>
      <c r="O14" s="0" t="n">
        <v>16.863</v>
      </c>
      <c r="P14" s="12" t="n">
        <f aca="false">IF(O14="","",AVERAGE(N14:O14))</f>
        <v>16.7635</v>
      </c>
      <c r="Q14" s="0" t="n">
        <v>19.6</v>
      </c>
      <c r="R14" s="0" t="n">
        <v>19.8</v>
      </c>
      <c r="S14" s="13" t="n">
        <f aca="false">IF(R14="","",AVERAGE(Q14:R14))</f>
        <v>19.7</v>
      </c>
      <c r="T14" s="0" t="n">
        <v>3.444</v>
      </c>
      <c r="U14" s="0" t="n">
        <v>3.436</v>
      </c>
      <c r="V14" s="14" t="n">
        <f aca="false">IF(U14="","",AVERAGE(T14:U14))</f>
        <v>3.44</v>
      </c>
      <c r="W14" s="8" t="n">
        <v>360</v>
      </c>
      <c r="X14" s="0" t="n">
        <v>4208</v>
      </c>
      <c r="Y14" s="0" t="n">
        <v>4055</v>
      </c>
      <c r="Z14" s="16" t="n">
        <f aca="false">IF(Y14="","",MAX(X14:Y14))</f>
        <v>4208</v>
      </c>
      <c r="AA14" s="17" t="str">
        <f aca="false">IF(Y14="","",IF(Y14&gt;X14,"X",""))</f>
        <v/>
      </c>
      <c r="AB14" s="0" t="n">
        <v>345</v>
      </c>
      <c r="AC14" s="13" t="n">
        <f aca="false">IF(Z14="","",Z14/I14)</f>
        <v>47.9271070615034</v>
      </c>
      <c r="AD14" s="8" t="n">
        <v>1452</v>
      </c>
      <c r="AE14" s="0" t="n">
        <v>1340</v>
      </c>
      <c r="AF14" s="19" t="n">
        <v>319.803006726</v>
      </c>
      <c r="AG14" s="20" t="n">
        <v>235.371882013275</v>
      </c>
      <c r="AH14" s="21" t="n">
        <v>121.063244931306</v>
      </c>
      <c r="AI14" s="22" t="n">
        <v>49.063255748609</v>
      </c>
      <c r="AJ14" s="22" t="n">
        <v>5.93975694782115</v>
      </c>
      <c r="AK14" s="22" t="n">
        <v>62.5679161871906</v>
      </c>
    </row>
    <row r="15" s="5" customFormat="true" ht="13.8" hidden="false" customHeight="false" outlineLevel="0" collapsed="false">
      <c r="A15" s="5" t="n">
        <v>6</v>
      </c>
      <c r="B15" s="5" t="n">
        <v>2</v>
      </c>
      <c r="C15" s="5" t="s">
        <v>39</v>
      </c>
      <c r="D15" s="5" t="s">
        <v>40</v>
      </c>
      <c r="E15" s="25" t="n">
        <v>44635</v>
      </c>
      <c r="F15" s="26" t="n">
        <v>0.333333333333333</v>
      </c>
      <c r="G15" s="27" t="n">
        <v>21.5</v>
      </c>
      <c r="H15" s="5" t="n">
        <v>191</v>
      </c>
      <c r="I15" s="5" t="n">
        <v>87.2</v>
      </c>
      <c r="J15" s="28" t="n">
        <f aca="false">I15/(1.85*1.85)</f>
        <v>25.4784514243974</v>
      </c>
      <c r="K15" s="29" t="n">
        <v>69.27</v>
      </c>
      <c r="L15" s="30" t="n">
        <v>68.919</v>
      </c>
      <c r="M15" s="31" t="n">
        <f aca="false">IF(L15="","",AVERAGE(K15:L15))</f>
        <v>69.0945</v>
      </c>
      <c r="N15" s="5" t="n">
        <v>15.025</v>
      </c>
      <c r="O15" s="5" t="n">
        <v>15.064</v>
      </c>
      <c r="P15" s="31" t="n">
        <f aca="false">IF(O15="","",AVERAGE(N15:O15))</f>
        <v>15.0445</v>
      </c>
      <c r="Q15" s="5" t="n">
        <v>17.8</v>
      </c>
      <c r="R15" s="5" t="n">
        <v>17.9</v>
      </c>
      <c r="S15" s="32" t="n">
        <f aca="false">IF(R15="","",AVERAGE(Q15:R15))</f>
        <v>17.85</v>
      </c>
      <c r="T15" s="5" t="n">
        <v>3.453</v>
      </c>
      <c r="U15" s="30" t="n">
        <v>3.45</v>
      </c>
      <c r="V15" s="33" t="n">
        <f aca="false">IF(U15="","",AVERAGE(T15:U15))</f>
        <v>3.4515</v>
      </c>
      <c r="W15" s="27" t="n">
        <v>343</v>
      </c>
      <c r="X15" s="5" t="n">
        <v>4097</v>
      </c>
      <c r="Y15" s="5" t="n">
        <v>4032</v>
      </c>
      <c r="Z15" s="34" t="n">
        <f aca="false">IF(Y15="","",MAX(X15:Y15))</f>
        <v>4097</v>
      </c>
      <c r="AA15" s="35" t="str">
        <f aca="false">IF(Y15="","",IF(Y15&gt;X15,"X",""))</f>
        <v/>
      </c>
      <c r="AB15" s="5" t="n">
        <v>327</v>
      </c>
      <c r="AC15" s="32" t="n">
        <f aca="false">IF(Z15="","",Z15/I15)</f>
        <v>46.9839449541284</v>
      </c>
      <c r="AD15" s="27" t="n">
        <v>1487</v>
      </c>
      <c r="AE15" s="5" t="n">
        <v>1303</v>
      </c>
      <c r="AF15" s="20" t="n">
        <v>320.711615532</v>
      </c>
      <c r="AG15" s="36" t="n">
        <v>235.672317244647</v>
      </c>
      <c r="AH15" s="37" t="n">
        <v>109.244290183614</v>
      </c>
      <c r="AI15" s="22" t="n">
        <v>64.3745680158316</v>
      </c>
      <c r="AJ15" s="22" t="n">
        <v>7.0325539887663</v>
      </c>
      <c r="AK15" s="22" t="n">
        <v>59.1267506570981</v>
      </c>
    </row>
    <row r="16" customFormat="false" ht="13.8" hidden="false" customHeight="false" outlineLevel="0" collapsed="false">
      <c r="A16" s="0" t="n">
        <v>7</v>
      </c>
      <c r="B16" s="0" t="n">
        <v>1</v>
      </c>
      <c r="C16" s="0" t="s">
        <v>37</v>
      </c>
      <c r="D16" s="0" t="s">
        <v>38</v>
      </c>
      <c r="E16" s="6" t="n">
        <v>44615</v>
      </c>
      <c r="F16" s="7" t="n">
        <v>0.333333333333333</v>
      </c>
      <c r="G16" s="8" t="n">
        <v>39.9</v>
      </c>
      <c r="H16" s="0" t="n">
        <v>182</v>
      </c>
      <c r="I16" s="0" t="n">
        <v>75.9</v>
      </c>
      <c r="J16" s="9" t="n">
        <f aca="false">I16/(1.85*1.85)</f>
        <v>22.1767713659606</v>
      </c>
      <c r="K16" s="10" t="n">
        <v>62.419</v>
      </c>
      <c r="L16" s="11" t="n">
        <v>62.848</v>
      </c>
      <c r="M16" s="12" t="n">
        <f aca="false">IF(L16="","",AVERAGE(K16:L16))</f>
        <v>62.6335</v>
      </c>
      <c r="N16" s="0" t="n">
        <v>10.048</v>
      </c>
      <c r="O16" s="0" t="n">
        <v>9.719</v>
      </c>
      <c r="P16" s="12" t="n">
        <f aca="false">IF(O16="","",AVERAGE(N16:O16))</f>
        <v>9.8835</v>
      </c>
      <c r="Q16" s="0" t="n">
        <v>13.9</v>
      </c>
      <c r="R16" s="0" t="n">
        <v>13.4</v>
      </c>
      <c r="S16" s="13" t="n">
        <f aca="false">IF(R16="","",AVERAGE(Q16:R16))</f>
        <v>13.65</v>
      </c>
      <c r="T16" s="11" t="n">
        <v>3.35</v>
      </c>
      <c r="U16" s="0" t="n">
        <v>3.339</v>
      </c>
      <c r="V16" s="14" t="n">
        <f aca="false">IF(U16="","",AVERAGE(T16:U16))</f>
        <v>3.3445</v>
      </c>
      <c r="W16" s="8" t="n">
        <v>382</v>
      </c>
      <c r="X16" s="0" t="n">
        <v>4293</v>
      </c>
      <c r="Y16" s="0" t="n">
        <v>4189</v>
      </c>
      <c r="Z16" s="16" t="n">
        <f aca="false">IF(Y16="","",MAX(X16:Y16))</f>
        <v>4293</v>
      </c>
      <c r="AA16" s="17" t="str">
        <f aca="false">IF(Y16="","",IF(Y16&gt;X16,"X",""))</f>
        <v/>
      </c>
      <c r="AB16" s="0" t="n">
        <v>367</v>
      </c>
      <c r="AC16" s="13" t="n">
        <f aca="false">IF(Z16="","",Z16/I16)</f>
        <v>56.5612648221344</v>
      </c>
      <c r="AD16" s="8" t="n">
        <v>1283</v>
      </c>
      <c r="AE16" s="0" t="n">
        <v>1101</v>
      </c>
      <c r="AF16" s="19" t="n">
        <v>434.333521767</v>
      </c>
      <c r="AG16" s="20" t="n">
        <v>212.395244200044</v>
      </c>
      <c r="AH16" s="21" t="n">
        <v>86.4841387880403</v>
      </c>
      <c r="AI16" s="22" t="n">
        <v>61.2325987419061</v>
      </c>
      <c r="AJ16" s="22" t="n">
        <v>5.29564856794739</v>
      </c>
      <c r="AK16" s="22" t="n">
        <v>63.0535087737456</v>
      </c>
    </row>
    <row r="17" customFormat="false" ht="13.8" hidden="false" customHeight="false" outlineLevel="0" collapsed="false">
      <c r="A17" s="0" t="n">
        <v>7</v>
      </c>
      <c r="B17" s="0" t="n">
        <v>2</v>
      </c>
      <c r="C17" s="0" t="s">
        <v>39</v>
      </c>
      <c r="D17" s="0" t="s">
        <v>38</v>
      </c>
      <c r="E17" s="6" t="n">
        <v>44636</v>
      </c>
      <c r="F17" s="7" t="n">
        <v>0.333333333333333</v>
      </c>
      <c r="G17" s="40" t="n">
        <v>40</v>
      </c>
      <c r="H17" s="0" t="n">
        <v>182</v>
      </c>
      <c r="I17" s="0" t="n">
        <v>76.8</v>
      </c>
      <c r="J17" s="9" t="n">
        <f aca="false">I17/(1.85*1.85)</f>
        <v>22.4397370343316</v>
      </c>
      <c r="K17" s="10" t="n">
        <v>63.872</v>
      </c>
      <c r="L17" s="11" t="n">
        <v>64.019</v>
      </c>
      <c r="M17" s="12" t="n">
        <f aca="false">IF(L17="","",AVERAGE(K17:L17))</f>
        <v>63.9455</v>
      </c>
      <c r="N17" s="0" t="n">
        <v>10.111</v>
      </c>
      <c r="O17" s="0" t="n">
        <v>10.031</v>
      </c>
      <c r="P17" s="12" t="n">
        <f aca="false">IF(O17="","",AVERAGE(N17:O17))</f>
        <v>10.071</v>
      </c>
      <c r="Q17" s="0" t="n">
        <v>13.7</v>
      </c>
      <c r="R17" s="0" t="n">
        <v>13.5</v>
      </c>
      <c r="S17" s="13" t="n">
        <f aca="false">IF(R17="","",AVERAGE(Q17:R17))</f>
        <v>13.6</v>
      </c>
      <c r="T17" s="0" t="n">
        <v>3.374</v>
      </c>
      <c r="U17" s="0" t="n">
        <v>3.375</v>
      </c>
      <c r="V17" s="14" t="n">
        <f aca="false">IF(U17="","",AVERAGE(T17:U17))</f>
        <v>3.3745</v>
      </c>
      <c r="W17" s="8" t="n">
        <v>382</v>
      </c>
      <c r="X17" s="0" t="n">
        <v>4587</v>
      </c>
      <c r="Y17" s="0" t="n">
        <v>4498</v>
      </c>
      <c r="Z17" s="16" t="n">
        <f aca="false">IF(Y17="","",MAX(X17:Y17))</f>
        <v>4587</v>
      </c>
      <c r="AA17" s="17" t="str">
        <f aca="false">IF(Y17="","",IF(Y17&gt;X17,"X",""))</f>
        <v/>
      </c>
      <c r="AB17" s="0" t="n">
        <v>367</v>
      </c>
      <c r="AC17" s="13" t="n">
        <f aca="false">IF(Z17="","",Z17/I17)</f>
        <v>59.7265625</v>
      </c>
      <c r="AD17" s="8" t="n">
        <v>1313</v>
      </c>
      <c r="AE17" s="0" t="n">
        <v>1096</v>
      </c>
      <c r="AF17" s="20" t="n">
        <v>377.250829894</v>
      </c>
      <c r="AG17" s="20" t="n">
        <v>216.410479408458</v>
      </c>
      <c r="AH17" s="21" t="n">
        <v>81.4312517380814</v>
      </c>
      <c r="AI17" s="22" t="n">
        <v>58.4670081797924</v>
      </c>
      <c r="AJ17" s="22" t="n">
        <v>4.76104166146114</v>
      </c>
      <c r="AK17" s="22" t="n">
        <v>70.7664148689415</v>
      </c>
    </row>
    <row r="18" customFormat="false" ht="13.8" hidden="false" customHeight="false" outlineLevel="0" collapsed="false">
      <c r="A18" s="0" t="n">
        <v>7</v>
      </c>
      <c r="B18" s="0" t="n">
        <v>3</v>
      </c>
      <c r="C18" s="0" t="s">
        <v>37</v>
      </c>
      <c r="D18" s="0" t="s">
        <v>40</v>
      </c>
      <c r="E18" s="6" t="n">
        <v>44657</v>
      </c>
      <c r="F18" s="7" t="n">
        <v>0.333333333333333</v>
      </c>
      <c r="G18" s="40" t="n">
        <v>40</v>
      </c>
      <c r="H18" s="0" t="n">
        <v>182</v>
      </c>
      <c r="I18" s="0" t="n">
        <v>76.3</v>
      </c>
      <c r="J18" s="9" t="n">
        <f aca="false">I18/(1.85*1.85)</f>
        <v>22.2936449963477</v>
      </c>
      <c r="K18" s="10" t="n">
        <v>63.208</v>
      </c>
      <c r="L18" s="11" t="n">
        <v>62.693</v>
      </c>
      <c r="M18" s="12" t="n">
        <f aca="false">IF(L18="","",AVERAGE(K18:L18))</f>
        <v>62.9505</v>
      </c>
      <c r="N18" s="0" t="n">
        <v>9.813</v>
      </c>
      <c r="O18" s="0" t="n">
        <v>10.363</v>
      </c>
      <c r="P18" s="12" t="n">
        <f aca="false">IF(O18="","",AVERAGE(N18:O18))</f>
        <v>10.088</v>
      </c>
      <c r="Q18" s="0" t="n">
        <v>13.4</v>
      </c>
      <c r="R18" s="0" t="n">
        <v>14.2</v>
      </c>
      <c r="S18" s="13" t="n">
        <f aca="false">IF(R18="","",AVERAGE(Q18:R18))</f>
        <v>13.8</v>
      </c>
      <c r="T18" s="0" t="n">
        <v>3.353</v>
      </c>
      <c r="U18" s="0" t="n">
        <v>3.382</v>
      </c>
      <c r="V18" s="14" t="n">
        <f aca="false">IF(U18="","",AVERAGE(T18:U18))</f>
        <v>3.3675</v>
      </c>
      <c r="W18" s="8" t="n">
        <v>366</v>
      </c>
      <c r="X18" s="0" t="n">
        <v>4422</v>
      </c>
      <c r="Y18" s="0" t="n">
        <v>4217</v>
      </c>
      <c r="Z18" s="16" t="n">
        <f aca="false">IF(Y18="","",MAX(X18:Y18))</f>
        <v>4422</v>
      </c>
      <c r="AA18" s="17" t="str">
        <f aca="false">IF(Y18="","",IF(Y18&gt;X18,"X",""))</f>
        <v/>
      </c>
      <c r="AB18" s="0" t="n">
        <v>350</v>
      </c>
      <c r="AC18" s="13" t="n">
        <f aca="false">IF(Z18="","",Z18/I18)</f>
        <v>57.9554390563565</v>
      </c>
      <c r="AD18" s="8" t="n">
        <v>1295</v>
      </c>
      <c r="AE18" s="0" t="n">
        <v>1081</v>
      </c>
      <c r="AF18" s="20" t="n">
        <v>344.441886848</v>
      </c>
      <c r="AG18" s="20" t="n">
        <v>197.533590392981</v>
      </c>
      <c r="AH18" s="21" t="n">
        <v>68.767103647131</v>
      </c>
      <c r="AI18" s="22" t="n">
        <v>57.1501632813163</v>
      </c>
      <c r="AJ18" s="22" t="n">
        <v>3.93005120181674</v>
      </c>
      <c r="AK18" s="22" t="n">
        <v>53.4397109655159</v>
      </c>
    </row>
    <row r="19" customFormat="false" ht="13.8" hidden="false" customHeight="false" outlineLevel="0" collapsed="false">
      <c r="A19" s="5" t="n">
        <v>7</v>
      </c>
      <c r="B19" s="5" t="n">
        <v>4</v>
      </c>
      <c r="C19" s="5" t="s">
        <v>39</v>
      </c>
      <c r="D19" s="5" t="s">
        <v>40</v>
      </c>
      <c r="E19" s="25" t="n">
        <v>44676</v>
      </c>
      <c r="F19" s="26" t="n">
        <v>0.333333333333333</v>
      </c>
      <c r="G19" s="27" t="n">
        <v>40.1</v>
      </c>
      <c r="H19" s="5" t="n">
        <v>182</v>
      </c>
      <c r="I19" s="5" t="n">
        <v>77.3</v>
      </c>
      <c r="J19" s="28" t="n">
        <f aca="false">I19/(1.85*1.85)</f>
        <v>22.5858290723156</v>
      </c>
      <c r="K19" s="29" t="n">
        <v>64.061</v>
      </c>
      <c r="L19" s="30" t="n">
        <v>63.902</v>
      </c>
      <c r="M19" s="31" t="n">
        <f aca="false">IF(L19="","",AVERAGE(K19:L19))</f>
        <v>63.9815</v>
      </c>
      <c r="N19" s="5" t="n">
        <v>9.927</v>
      </c>
      <c r="O19" s="30" t="n">
        <v>10.18</v>
      </c>
      <c r="P19" s="31" t="n">
        <f aca="false">IF(O19="","",AVERAGE(N19:O19))</f>
        <v>10.0535</v>
      </c>
      <c r="Q19" s="5" t="n">
        <v>13.4</v>
      </c>
      <c r="R19" s="5" t="n">
        <v>13.7</v>
      </c>
      <c r="S19" s="32" t="n">
        <f aca="false">IF(R19="","",AVERAGE(Q19:R19))</f>
        <v>13.55</v>
      </c>
      <c r="T19" s="5" t="n">
        <v>3.363</v>
      </c>
      <c r="U19" s="5" t="n">
        <v>3.368</v>
      </c>
      <c r="V19" s="33" t="n">
        <f aca="false">IF(U19="","",AVERAGE(T19:U19))</f>
        <v>3.3655</v>
      </c>
      <c r="W19" s="27" t="n">
        <v>359</v>
      </c>
      <c r="X19" s="5" t="n">
        <v>4183</v>
      </c>
      <c r="Y19" s="5" t="n">
        <v>3501</v>
      </c>
      <c r="Z19" s="34" t="n">
        <f aca="false">IF(Y19="","",MAX(X19:Y19))</f>
        <v>4183</v>
      </c>
      <c r="AA19" s="35" t="str">
        <f aca="false">IF(Y19="","",IF(Y19&gt;X19,"X",""))</f>
        <v/>
      </c>
      <c r="AB19" s="5" t="n">
        <v>342</v>
      </c>
      <c r="AC19" s="32" t="n">
        <f aca="false">IF(Z19="","",Z19/I19)</f>
        <v>54.1138421733506</v>
      </c>
      <c r="AD19" s="27" t="n">
        <v>1314</v>
      </c>
      <c r="AE19" s="5" t="n">
        <v>1067</v>
      </c>
      <c r="AF19" s="20" t="n">
        <v>349.196391009</v>
      </c>
      <c r="AG19" s="36" t="n">
        <v>201.979215242308</v>
      </c>
      <c r="AH19" s="37" t="n">
        <v>78.6962661619693</v>
      </c>
      <c r="AI19" s="22" t="n">
        <v>61.2388814339433</v>
      </c>
      <c r="AJ19" s="22" t="n">
        <v>4.81927131278688</v>
      </c>
      <c r="AK19" s="22" t="n">
        <v>61.5873114632316</v>
      </c>
    </row>
    <row r="20" customFormat="false" ht="13.8" hidden="false" customHeight="false" outlineLevel="0" collapsed="false">
      <c r="A20" s="0" t="n">
        <v>8</v>
      </c>
      <c r="B20" s="0" t="n">
        <v>1</v>
      </c>
      <c r="C20" s="0" t="s">
        <v>37</v>
      </c>
      <c r="D20" s="0" t="s">
        <v>40</v>
      </c>
      <c r="E20" s="6" t="n">
        <v>44621</v>
      </c>
      <c r="F20" s="7" t="n">
        <v>0.333333333333333</v>
      </c>
      <c r="G20" s="8" t="n">
        <v>33.7</v>
      </c>
      <c r="H20" s="0" t="n">
        <v>180</v>
      </c>
      <c r="I20" s="0" t="n">
        <v>83.9</v>
      </c>
      <c r="J20" s="9" t="n">
        <f aca="false">I20/(1.85*1.85)</f>
        <v>24.5142439737034</v>
      </c>
      <c r="K20" s="10" t="n">
        <v>64.439</v>
      </c>
      <c r="L20" s="11" t="n">
        <v>64.033</v>
      </c>
      <c r="M20" s="12" t="n">
        <f aca="false">IF(L20="","",AVERAGE(K20:L20))</f>
        <v>64.236</v>
      </c>
      <c r="N20" s="0" t="n">
        <v>16.535</v>
      </c>
      <c r="O20" s="0" t="n">
        <v>16.874</v>
      </c>
      <c r="P20" s="12" t="n">
        <f aca="false">IF(O20="","",AVERAGE(N20:O20))</f>
        <v>16.7045</v>
      </c>
      <c r="Q20" s="0" t="n">
        <v>20.4</v>
      </c>
      <c r="R20" s="0" t="n">
        <v>20.9</v>
      </c>
      <c r="S20" s="13" t="n">
        <f aca="false">IF(R20="","",AVERAGE(Q20:R20))</f>
        <v>20.65</v>
      </c>
      <c r="T20" s="0" t="n">
        <v>3.456</v>
      </c>
      <c r="U20" s="0" t="n">
        <v>3.461</v>
      </c>
      <c r="V20" s="14" t="n">
        <f aca="false">IF(U20="","",AVERAGE(T20:U20))</f>
        <v>3.4585</v>
      </c>
      <c r="W20" s="8" t="n">
        <v>425</v>
      </c>
      <c r="X20" s="0" t="n">
        <v>4949</v>
      </c>
      <c r="Y20" s="0" t="n">
        <v>4689</v>
      </c>
      <c r="Z20" s="16" t="n">
        <f aca="false">IF(Y20="","",MAX(X20:Y20))</f>
        <v>4949</v>
      </c>
      <c r="AA20" s="17" t="str">
        <f aca="false">IF(Y20="","",IF(Y20&gt;X20,"X",""))</f>
        <v/>
      </c>
      <c r="AB20" s="0" t="n">
        <v>405</v>
      </c>
      <c r="AC20" s="13" t="n">
        <f aca="false">IF(Z20="","",Z20/I20)</f>
        <v>58.9868891537545</v>
      </c>
      <c r="AD20" s="8" t="n">
        <v>1310</v>
      </c>
      <c r="AE20" s="0" t="n">
        <v>1166</v>
      </c>
      <c r="AF20" s="19" t="n">
        <v>233.943253635</v>
      </c>
      <c r="AG20" s="20" t="n">
        <v>235.247036408886</v>
      </c>
      <c r="AH20" s="21" t="n">
        <v>95.3993112066241</v>
      </c>
      <c r="AI20" s="22" t="n">
        <v>57.8998379011414</v>
      </c>
      <c r="AJ20" s="22" t="n">
        <v>5.52360465474407</v>
      </c>
      <c r="AK20" s="22" t="n">
        <v>50.3214315091205</v>
      </c>
    </row>
    <row r="21" customFormat="false" ht="13.8" hidden="false" customHeight="false" outlineLevel="0" collapsed="false">
      <c r="A21" s="0" t="n">
        <v>8</v>
      </c>
      <c r="B21" s="0" t="n">
        <v>2</v>
      </c>
      <c r="C21" s="0" t="s">
        <v>39</v>
      </c>
      <c r="D21" s="0" t="s">
        <v>40</v>
      </c>
      <c r="E21" s="6" t="n">
        <v>44638</v>
      </c>
      <c r="F21" s="7" t="n">
        <v>0.333333333333333</v>
      </c>
      <c r="G21" s="8" t="n">
        <v>33.7</v>
      </c>
      <c r="H21" s="0" t="n">
        <v>180</v>
      </c>
      <c r="I21" s="0" t="n">
        <v>83.6</v>
      </c>
      <c r="J21" s="9" t="n">
        <f aca="false">I21/(1.85*1.85)</f>
        <v>24.4265887509131</v>
      </c>
      <c r="K21" s="10" t="n">
        <v>64.879</v>
      </c>
      <c r="L21" s="11" t="n">
        <v>65.354</v>
      </c>
      <c r="M21" s="12" t="n">
        <f aca="false">IF(L21="","",AVERAGE(K21:L21))</f>
        <v>65.1165</v>
      </c>
      <c r="N21" s="0" t="n">
        <v>15.752</v>
      </c>
      <c r="O21" s="0" t="n">
        <v>15.494</v>
      </c>
      <c r="P21" s="12" t="n">
        <f aca="false">IF(O21="","",AVERAGE(N21:O21))</f>
        <v>15.623</v>
      </c>
      <c r="Q21" s="0" t="n">
        <v>19.5</v>
      </c>
      <c r="R21" s="0" t="n">
        <v>19.2</v>
      </c>
      <c r="S21" s="13" t="n">
        <f aca="false">IF(R21="","",AVERAGE(Q21:R21))</f>
        <v>19.35</v>
      </c>
      <c r="T21" s="0" t="n">
        <v>3.492</v>
      </c>
      <c r="U21" s="0" t="n">
        <v>3.483</v>
      </c>
      <c r="V21" s="14" t="n">
        <f aca="false">IF(U21="","",AVERAGE(T21:U21))</f>
        <v>3.4875</v>
      </c>
      <c r="W21" s="8" t="n">
        <v>411</v>
      </c>
      <c r="X21" s="0" t="n">
        <v>5038</v>
      </c>
      <c r="Y21" s="0" t="n">
        <v>4684</v>
      </c>
      <c r="Z21" s="16" t="n">
        <f aca="false">IF(Y21="","",MAX(X21:Y21))</f>
        <v>5038</v>
      </c>
      <c r="AA21" s="17" t="str">
        <f aca="false">IF(Y21="","",IF(Y21&gt;X21,"X",""))</f>
        <v/>
      </c>
      <c r="AB21" s="0" t="n">
        <v>392</v>
      </c>
      <c r="AC21" s="13" t="n">
        <f aca="false">IF(Z21="","",Z21/I21)</f>
        <v>60.2631578947369</v>
      </c>
      <c r="AD21" s="8" t="n">
        <v>1179</v>
      </c>
      <c r="AE21" s="0" t="n">
        <v>1062</v>
      </c>
      <c r="AF21" s="20" t="n">
        <v>238.637122971</v>
      </c>
      <c r="AG21" s="20" t="n">
        <v>204.404114889834</v>
      </c>
      <c r="AH21" s="21" t="n">
        <v>94.9801747089244</v>
      </c>
      <c r="AI21" s="22" t="n">
        <v>50.7886568878563</v>
      </c>
      <c r="AJ21" s="22" t="n">
        <v>5.38118992205416</v>
      </c>
      <c r="AK21" s="22" t="n">
        <v>46.2546682302811</v>
      </c>
    </row>
    <row r="22" customFormat="false" ht="13.8" hidden="false" customHeight="false" outlineLevel="0" collapsed="false">
      <c r="A22" s="0" t="n">
        <v>8</v>
      </c>
      <c r="B22" s="0" t="n">
        <v>3</v>
      </c>
      <c r="C22" s="0" t="s">
        <v>37</v>
      </c>
      <c r="D22" s="0" t="s">
        <v>38</v>
      </c>
      <c r="E22" s="6" t="n">
        <v>44670</v>
      </c>
      <c r="F22" s="7" t="n">
        <v>0.333333333333333</v>
      </c>
      <c r="G22" s="8" t="n">
        <v>33.8</v>
      </c>
      <c r="H22" s="0" t="n">
        <v>180</v>
      </c>
      <c r="I22" s="9" t="n">
        <v>84</v>
      </c>
      <c r="J22" s="9" t="n">
        <f aca="false">I22/(1.85*1.85)</f>
        <v>24.5434623813002</v>
      </c>
      <c r="K22" s="10" t="n">
        <v>65.882</v>
      </c>
      <c r="L22" s="11" t="n">
        <v>65.574</v>
      </c>
      <c r="M22" s="12" t="n">
        <f aca="false">IF(L22="","",AVERAGE(K22:L22))</f>
        <v>65.728</v>
      </c>
      <c r="N22" s="0" t="n">
        <v>15.358</v>
      </c>
      <c r="O22" s="0" t="n">
        <v>15.553</v>
      </c>
      <c r="P22" s="12" t="n">
        <f aca="false">IF(O22="","",AVERAGE(N22:O22))</f>
        <v>15.4555</v>
      </c>
      <c r="Q22" s="0" t="n">
        <v>18.9</v>
      </c>
      <c r="R22" s="0" t="n">
        <v>19.2</v>
      </c>
      <c r="S22" s="13" t="n">
        <f aca="false">IF(R22="","",AVERAGE(Q22:R22))</f>
        <v>19.05</v>
      </c>
      <c r="T22" s="11" t="n">
        <v>3.46</v>
      </c>
      <c r="U22" s="0" t="n">
        <v>3.459</v>
      </c>
      <c r="V22" s="14" t="n">
        <f aca="false">IF(U22="","",AVERAGE(T22:U22))</f>
        <v>3.4595</v>
      </c>
      <c r="W22" s="8" t="n">
        <v>410</v>
      </c>
      <c r="X22" s="0" t="n">
        <v>5034</v>
      </c>
      <c r="Y22" s="0" t="n">
        <v>4662</v>
      </c>
      <c r="Z22" s="16" t="n">
        <f aca="false">IF(Y22="","",MAX(X22:Y22))</f>
        <v>5034</v>
      </c>
      <c r="AA22" s="17" t="str">
        <f aca="false">IF(Y22="","",IF(Y22&gt;X22,"X",""))</f>
        <v/>
      </c>
      <c r="AB22" s="0" t="n">
        <v>392</v>
      </c>
      <c r="AC22" s="13" t="n">
        <f aca="false">IF(Z22="","",Z22/I22)</f>
        <v>59.9285714285714</v>
      </c>
      <c r="AD22" s="8" t="n">
        <v>1272</v>
      </c>
      <c r="AE22" s="0" t="n">
        <v>1167</v>
      </c>
      <c r="AF22" s="20" t="n">
        <v>237.567633771</v>
      </c>
      <c r="AG22" s="20" t="n">
        <v>252.068386431522</v>
      </c>
      <c r="AH22" s="21" t="n">
        <v>108.955125179804</v>
      </c>
      <c r="AI22" s="22" t="n">
        <v>59.4037471900987</v>
      </c>
      <c r="AJ22" s="22" t="n">
        <v>6.71037419165628</v>
      </c>
      <c r="AK22" s="22" t="n">
        <v>59.5780996177595</v>
      </c>
    </row>
    <row r="23" customFormat="false" ht="13.8" hidden="false" customHeight="false" outlineLevel="0" collapsed="false">
      <c r="A23" s="5" t="n">
        <v>8</v>
      </c>
      <c r="B23" s="5" t="n">
        <v>4</v>
      </c>
      <c r="C23" s="5" t="s">
        <v>39</v>
      </c>
      <c r="D23" s="5" t="s">
        <v>38</v>
      </c>
      <c r="E23" s="25" t="n">
        <v>44687</v>
      </c>
      <c r="F23" s="26" t="n">
        <v>0.333333333333333</v>
      </c>
      <c r="G23" s="27" t="n">
        <v>33.8</v>
      </c>
      <c r="H23" s="5" t="n">
        <v>180</v>
      </c>
      <c r="I23" s="5" t="n">
        <v>84.8</v>
      </c>
      <c r="J23" s="28" t="n">
        <f aca="false">I23/(1.85*1.85)</f>
        <v>24.7772096420745</v>
      </c>
      <c r="K23" s="29" t="n">
        <v>66.492</v>
      </c>
      <c r="L23" s="30" t="n">
        <v>66.412</v>
      </c>
      <c r="M23" s="31" t="n">
        <f aca="false">IF(L23="","",AVERAGE(K23:L23))</f>
        <v>66.452</v>
      </c>
      <c r="N23" s="5" t="n">
        <v>15.312</v>
      </c>
      <c r="O23" s="5" t="n">
        <v>15.369</v>
      </c>
      <c r="P23" s="31" t="n">
        <f aca="false">IF(O23="","",AVERAGE(N23:O23))</f>
        <v>15.3405</v>
      </c>
      <c r="Q23" s="5" t="n">
        <v>18.7</v>
      </c>
      <c r="R23" s="5" t="n">
        <v>18.8</v>
      </c>
      <c r="S23" s="32" t="n">
        <f aca="false">IF(R23="","",AVERAGE(Q23:R23))</f>
        <v>18.75</v>
      </c>
      <c r="T23" s="5" t="n">
        <v>3.466</v>
      </c>
      <c r="U23" s="5" t="n">
        <v>3.457</v>
      </c>
      <c r="V23" s="33" t="n">
        <f aca="false">IF(U23="","",AVERAGE(T23:U23))</f>
        <v>3.4615</v>
      </c>
      <c r="W23" s="27" t="n">
        <v>412</v>
      </c>
      <c r="X23" s="5" t="n">
        <v>5156</v>
      </c>
      <c r="Y23" s="5" t="n">
        <v>4954</v>
      </c>
      <c r="Z23" s="34" t="n">
        <f aca="false">IF(Y23="","",MAX(X23:Y23))</f>
        <v>5156</v>
      </c>
      <c r="AA23" s="35" t="str">
        <f aca="false">IF(Y23="","",IF(Y23&gt;X23,"X",""))</f>
        <v/>
      </c>
      <c r="AB23" s="5" t="n">
        <v>395</v>
      </c>
      <c r="AC23" s="32" t="n">
        <f aca="false">IF(Z23="","",Z23/I23)</f>
        <v>60.8018867924528</v>
      </c>
      <c r="AD23" s="27" t="n">
        <v>1203</v>
      </c>
      <c r="AE23" s="5" t="n">
        <v>1060</v>
      </c>
      <c r="AF23" s="20" t="n">
        <v>246.77712423</v>
      </c>
      <c r="AG23" s="36" t="n">
        <v>242.228921992443</v>
      </c>
      <c r="AH23" s="37" t="n">
        <v>83.5274490694297</v>
      </c>
      <c r="AI23" s="22" t="n">
        <v>54.0034706544181</v>
      </c>
      <c r="AJ23" s="22" t="n">
        <v>4.80126783413141</v>
      </c>
      <c r="AK23" s="22" t="n">
        <v>54.226280283499</v>
      </c>
    </row>
    <row r="24" customFormat="false" ht="13.8" hidden="false" customHeight="false" outlineLevel="0" collapsed="false">
      <c r="A24" s="0" t="n">
        <v>9</v>
      </c>
      <c r="B24" s="0" t="n">
        <v>1</v>
      </c>
      <c r="C24" s="0" t="s">
        <v>37</v>
      </c>
      <c r="D24" s="0" t="s">
        <v>38</v>
      </c>
      <c r="E24" s="6" t="n">
        <v>44673</v>
      </c>
      <c r="F24" s="7" t="n">
        <v>0.333333333333333</v>
      </c>
      <c r="G24" s="8" t="n">
        <v>25</v>
      </c>
      <c r="H24" s="0" t="n">
        <v>172</v>
      </c>
      <c r="I24" s="0" t="n">
        <v>77.3</v>
      </c>
      <c r="J24" s="9" t="n">
        <f aca="false">I24/(1.85*1.85)</f>
        <v>22.5858290723156</v>
      </c>
      <c r="K24" s="10" t="n">
        <v>56.312</v>
      </c>
      <c r="L24" s="11" t="n">
        <v>56.482</v>
      </c>
      <c r="M24" s="12" t="n">
        <f aca="false">IF(L24="","",AVERAGE(K24:L24))</f>
        <v>56.397</v>
      </c>
      <c r="N24" s="11" t="n">
        <v>18.42</v>
      </c>
      <c r="O24" s="11" t="n">
        <v>18.249</v>
      </c>
      <c r="P24" s="12" t="n">
        <f aca="false">IF(O24="","",AVERAGE(N24:O24))</f>
        <v>18.3345</v>
      </c>
      <c r="Q24" s="0" t="n">
        <v>24.6</v>
      </c>
      <c r="R24" s="0" t="n">
        <v>24.4</v>
      </c>
      <c r="S24" s="13" t="n">
        <f aca="false">IF(R24="","",AVERAGE(Q24:R24))</f>
        <v>24.5</v>
      </c>
      <c r="T24" s="0" t="n">
        <v>2.955</v>
      </c>
      <c r="U24" s="11" t="n">
        <v>2.94</v>
      </c>
      <c r="V24" s="14" t="n">
        <f aca="false">IF(U24="","",AVERAGE(T24:U24))</f>
        <v>2.9475</v>
      </c>
      <c r="W24" s="8" t="n">
        <v>323</v>
      </c>
      <c r="X24" s="0" t="n">
        <v>3665</v>
      </c>
      <c r="Y24" s="0" t="n">
        <v>3606</v>
      </c>
      <c r="Z24" s="16" t="n">
        <f aca="false">IF(Y24="","",MAX(X24:Y24))</f>
        <v>3665</v>
      </c>
      <c r="AA24" s="17" t="str">
        <f aca="false">IF(Y24="","",IF(Y24&gt;X24,"X",""))</f>
        <v/>
      </c>
      <c r="AB24" s="0" t="n">
        <v>307</v>
      </c>
      <c r="AC24" s="13" t="n">
        <f aca="false">IF(Z24="","",Z24/I24)</f>
        <v>47.4126778783959</v>
      </c>
      <c r="AD24" s="8" t="n">
        <v>1215</v>
      </c>
      <c r="AE24" s="0" t="n">
        <v>1043</v>
      </c>
      <c r="AF24" s="19" t="n">
        <v>259.74</v>
      </c>
      <c r="AG24" s="20" t="n">
        <v>174.259347926781</v>
      </c>
      <c r="AH24" s="21" t="n">
        <v>86.4372866943878</v>
      </c>
      <c r="AI24" s="22" t="n">
        <v>61.4316476482786</v>
      </c>
      <c r="AJ24" s="22" t="n">
        <v>5.30998493988288</v>
      </c>
      <c r="AK24" s="22" t="n">
        <v>52.2433539282597</v>
      </c>
    </row>
    <row r="25" customFormat="false" ht="13.8" hidden="false" customHeight="false" outlineLevel="0" collapsed="false">
      <c r="A25" s="0" t="n">
        <v>9</v>
      </c>
      <c r="B25" s="0" t="n">
        <v>2</v>
      </c>
      <c r="C25" s="0" t="s">
        <v>39</v>
      </c>
      <c r="D25" s="0" t="s">
        <v>38</v>
      </c>
      <c r="E25" s="6" t="n">
        <v>44692</v>
      </c>
      <c r="F25" s="7" t="n">
        <v>0.333333333333333</v>
      </c>
      <c r="G25" s="8" t="n">
        <v>25</v>
      </c>
      <c r="H25" s="0" t="n">
        <v>172</v>
      </c>
      <c r="I25" s="0" t="n">
        <v>77.1</v>
      </c>
      <c r="J25" s="9" t="n">
        <f aca="false">I25/(1.85*1.85)</f>
        <v>22.527392257122</v>
      </c>
      <c r="K25" s="10" t="n">
        <v>56.779</v>
      </c>
      <c r="L25" s="11" t="n">
        <v>56.51</v>
      </c>
      <c r="M25" s="12" t="n">
        <f aca="false">IF(L25="","",AVERAGE(K25:L25))</f>
        <v>56.6445</v>
      </c>
      <c r="N25" s="0" t="n">
        <v>17.687</v>
      </c>
      <c r="O25" s="0" t="n">
        <v>17.847</v>
      </c>
      <c r="P25" s="12" t="n">
        <f aca="false">IF(O25="","",AVERAGE(N25:O25))</f>
        <v>17.767</v>
      </c>
      <c r="Q25" s="0" t="n">
        <v>23.8</v>
      </c>
      <c r="R25" s="0" t="n">
        <v>24</v>
      </c>
      <c r="S25" s="39" t="n">
        <f aca="false">IF(R25="","",AVERAGE(Q25:R25))</f>
        <v>23.9</v>
      </c>
      <c r="T25" s="0" t="n">
        <v>2.951</v>
      </c>
      <c r="U25" s="0" t="n">
        <v>2.95</v>
      </c>
      <c r="V25" s="14" t="n">
        <f aca="false">IF(U25="","",AVERAGE(T25:U25))</f>
        <v>2.9505</v>
      </c>
      <c r="W25" s="8" t="n">
        <v>340</v>
      </c>
      <c r="X25" s="15" t="n">
        <v>3977</v>
      </c>
      <c r="Y25" s="0" t="n">
        <v>3849</v>
      </c>
      <c r="Z25" s="16" t="n">
        <f aca="false">IF(Y25="","",MAX(X25:Y25))</f>
        <v>3977</v>
      </c>
      <c r="AA25" s="17" t="str">
        <f aca="false">IF(Y25="","",IF(Y25&gt;X25,"X",""))</f>
        <v/>
      </c>
      <c r="AB25" s="0" t="n">
        <v>328</v>
      </c>
      <c r="AC25" s="13" t="n">
        <f aca="false">IF(Z25="","",Z25/I25)</f>
        <v>51.5823605706874</v>
      </c>
      <c r="AD25" s="8" t="n">
        <v>1207</v>
      </c>
      <c r="AE25" s="0" t="n">
        <v>1063</v>
      </c>
      <c r="AF25" s="20" t="n">
        <v>262.47</v>
      </c>
      <c r="AG25" s="20" t="n">
        <v>166.444013850405</v>
      </c>
      <c r="AH25" s="21" t="n">
        <v>86.4731907387164</v>
      </c>
      <c r="AI25" s="22" t="n">
        <v>65.1382938901111</v>
      </c>
      <c r="AJ25" s="22" t="n">
        <v>5.63271611195414</v>
      </c>
      <c r="AK25" s="22" t="n">
        <v>57.15854680393</v>
      </c>
    </row>
    <row r="26" customFormat="false" ht="13.8" hidden="false" customHeight="false" outlineLevel="0" collapsed="false">
      <c r="A26" s="0" t="n">
        <v>9</v>
      </c>
      <c r="B26" s="0" t="n">
        <v>3</v>
      </c>
      <c r="C26" s="0" t="s">
        <v>37</v>
      </c>
      <c r="D26" s="0" t="s">
        <v>40</v>
      </c>
      <c r="E26" s="6" t="n">
        <v>44704</v>
      </c>
      <c r="F26" s="7" t="n">
        <v>0.333333333333333</v>
      </c>
      <c r="G26" s="8" t="n">
        <v>25</v>
      </c>
      <c r="H26" s="0" t="n">
        <v>172</v>
      </c>
      <c r="I26" s="0" t="n">
        <v>78.8</v>
      </c>
      <c r="J26" s="9" t="n">
        <f aca="false">I26/(1.85*1.85)</f>
        <v>23.0241051862673</v>
      </c>
      <c r="K26" s="10" t="n">
        <v>58.306</v>
      </c>
      <c r="L26" s="41" t="n">
        <v>58.306</v>
      </c>
      <c r="M26" s="12" t="n">
        <f aca="false">IF(L26="","",AVERAGE(K26:L26))</f>
        <v>58.306</v>
      </c>
      <c r="N26" s="0" t="n">
        <v>17.791</v>
      </c>
      <c r="O26" s="42" t="n">
        <v>17.791</v>
      </c>
      <c r="P26" s="12" t="n">
        <f aca="false">IF(O26="","",AVERAGE(N26:O26))</f>
        <v>17.791</v>
      </c>
      <c r="Q26" s="0" t="n">
        <v>23.4</v>
      </c>
      <c r="R26" s="42" t="n">
        <v>23.4</v>
      </c>
      <c r="S26" s="39" t="n">
        <f aca="false">IF(R26="","",AVERAGE(Q26:R26))</f>
        <v>23.4</v>
      </c>
      <c r="T26" s="0" t="n">
        <v>2.972</v>
      </c>
      <c r="U26" s="42" t="n">
        <v>2.972</v>
      </c>
      <c r="V26" s="14" t="n">
        <f aca="false">IF(U26="","",AVERAGE(T26:U26))</f>
        <v>2.972</v>
      </c>
      <c r="W26" s="8" t="n">
        <v>333</v>
      </c>
      <c r="X26" s="0" t="n">
        <v>3955</v>
      </c>
      <c r="Y26" s="0" t="n">
        <v>3889</v>
      </c>
      <c r="Z26" s="16" t="n">
        <f aca="false">IF(Y26="","",MAX(X26:Y26))</f>
        <v>3955</v>
      </c>
      <c r="AA26" s="17" t="str">
        <f aca="false">IF(Y26="","",IF(Y26&gt;X26,"X",""))</f>
        <v/>
      </c>
      <c r="AB26" s="0" t="n">
        <v>320</v>
      </c>
      <c r="AC26" s="13" t="n">
        <f aca="false">IF(Z26="","",Z26/I26)</f>
        <v>50.1903553299492</v>
      </c>
      <c r="AD26" s="8" t="n">
        <v>1242</v>
      </c>
      <c r="AE26" s="0" t="n">
        <v>1060</v>
      </c>
      <c r="AF26" s="20" t="n">
        <v>275.73</v>
      </c>
      <c r="AG26" s="20" t="n">
        <v>186.330068933198</v>
      </c>
      <c r="AH26" s="21" t="n">
        <v>98.1633551538818</v>
      </c>
      <c r="AI26" s="22" t="n">
        <v>61.1962595598083</v>
      </c>
      <c r="AJ26" s="22" t="n">
        <v>6.00723016125858</v>
      </c>
      <c r="AK26" s="22" t="n">
        <v>56.2851481129957</v>
      </c>
    </row>
    <row r="27" s="5" customFormat="true" ht="13.8" hidden="false" customHeight="false" outlineLevel="0" collapsed="false">
      <c r="A27" s="5" t="n">
        <v>9</v>
      </c>
      <c r="B27" s="5" t="n">
        <v>4</v>
      </c>
      <c r="C27" s="5" t="s">
        <v>39</v>
      </c>
      <c r="D27" s="5" t="s">
        <v>40</v>
      </c>
      <c r="E27" s="25" t="n">
        <v>44720</v>
      </c>
      <c r="F27" s="26" t="n">
        <v>0.333333333333333</v>
      </c>
      <c r="G27" s="27" t="n">
        <v>25</v>
      </c>
      <c r="H27" s="5" t="n">
        <v>172</v>
      </c>
      <c r="I27" s="5" t="n">
        <v>78.4</v>
      </c>
      <c r="J27" s="28" t="n">
        <f aca="false">I27/(1.85*1.85)</f>
        <v>22.9072315558802</v>
      </c>
      <c r="K27" s="29" t="n">
        <v>57.7</v>
      </c>
      <c r="L27" s="30" t="n">
        <v>57.744</v>
      </c>
      <c r="M27" s="31" t="n">
        <f aca="false">IF(L27="","",AVERAGE(K27:L27))</f>
        <v>57.722</v>
      </c>
      <c r="N27" s="5" t="n">
        <v>18.088</v>
      </c>
      <c r="O27" s="5" t="n">
        <v>18.093</v>
      </c>
      <c r="P27" s="31" t="n">
        <f aca="false">IF(O27="","",AVERAGE(N27:O27))</f>
        <v>18.0905</v>
      </c>
      <c r="Q27" s="5" t="n">
        <v>23.9</v>
      </c>
      <c r="R27" s="5" t="n">
        <v>23.9</v>
      </c>
      <c r="S27" s="43" t="n">
        <f aca="false">IF(R27="","",AVERAGE(Q27:R27))</f>
        <v>23.9</v>
      </c>
      <c r="T27" s="5" t="n">
        <v>2.987</v>
      </c>
      <c r="U27" s="5" t="n">
        <v>2.99</v>
      </c>
      <c r="V27" s="33" t="n">
        <f aca="false">IF(U27="","",AVERAGE(T27:U27))</f>
        <v>2.9885</v>
      </c>
      <c r="W27" s="27" t="n">
        <v>338</v>
      </c>
      <c r="X27" s="5" t="n">
        <v>3719</v>
      </c>
      <c r="Y27" s="5" t="n">
        <v>3671</v>
      </c>
      <c r="Z27" s="34" t="n">
        <f aca="false">IF(Y27="","",MAX(X27:Y27))</f>
        <v>3719</v>
      </c>
      <c r="AA27" s="35" t="str">
        <f aca="false">IF(Y27="","",IF(Y27&gt;X27,"X",""))</f>
        <v/>
      </c>
      <c r="AB27" s="5" t="n">
        <v>325</v>
      </c>
      <c r="AC27" s="32" t="n">
        <f aca="false">IF(Z27="","",Z27/I27)</f>
        <v>47.4362244897959</v>
      </c>
      <c r="AD27" s="27" t="n">
        <v>1215</v>
      </c>
      <c r="AE27" s="5" t="n">
        <v>1055</v>
      </c>
      <c r="AF27" s="20" t="n">
        <v>257.4</v>
      </c>
      <c r="AG27" s="36" t="n">
        <v>191.4970822468</v>
      </c>
      <c r="AH27" s="37" t="n">
        <v>100.471855668349</v>
      </c>
      <c r="AI27" s="22" t="n">
        <v>60.5112118656755</v>
      </c>
      <c r="AJ27" s="22" t="n">
        <v>6.07967374488504</v>
      </c>
      <c r="AK27" s="22" t="n">
        <v>60.8693722221186</v>
      </c>
    </row>
    <row r="28" customFormat="false" ht="13.8" hidden="false" customHeight="false" outlineLevel="0" collapsed="false">
      <c r="A28" s="0" t="n">
        <v>10</v>
      </c>
      <c r="B28" s="0" t="n">
        <v>1</v>
      </c>
      <c r="C28" s="0" t="s">
        <v>37</v>
      </c>
      <c r="D28" s="0" t="s">
        <v>40</v>
      </c>
      <c r="E28" s="6" t="n">
        <v>44826</v>
      </c>
      <c r="F28" s="7" t="n">
        <v>0.333333333333333</v>
      </c>
      <c r="G28" s="8" t="n">
        <v>24.7</v>
      </c>
      <c r="H28" s="0" t="n">
        <v>190</v>
      </c>
      <c r="I28" s="0" t="n">
        <v>65.2</v>
      </c>
      <c r="J28" s="9" t="n">
        <f aca="false">I28/(1.85*1.85)</f>
        <v>19.0504017531045</v>
      </c>
      <c r="K28" s="10" t="n">
        <v>53.553</v>
      </c>
      <c r="L28" s="11" t="n">
        <v>53.879</v>
      </c>
      <c r="M28" s="12" t="n">
        <f aca="false">IF(L28="","",AVERAGE(K28:L28))</f>
        <v>53.716</v>
      </c>
      <c r="N28" s="0" t="n">
        <v>9.751</v>
      </c>
      <c r="O28" s="0" t="n">
        <v>9.62</v>
      </c>
      <c r="P28" s="12" t="n">
        <f aca="false">IF(O28="","",AVERAGE(N28:O28))</f>
        <v>9.6855</v>
      </c>
      <c r="Q28" s="0" t="n">
        <v>15.4</v>
      </c>
      <c r="R28" s="0" t="n">
        <v>15.2</v>
      </c>
      <c r="S28" s="39" t="n">
        <f aca="false">IF(R28="","",AVERAGE(Q28:R28))</f>
        <v>15.3</v>
      </c>
      <c r="T28" s="0" t="n">
        <v>2.824</v>
      </c>
      <c r="U28" s="0" t="n">
        <v>2.808</v>
      </c>
      <c r="V28" s="14" t="n">
        <f aca="false">IF(U28="","",AVERAGE(T28:U28))</f>
        <v>2.816</v>
      </c>
      <c r="W28" s="8" t="n">
        <v>239</v>
      </c>
      <c r="X28" s="0" t="n">
        <v>2481</v>
      </c>
      <c r="Y28" s="0" t="n">
        <v>2406</v>
      </c>
      <c r="Z28" s="16" t="n">
        <f aca="false">IF(Y28="","",MAX(X28:Y28))</f>
        <v>2481</v>
      </c>
      <c r="AA28" s="17" t="str">
        <f aca="false">IF(Y28="","",IF(Y28&gt;X28,"X",""))</f>
        <v/>
      </c>
      <c r="AB28" s="0" t="n">
        <v>230</v>
      </c>
      <c r="AC28" s="13" t="n">
        <f aca="false">IF(Z28="","",Z28/I28)</f>
        <v>38.0521472392638</v>
      </c>
      <c r="AD28" s="8"/>
      <c r="AF28" s="19" t="n">
        <v>171.99</v>
      </c>
      <c r="AG28" s="20" t="n">
        <v>107.374857510708</v>
      </c>
      <c r="AH28" s="21" t="n">
        <v>77.4618754255718</v>
      </c>
      <c r="AI28" s="22" t="n">
        <v>69.3331160312192</v>
      </c>
      <c r="AJ28" s="22" t="n">
        <v>5.37067319687702</v>
      </c>
      <c r="AK28" s="22" t="n">
        <v>48.8277857819125</v>
      </c>
    </row>
    <row r="29" customFormat="false" ht="13.8" hidden="false" customHeight="false" outlineLevel="0" collapsed="false">
      <c r="A29" s="0" t="n">
        <v>10</v>
      </c>
      <c r="B29" s="0" t="n">
        <v>2</v>
      </c>
      <c r="C29" s="0" t="s">
        <v>39</v>
      </c>
      <c r="D29" s="0" t="s">
        <v>40</v>
      </c>
      <c r="E29" s="6" t="n">
        <v>44844</v>
      </c>
      <c r="F29" s="7" t="n">
        <v>0.333333333333333</v>
      </c>
      <c r="G29" s="8" t="n">
        <v>24.7</v>
      </c>
      <c r="H29" s="0" t="n">
        <v>190</v>
      </c>
      <c r="I29" s="0" t="n">
        <v>66.9</v>
      </c>
      <c r="J29" s="9" t="n">
        <f aca="false">I29/(1.85*1.85)</f>
        <v>19.5471146822498</v>
      </c>
      <c r="K29" s="10" t="n">
        <v>56.017</v>
      </c>
      <c r="L29" s="11" t="n">
        <v>56.019</v>
      </c>
      <c r="M29" s="12" t="n">
        <f aca="false">IF(L29="","",AVERAGE(K29:L29))</f>
        <v>56.018</v>
      </c>
      <c r="N29" s="0" t="n">
        <v>8.673</v>
      </c>
      <c r="O29" s="0" t="n">
        <v>8.667</v>
      </c>
      <c r="P29" s="12" t="n">
        <f aca="false">IF(O29="","",AVERAGE(N29:O29))</f>
        <v>8.67</v>
      </c>
      <c r="Q29" s="0" t="n">
        <v>13.4</v>
      </c>
      <c r="R29" s="0" t="n">
        <v>13.4</v>
      </c>
      <c r="S29" s="39" t="n">
        <f aca="false">IF(R29="","",AVERAGE(Q29:R29))</f>
        <v>13.4</v>
      </c>
      <c r="T29" s="0" t="n">
        <v>2.821</v>
      </c>
      <c r="U29" s="0" t="n">
        <v>2.797</v>
      </c>
      <c r="V29" s="14" t="n">
        <f aca="false">IF(U29="","",AVERAGE(T29:U29))</f>
        <v>2.809</v>
      </c>
      <c r="W29" s="8" t="n">
        <v>230</v>
      </c>
      <c r="X29" s="0" t="n">
        <v>2476</v>
      </c>
      <c r="Y29" s="0" t="n">
        <v>2406</v>
      </c>
      <c r="Z29" s="16" t="n">
        <f aca="false">IF(Y29="","",MAX(X29:Y29))</f>
        <v>2476</v>
      </c>
      <c r="AA29" s="17" t="str">
        <f aca="false">IF(Y29="","",IF(Y29&gt;X29,"X",""))</f>
        <v/>
      </c>
      <c r="AB29" s="0" t="n">
        <v>220</v>
      </c>
      <c r="AC29" s="13" t="n">
        <f aca="false">IF(Z29="","",Z29/I29)</f>
        <v>37.0104633781764</v>
      </c>
      <c r="AD29" s="8" t="n">
        <v>884</v>
      </c>
      <c r="AE29" s="0" t="n">
        <v>823</v>
      </c>
      <c r="AF29" s="20" t="n">
        <v>186.03</v>
      </c>
      <c r="AG29" s="20" t="n">
        <v>102.36116407553</v>
      </c>
      <c r="AH29" s="21" t="n">
        <v>75.1888277708865</v>
      </c>
      <c r="AI29" s="22" t="n">
        <v>72.1049269261252</v>
      </c>
      <c r="AJ29" s="22" t="n">
        <v>5.42148493208079</v>
      </c>
      <c r="AK29" s="22" t="n">
        <v>69.6983872524089</v>
      </c>
    </row>
    <row r="30" customFormat="false" ht="13.8" hidden="false" customHeight="false" outlineLevel="0" collapsed="false">
      <c r="A30" s="0" t="n">
        <v>10</v>
      </c>
      <c r="B30" s="0" t="n">
        <v>3</v>
      </c>
      <c r="C30" s="0" t="s">
        <v>37</v>
      </c>
      <c r="D30" s="0" t="s">
        <v>38</v>
      </c>
      <c r="E30" s="6" t="n">
        <v>44868</v>
      </c>
      <c r="F30" s="7" t="n">
        <v>0.333333333333333</v>
      </c>
      <c r="G30" s="8" t="n">
        <v>24.7</v>
      </c>
      <c r="H30" s="0" t="n">
        <v>190</v>
      </c>
      <c r="I30" s="0" t="n">
        <v>65.7</v>
      </c>
      <c r="J30" s="9" t="n">
        <f aca="false">I30/(1.85*1.85)</f>
        <v>19.1964937910884</v>
      </c>
      <c r="K30" s="10" t="n">
        <v>54.227</v>
      </c>
      <c r="L30" s="11" t="n">
        <v>54.248</v>
      </c>
      <c r="M30" s="12" t="n">
        <f aca="false">IF(L30="","",AVERAGE(K30:L30))</f>
        <v>54.2375</v>
      </c>
      <c r="N30" s="0" t="n">
        <v>9.101</v>
      </c>
      <c r="O30" s="0" t="n">
        <v>9.094</v>
      </c>
      <c r="P30" s="12" t="n">
        <f aca="false">IF(O30="","",AVERAGE(N30:O30))</f>
        <v>9.0975</v>
      </c>
      <c r="Q30" s="0" t="n">
        <v>14.2</v>
      </c>
      <c r="R30" s="0" t="n">
        <v>14.4</v>
      </c>
      <c r="S30" s="39" t="n">
        <f aca="false">IF(R30="","",AVERAGE(Q30:R30))</f>
        <v>14.3</v>
      </c>
      <c r="T30" s="0" t="n">
        <v>2.829</v>
      </c>
      <c r="U30" s="0" t="n">
        <v>2.842</v>
      </c>
      <c r="V30" s="14" t="n">
        <f aca="false">IF(U30="","",AVERAGE(T30:U30))</f>
        <v>2.8355</v>
      </c>
      <c r="W30" s="8" t="n">
        <v>239</v>
      </c>
      <c r="X30" s="0" t="n">
        <v>2473</v>
      </c>
      <c r="Y30" s="0" t="n">
        <v>2315</v>
      </c>
      <c r="Z30" s="16" t="n">
        <f aca="false">IF(Y30="","",MAX(X30:Y30))</f>
        <v>2473</v>
      </c>
      <c r="AA30" s="17" t="str">
        <f aca="false">IF(Y30="","",IF(Y30&gt;X30,"X",""))</f>
        <v/>
      </c>
      <c r="AB30" s="0" t="n">
        <v>218</v>
      </c>
      <c r="AC30" s="13" t="n">
        <f aca="false">IF(Z30="","",Z30/I30)</f>
        <v>37.6407914764079</v>
      </c>
      <c r="AD30" s="8" t="n">
        <v>900</v>
      </c>
      <c r="AE30" s="0" t="n">
        <v>838</v>
      </c>
      <c r="AF30" s="20" t="n">
        <v>178.62</v>
      </c>
      <c r="AG30" s="20" t="n">
        <v>94.1538675837715</v>
      </c>
      <c r="AH30" s="21" t="n">
        <v>78.5275998804901</v>
      </c>
      <c r="AI30" s="22" t="n">
        <v>66.2398101525149</v>
      </c>
      <c r="AJ30" s="22" t="n">
        <v>5.20165330781632</v>
      </c>
      <c r="AK30" s="22" t="n">
        <v>66.0050228048047</v>
      </c>
    </row>
    <row r="31" customFormat="false" ht="13.8" hidden="false" customHeight="false" outlineLevel="0" collapsed="false">
      <c r="A31" s="5" t="n">
        <v>10</v>
      </c>
      <c r="B31" s="5" t="n">
        <v>4</v>
      </c>
      <c r="C31" s="5" t="s">
        <v>39</v>
      </c>
      <c r="D31" s="5" t="s">
        <v>38</v>
      </c>
      <c r="E31" s="25" t="n">
        <v>44889</v>
      </c>
      <c r="F31" s="26" t="n">
        <v>0.333333333333333</v>
      </c>
      <c r="G31" s="27" t="n">
        <v>24.7</v>
      </c>
      <c r="H31" s="5" t="n">
        <v>190</v>
      </c>
      <c r="I31" s="5" t="n">
        <v>64.8</v>
      </c>
      <c r="J31" s="28" t="n">
        <f aca="false">I31/(1.85*1.85)</f>
        <v>18.9335281227173</v>
      </c>
      <c r="K31" s="29" t="n">
        <v>53.632</v>
      </c>
      <c r="L31" s="30" t="n">
        <v>54.06</v>
      </c>
      <c r="M31" s="31" t="n">
        <f aca="false">IF(L31="","",AVERAGE(K31:L31))</f>
        <v>53.846</v>
      </c>
      <c r="N31" s="5" t="n">
        <v>8.968</v>
      </c>
      <c r="O31" s="5" t="n">
        <v>8.928</v>
      </c>
      <c r="P31" s="31" t="n">
        <f aca="false">IF(O31="","",AVERAGE(N31:O31))</f>
        <v>8.948</v>
      </c>
      <c r="Q31" s="5" t="n">
        <v>14.3</v>
      </c>
      <c r="R31" s="5" t="n">
        <v>14.2</v>
      </c>
      <c r="S31" s="43" t="n">
        <f aca="false">IF(R31="","",AVERAGE(Q31:R31))</f>
        <v>14.25</v>
      </c>
      <c r="T31" s="5" t="n">
        <v>2.832</v>
      </c>
      <c r="U31" s="5" t="n">
        <v>2.824</v>
      </c>
      <c r="V31" s="33" t="n">
        <f aca="false">IF(U31="","",AVERAGE(T31:U31))</f>
        <v>2.828</v>
      </c>
      <c r="W31" s="27" t="n">
        <v>239</v>
      </c>
      <c r="X31" s="5" t="n">
        <v>2370</v>
      </c>
      <c r="Y31" s="5" t="n">
        <v>2451</v>
      </c>
      <c r="Z31" s="34" t="n">
        <f aca="false">IF(Y31="","",MAX(X31:Y31))</f>
        <v>2451</v>
      </c>
      <c r="AA31" s="35" t="str">
        <f aca="false">IF(Y31="","",IF(Y31&gt;X31,"X",""))</f>
        <v>X</v>
      </c>
      <c r="AB31" s="5" t="n">
        <v>230</v>
      </c>
      <c r="AC31" s="32" t="n">
        <f aca="false">IF(Z31="","",Z31/I31)</f>
        <v>37.8240740740741</v>
      </c>
      <c r="AD31" s="27" t="n">
        <v>886</v>
      </c>
      <c r="AE31" s="5" t="n">
        <v>804</v>
      </c>
      <c r="AF31" s="20" t="n">
        <v>177.45</v>
      </c>
      <c r="AG31" s="36" t="n">
        <v>106.038867706459</v>
      </c>
      <c r="AH31" s="37" t="n">
        <v>73.6666822352146</v>
      </c>
      <c r="AI31" s="22" t="n">
        <v>73.0185869431617</v>
      </c>
      <c r="AJ31" s="22" t="n">
        <v>5.37903704160628</v>
      </c>
      <c r="AK31" s="22" t="n">
        <v>62.7326747751897</v>
      </c>
    </row>
    <row r="32" customFormat="false" ht="13.8" hidden="false" customHeight="false" outlineLevel="0" collapsed="false">
      <c r="A32" s="0" t="n">
        <v>11</v>
      </c>
      <c r="B32" s="0" t="n">
        <v>1</v>
      </c>
      <c r="C32" s="0" t="s">
        <v>37</v>
      </c>
      <c r="D32" s="0" t="s">
        <v>38</v>
      </c>
      <c r="E32" s="6" t="n">
        <v>44833</v>
      </c>
      <c r="F32" s="7" t="n">
        <v>0.291666666666667</v>
      </c>
      <c r="G32" s="8" t="n">
        <v>25.5</v>
      </c>
      <c r="H32" s="0" t="n">
        <v>182</v>
      </c>
      <c r="I32" s="0" t="n">
        <v>77.6</v>
      </c>
      <c r="J32" s="9" t="n">
        <f aca="false">I32/(1.85*1.85)</f>
        <v>22.6734842951059</v>
      </c>
      <c r="K32" s="10" t="n">
        <v>60.887</v>
      </c>
      <c r="L32" s="11" t="n">
        <v>60.377</v>
      </c>
      <c r="M32" s="12" t="n">
        <f aca="false">IF(L32="","",AVERAGE(K32:L32))</f>
        <v>60.632</v>
      </c>
      <c r="N32" s="0" t="n">
        <v>14.052</v>
      </c>
      <c r="O32" s="0" t="n">
        <v>14.487</v>
      </c>
      <c r="P32" s="12" t="n">
        <f aca="false">IF(O32="","",AVERAGE(N32:O32))</f>
        <v>14.2695</v>
      </c>
      <c r="Q32" s="0" t="n">
        <v>18.8</v>
      </c>
      <c r="R32" s="0" t="n">
        <v>19.4</v>
      </c>
      <c r="S32" s="39" t="n">
        <f aca="false">IF(R32="","",AVERAGE(Q32:R32))</f>
        <v>19.1</v>
      </c>
      <c r="T32" s="0" t="n">
        <v>3.172</v>
      </c>
      <c r="U32" s="0" t="n">
        <v>3.189</v>
      </c>
      <c r="V32" s="14" t="n">
        <f aca="false">IF(U32="","",AVERAGE(T32:U32))</f>
        <v>3.1805</v>
      </c>
      <c r="W32" s="8" t="n">
        <v>367</v>
      </c>
      <c r="X32" s="0" t="n">
        <v>3515</v>
      </c>
      <c r="Y32" s="0" t="n">
        <v>3526</v>
      </c>
      <c r="Z32" s="16" t="n">
        <f aca="false">IF(Y32="","",MAX(X32:Y32))</f>
        <v>3526</v>
      </c>
      <c r="AA32" s="17" t="str">
        <f aca="false">IF(Y32="","",IF(Y32&gt;X32,"X",""))</f>
        <v>X</v>
      </c>
      <c r="AB32" s="0" t="n">
        <v>348</v>
      </c>
      <c r="AC32" s="13" t="n">
        <f aca="false">IF(Z32="","",Z32/I32)</f>
        <v>45.4381443298969</v>
      </c>
      <c r="AD32" s="8" t="n">
        <v>1097</v>
      </c>
      <c r="AE32" s="0" t="n">
        <v>1002</v>
      </c>
      <c r="AF32" s="19" t="n">
        <v>214.9</v>
      </c>
      <c r="AG32" s="20" t="n">
        <v>174.289717122094</v>
      </c>
      <c r="AH32" s="21" t="n">
        <v>102.421413632318</v>
      </c>
      <c r="AI32" s="22" t="n">
        <v>58.3956842262021</v>
      </c>
      <c r="AJ32" s="22" t="n">
        <v>5.98096852847405</v>
      </c>
      <c r="AK32" s="22" t="n">
        <v>51.3323530249564</v>
      </c>
    </row>
    <row r="33" customFormat="false" ht="13.8" hidden="false" customHeight="false" outlineLevel="0" collapsed="false">
      <c r="A33" s="0" t="n">
        <v>11</v>
      </c>
      <c r="B33" s="0" t="n">
        <v>2</v>
      </c>
      <c r="C33" s="0" t="s">
        <v>39</v>
      </c>
      <c r="D33" s="0" t="s">
        <v>38</v>
      </c>
      <c r="E33" s="6" t="n">
        <v>44852</v>
      </c>
      <c r="F33" s="7" t="n">
        <v>0.333333333333333</v>
      </c>
      <c r="G33" s="8" t="n">
        <v>25.5</v>
      </c>
      <c r="H33" s="0" t="n">
        <v>182</v>
      </c>
      <c r="I33" s="0" t="n">
        <v>78.8</v>
      </c>
      <c r="J33" s="9" t="n">
        <f aca="false">I33/(1.85*1.85)</f>
        <v>23.0241051862673</v>
      </c>
      <c r="K33" s="10" t="n">
        <v>61.558</v>
      </c>
      <c r="L33" s="11" t="n">
        <v>62.291</v>
      </c>
      <c r="M33" s="12" t="n">
        <f aca="false">IF(L33="","",AVERAGE(K33:L33))</f>
        <v>61.9245</v>
      </c>
      <c r="N33" s="0" t="n">
        <v>14.606</v>
      </c>
      <c r="O33" s="0" t="n">
        <v>13.997</v>
      </c>
      <c r="P33" s="12" t="n">
        <f aca="false">IF(O33="","",AVERAGE(N33:O33))</f>
        <v>14.3015</v>
      </c>
      <c r="Q33" s="0" t="n">
        <v>19.2</v>
      </c>
      <c r="R33" s="0" t="n">
        <v>18.3</v>
      </c>
      <c r="S33" s="39" t="n">
        <f aca="false">IF(R33="","",AVERAGE(Q33:R33))</f>
        <v>18.75</v>
      </c>
      <c r="T33" s="0" t="n">
        <v>3.217</v>
      </c>
      <c r="U33" s="0" t="n">
        <v>3.182</v>
      </c>
      <c r="V33" s="14" t="n">
        <f aca="false">IF(U33="","",AVERAGE(T33:U33))</f>
        <v>3.1995</v>
      </c>
      <c r="W33" s="8" t="n">
        <v>386</v>
      </c>
      <c r="X33" s="0" t="n">
        <v>3715</v>
      </c>
      <c r="Y33" s="0" t="n">
        <v>3713</v>
      </c>
      <c r="Z33" s="16" t="n">
        <f aca="false">IF(Y33="","",MAX(X33:Y33))</f>
        <v>3715</v>
      </c>
      <c r="AA33" s="17" t="str">
        <f aca="false">IF(Y33="","",IF(Y33&gt;X33,"X",""))</f>
        <v/>
      </c>
      <c r="AB33" s="0" t="n">
        <v>373</v>
      </c>
      <c r="AC33" s="13" t="n">
        <f aca="false">IF(Z33="","",Z33/I33)</f>
        <v>47.1446700507614</v>
      </c>
      <c r="AD33" s="8" t="n">
        <v>1202</v>
      </c>
      <c r="AE33" s="0" t="n">
        <v>1132</v>
      </c>
      <c r="AF33" s="20" t="n">
        <v>194.6</v>
      </c>
      <c r="AG33" s="20" t="n">
        <v>191.776435241505</v>
      </c>
      <c r="AH33" s="21" t="n">
        <v>96.8766448914616</v>
      </c>
      <c r="AI33" s="22" t="n">
        <v>57.5662568606277</v>
      </c>
      <c r="AJ33" s="22" t="n">
        <v>5.57682582361769</v>
      </c>
      <c r="AK33" s="22" t="n">
        <v>54.9390000744016</v>
      </c>
    </row>
    <row r="34" customFormat="false" ht="13.8" hidden="false" customHeight="false" outlineLevel="0" collapsed="false">
      <c r="A34" s="0" t="n">
        <v>11</v>
      </c>
      <c r="B34" s="0" t="n">
        <v>3</v>
      </c>
      <c r="C34" s="0" t="s">
        <v>37</v>
      </c>
      <c r="D34" s="0" t="s">
        <v>40</v>
      </c>
      <c r="E34" s="6" t="n">
        <v>44875</v>
      </c>
      <c r="F34" s="7" t="n">
        <v>0.291666666666667</v>
      </c>
      <c r="G34" s="8" t="n">
        <v>25.5</v>
      </c>
      <c r="H34" s="0" t="n">
        <v>182</v>
      </c>
      <c r="I34" s="0" t="n">
        <v>78.8</v>
      </c>
      <c r="J34" s="9" t="n">
        <f aca="false">I34/(1.85*1.85)</f>
        <v>23.0241051862673</v>
      </c>
      <c r="K34" s="10" t="n">
        <v>62.079</v>
      </c>
      <c r="L34" s="11" t="n">
        <v>62.196</v>
      </c>
      <c r="M34" s="12" t="n">
        <f aca="false">IF(L34="","",AVERAGE(K34:L34))</f>
        <v>62.1375</v>
      </c>
      <c r="N34" s="0" t="n">
        <v>14.057</v>
      </c>
      <c r="O34" s="0" t="n">
        <v>13.966</v>
      </c>
      <c r="P34" s="12" t="n">
        <f aca="false">IF(O34="","",AVERAGE(N34:O34))</f>
        <v>14.0115</v>
      </c>
      <c r="Q34" s="0" t="n">
        <v>18.5</v>
      </c>
      <c r="R34" s="0" t="n">
        <v>18.3</v>
      </c>
      <c r="S34" s="39" t="n">
        <f aca="false">IF(R34="","",AVERAGE(Q34:R34))</f>
        <v>18.4</v>
      </c>
      <c r="T34" s="0" t="n">
        <v>3.192</v>
      </c>
      <c r="U34" s="0" t="n">
        <v>3.179</v>
      </c>
      <c r="V34" s="14" t="n">
        <f aca="false">IF(U34="","",AVERAGE(T34:U34))</f>
        <v>3.1855</v>
      </c>
      <c r="W34" s="8" t="n">
        <v>373</v>
      </c>
      <c r="X34" s="0" t="n">
        <v>3901</v>
      </c>
      <c r="Y34" s="0" t="n">
        <v>3648</v>
      </c>
      <c r="Z34" s="16" t="n">
        <f aca="false">IF(Y34="","",MAX(X34:Y34))</f>
        <v>3901</v>
      </c>
      <c r="AA34" s="17" t="str">
        <f aca="false">IF(Y34="","",IF(Y34&gt;X34,"X",""))</f>
        <v/>
      </c>
      <c r="AB34" s="0" t="n">
        <v>360</v>
      </c>
      <c r="AC34" s="13" t="n">
        <f aca="false">IF(Z34="","",Z34/I34)</f>
        <v>49.505076142132</v>
      </c>
      <c r="AD34" s="8" t="n">
        <v>1162</v>
      </c>
      <c r="AE34" s="0" t="n">
        <v>1089</v>
      </c>
      <c r="AF34" s="20" t="n">
        <v>186.2</v>
      </c>
      <c r="AG34" s="20" t="n">
        <v>193.752631616485</v>
      </c>
      <c r="AH34" s="21" t="n">
        <v>84.1981821660859</v>
      </c>
      <c r="AI34" s="22" t="n">
        <v>53.1683888930001</v>
      </c>
      <c r="AJ34" s="22" t="n">
        <v>4.47668169349012</v>
      </c>
      <c r="AK34" s="22" t="n">
        <v>53.5770452837981</v>
      </c>
    </row>
    <row r="35" customFormat="false" ht="13.8" hidden="false" customHeight="false" outlineLevel="0" collapsed="false">
      <c r="A35" s="5" t="n">
        <v>11</v>
      </c>
      <c r="B35" s="5" t="n">
        <v>4</v>
      </c>
      <c r="C35" s="5" t="s">
        <v>39</v>
      </c>
      <c r="D35" s="5" t="s">
        <v>40</v>
      </c>
      <c r="E35" s="25" t="n">
        <v>44893</v>
      </c>
      <c r="F35" s="26" t="n">
        <v>0.333333333333333</v>
      </c>
      <c r="G35" s="27" t="n">
        <v>25.5</v>
      </c>
      <c r="H35" s="5" t="n">
        <v>182</v>
      </c>
      <c r="I35" s="5" t="n">
        <v>78.9</v>
      </c>
      <c r="J35" s="28" t="n">
        <f aca="false">I35/(1.85*1.85)</f>
        <v>23.0533235938641</v>
      </c>
      <c r="K35" s="29" t="n">
        <v>62.125</v>
      </c>
      <c r="L35" s="30" t="n">
        <v>62.147</v>
      </c>
      <c r="M35" s="31" t="n">
        <f aca="false">IF(L35="","",AVERAGE(K35:L35))</f>
        <v>62.136</v>
      </c>
      <c r="N35" s="5" t="n">
        <v>14.089</v>
      </c>
      <c r="O35" s="5" t="n">
        <v>14.107</v>
      </c>
      <c r="P35" s="31" t="n">
        <f aca="false">IF(O35="","",AVERAGE(N35:O35))</f>
        <v>14.098</v>
      </c>
      <c r="Q35" s="5" t="n">
        <v>18.5</v>
      </c>
      <c r="R35" s="5" t="n">
        <v>18.5</v>
      </c>
      <c r="S35" s="43" t="n">
        <f aca="false">IF(R35="","",AVERAGE(Q35:R35))</f>
        <v>18.5</v>
      </c>
      <c r="T35" s="5" t="n">
        <v>3.172</v>
      </c>
      <c r="U35" s="5" t="n">
        <v>3.177</v>
      </c>
      <c r="V35" s="33" t="n">
        <f aca="false">IF(U35="","",AVERAGE(T35:U35))</f>
        <v>3.1745</v>
      </c>
      <c r="W35" s="27" t="n">
        <v>368</v>
      </c>
      <c r="X35" s="5" t="n">
        <v>3892</v>
      </c>
      <c r="Y35" s="5" t="n">
        <v>3261</v>
      </c>
      <c r="Z35" s="34" t="n">
        <f aca="false">IF(Y35="","",MAX(X35:Y35))</f>
        <v>3892</v>
      </c>
      <c r="AA35" s="35" t="str">
        <f aca="false">IF(Y35="","",IF(Y35&gt;X35,"X",""))</f>
        <v/>
      </c>
      <c r="AB35" s="5" t="n">
        <v>353</v>
      </c>
      <c r="AC35" s="32" t="n">
        <f aca="false">IF(Z35="","",Z35/I35)</f>
        <v>49.3282636248416</v>
      </c>
      <c r="AD35" s="27" t="n">
        <v>1094</v>
      </c>
      <c r="AE35" s="5" t="n">
        <v>1072</v>
      </c>
      <c r="AF35" s="20" t="n">
        <v>191.8</v>
      </c>
      <c r="AG35" s="36" t="n">
        <v>159.66425759877</v>
      </c>
      <c r="AH35" s="37" t="n">
        <v>103.926807169568</v>
      </c>
      <c r="AI35" s="22" t="n">
        <v>57.5817542147805</v>
      </c>
      <c r="AJ35" s="22" t="n">
        <v>5.98428786676493</v>
      </c>
      <c r="AK35" s="22" t="n">
        <v>52.2241061077047</v>
      </c>
    </row>
    <row r="36" customFormat="false" ht="13.8" hidden="false" customHeight="false" outlineLevel="0" collapsed="false">
      <c r="A36" s="0" t="n">
        <v>12</v>
      </c>
      <c r="B36" s="0" t="n">
        <v>1</v>
      </c>
      <c r="C36" s="0" t="s">
        <v>37</v>
      </c>
      <c r="D36" s="0" t="s">
        <v>40</v>
      </c>
      <c r="E36" s="6" t="n">
        <v>44840</v>
      </c>
      <c r="F36" s="7" t="n">
        <v>0.333333333333333</v>
      </c>
      <c r="G36" s="8" t="n">
        <v>19.1</v>
      </c>
      <c r="H36" s="0" t="n">
        <v>195</v>
      </c>
      <c r="I36" s="0" t="n">
        <v>86.5</v>
      </c>
      <c r="J36" s="9" t="n">
        <f aca="false">I36/(1.85*1.85)</f>
        <v>25.2739225712199</v>
      </c>
      <c r="K36" s="10" t="n">
        <v>68.788</v>
      </c>
      <c r="L36" s="11" t="n">
        <v>70.459</v>
      </c>
      <c r="M36" s="12" t="n">
        <f aca="false">IF(L36="","",AVERAGE(K36:L36))</f>
        <v>69.6235</v>
      </c>
      <c r="N36" s="0" t="n">
        <v>13.159</v>
      </c>
      <c r="O36" s="0" t="n">
        <v>12.977</v>
      </c>
      <c r="P36" s="12" t="n">
        <f aca="false">IF(O36="","",AVERAGE(N36:O36))</f>
        <v>13.068</v>
      </c>
      <c r="Q36" s="0" t="n">
        <v>16.1</v>
      </c>
      <c r="R36" s="0" t="n">
        <v>15.6</v>
      </c>
      <c r="S36" s="39" t="n">
        <f aca="false">IF(R36="","",AVERAGE(Q36:R36))</f>
        <v>15.85</v>
      </c>
      <c r="T36" s="0" t="n">
        <v>3.126</v>
      </c>
      <c r="U36" s="0" t="n">
        <v>3.13</v>
      </c>
      <c r="V36" s="14" t="n">
        <f aca="false">IF(U36="","",AVERAGE(T36:U36))</f>
        <v>3.128</v>
      </c>
      <c r="W36" s="8" t="n">
        <v>368</v>
      </c>
      <c r="X36" s="0" t="n">
        <v>4399</v>
      </c>
      <c r="Y36" s="0" t="n">
        <v>3971</v>
      </c>
      <c r="Z36" s="16" t="n">
        <f aca="false">IF(Y36="","",MAX(X36:Y36))</f>
        <v>4399</v>
      </c>
      <c r="AA36" s="17" t="str">
        <f aca="false">IF(Y36="","",IF(Y36&gt;X36,"X",""))</f>
        <v/>
      </c>
      <c r="AB36" s="0" t="n">
        <v>358</v>
      </c>
      <c r="AC36" s="13" t="n">
        <f aca="false">IF(Z36="","",Z36/I36)</f>
        <v>50.8554913294798</v>
      </c>
      <c r="AD36" s="8" t="n">
        <v>1054</v>
      </c>
      <c r="AE36" s="0" t="n">
        <v>982</v>
      </c>
      <c r="AF36" s="19" t="n">
        <v>246.4</v>
      </c>
      <c r="AG36" s="20" t="n">
        <v>209.325735182704</v>
      </c>
      <c r="AH36" s="21" t="n">
        <v>94.1724669217982</v>
      </c>
      <c r="AI36" s="22" t="n">
        <v>50.0609579642311</v>
      </c>
      <c r="AJ36" s="22" t="n">
        <v>4.71436390796008</v>
      </c>
      <c r="AK36" s="22" t="n">
        <v>46.2797677365325</v>
      </c>
    </row>
    <row r="37" customFormat="false" ht="13.8" hidden="false" customHeight="false" outlineLevel="0" collapsed="false">
      <c r="A37" s="0" t="n">
        <v>12</v>
      </c>
      <c r="B37" s="0" t="n">
        <v>2</v>
      </c>
      <c r="C37" s="0" t="s">
        <v>39</v>
      </c>
      <c r="D37" s="0" t="s">
        <v>40</v>
      </c>
      <c r="E37" s="6" t="n">
        <v>44859</v>
      </c>
      <c r="F37" s="7" t="n">
        <v>0.333333333333333</v>
      </c>
      <c r="G37" s="8" t="n">
        <v>19.1</v>
      </c>
      <c r="H37" s="0" t="n">
        <v>195</v>
      </c>
      <c r="I37" s="0" t="n">
        <v>88.5</v>
      </c>
      <c r="J37" s="9" t="n">
        <f aca="false">I37/(1.85*1.85)</f>
        <v>25.8582907231556</v>
      </c>
      <c r="K37" s="10" t="n">
        <v>72.426</v>
      </c>
      <c r="L37" s="11" t="n">
        <v>72.13</v>
      </c>
      <c r="M37" s="12" t="n">
        <f aca="false">IF(L37="","",AVERAGE(K37:L37))</f>
        <v>72.278</v>
      </c>
      <c r="N37" s="0" t="n">
        <v>13.054</v>
      </c>
      <c r="O37" s="0" t="n">
        <v>13.632</v>
      </c>
      <c r="P37" s="12" t="n">
        <f aca="false">IF(O37="","",AVERAGE(N37:O37))</f>
        <v>13.343</v>
      </c>
      <c r="Q37" s="0" t="n">
        <v>15.3</v>
      </c>
      <c r="R37" s="0" t="n">
        <v>15.9</v>
      </c>
      <c r="S37" s="39" t="n">
        <f aca="false">IF(R37="","",AVERAGE(Q37:R37))</f>
        <v>15.6</v>
      </c>
      <c r="T37" s="0" t="n">
        <v>3.205</v>
      </c>
      <c r="U37" s="0" t="n">
        <v>3.243</v>
      </c>
      <c r="V37" s="14" t="n">
        <f aca="false">IF(U37="","",AVERAGE(T37:U37))</f>
        <v>3.224</v>
      </c>
      <c r="W37" s="8" t="n">
        <v>351</v>
      </c>
      <c r="X37" s="0" t="n">
        <v>4222</v>
      </c>
      <c r="Y37" s="0" t="n">
        <v>3841</v>
      </c>
      <c r="Z37" s="16" t="n">
        <f aca="false">IF(Y37="","",MAX(X37:Y37))</f>
        <v>4222</v>
      </c>
      <c r="AA37" s="17" t="str">
        <f aca="false">IF(Y37="","",IF(Y37&gt;X37,"X",""))</f>
        <v/>
      </c>
      <c r="AB37" s="0" t="n">
        <v>343</v>
      </c>
      <c r="AC37" s="13" t="n">
        <f aca="false">IF(Z37="","",Z37/I37)</f>
        <v>47.7062146892655</v>
      </c>
      <c r="AD37" s="8" t="n">
        <v>1034</v>
      </c>
      <c r="AE37" s="0" t="n">
        <v>951</v>
      </c>
      <c r="AF37" s="20" t="n">
        <v>237.2</v>
      </c>
      <c r="AG37" s="20" t="n">
        <v>220.258719847192</v>
      </c>
      <c r="AH37" s="21" t="n">
        <v>95.8499500875545</v>
      </c>
      <c r="AI37" s="22" t="n">
        <v>55.0973456717514</v>
      </c>
      <c r="AJ37" s="22" t="n">
        <v>5.28107783259411</v>
      </c>
      <c r="AK37" s="22" t="n">
        <v>51.8248033304418</v>
      </c>
    </row>
    <row r="38" customFormat="false" ht="13.8" hidden="false" customHeight="false" outlineLevel="0" collapsed="false">
      <c r="A38" s="0" t="n">
        <v>12</v>
      </c>
      <c r="B38" s="0" t="n">
        <v>3</v>
      </c>
      <c r="C38" s="0" t="s">
        <v>37</v>
      </c>
      <c r="D38" s="0" t="s">
        <v>38</v>
      </c>
      <c r="E38" s="6" t="n">
        <v>44886</v>
      </c>
      <c r="F38" s="7" t="n">
        <v>0.333333333333333</v>
      </c>
      <c r="G38" s="8" t="n">
        <v>19.1</v>
      </c>
      <c r="H38" s="0" t="n">
        <v>195</v>
      </c>
      <c r="I38" s="0" t="n">
        <v>88.3</v>
      </c>
      <c r="J38" s="9" t="n">
        <f aca="false">I38/(1.85*1.85)</f>
        <v>25.799853907962</v>
      </c>
      <c r="K38" s="10" t="n">
        <v>71.405</v>
      </c>
      <c r="L38" s="11" t="n">
        <v>71.48</v>
      </c>
      <c r="M38" s="12" t="n">
        <f aca="false">IF(L38="","",AVERAGE(K38:L38))</f>
        <v>71.4425</v>
      </c>
      <c r="N38" s="0" t="n">
        <v>12.68</v>
      </c>
      <c r="O38" s="0" t="n">
        <v>13.122</v>
      </c>
      <c r="P38" s="39" t="n">
        <f aca="false">IF(O38="","",AVERAGE(N38:O38))</f>
        <v>12.901</v>
      </c>
      <c r="Q38" s="0" t="n">
        <v>15.1</v>
      </c>
      <c r="R38" s="0" t="n">
        <v>15.5</v>
      </c>
      <c r="S38" s="39" t="n">
        <f aca="false">IF(R38="","",AVERAGE(Q38:R38))</f>
        <v>15.3</v>
      </c>
      <c r="T38" s="0" t="n">
        <v>3.192</v>
      </c>
      <c r="U38" s="0" t="n">
        <v>3.191</v>
      </c>
      <c r="V38" s="14" t="n">
        <f aca="false">IF(U38="","",AVERAGE(T38:U38))</f>
        <v>3.1915</v>
      </c>
      <c r="W38" s="8" t="n">
        <v>351</v>
      </c>
      <c r="X38" s="0" t="n">
        <v>4117</v>
      </c>
      <c r="Y38" s="0" t="n">
        <v>4089</v>
      </c>
      <c r="Z38" s="16" t="n">
        <f aca="false">IF(Y38="","",MAX(X38:Y38))</f>
        <v>4117</v>
      </c>
      <c r="AA38" s="17" t="str">
        <f aca="false">IF(Y38="","",IF(Y38&gt;X38,"X",""))</f>
        <v/>
      </c>
      <c r="AB38" s="0" t="n">
        <v>340</v>
      </c>
      <c r="AC38" s="13" t="n">
        <f aca="false">IF(Z38="","",Z38/I38)</f>
        <v>46.6251415628539</v>
      </c>
      <c r="AD38" s="8" t="n">
        <v>939</v>
      </c>
      <c r="AE38" s="0" t="n">
        <v>879</v>
      </c>
      <c r="AF38" s="20" t="n">
        <v>229.2</v>
      </c>
      <c r="AG38" s="20" t="n">
        <v>197.731328646595</v>
      </c>
      <c r="AH38" s="21" t="n">
        <v>119.395684944472</v>
      </c>
      <c r="AI38" s="22" t="n">
        <v>44.0802076123602</v>
      </c>
      <c r="AJ38" s="22" t="n">
        <v>5.26298658037228</v>
      </c>
      <c r="AK38" s="22" t="n">
        <v>54.3780551926925</v>
      </c>
    </row>
    <row r="39" customFormat="false" ht="13.8" hidden="false" customHeight="false" outlineLevel="0" collapsed="false">
      <c r="A39" s="5" t="n">
        <v>12</v>
      </c>
      <c r="B39" s="5" t="n">
        <v>4</v>
      </c>
      <c r="C39" s="5" t="s">
        <v>39</v>
      </c>
      <c r="D39" s="5" t="s">
        <v>38</v>
      </c>
      <c r="E39" s="25" t="n">
        <v>44907</v>
      </c>
      <c r="F39" s="26" t="n">
        <v>0.333333333333333</v>
      </c>
      <c r="G39" s="27" t="n">
        <v>19.1</v>
      </c>
      <c r="H39" s="5" t="n">
        <v>195</v>
      </c>
      <c r="I39" s="5" t="n">
        <v>85.8</v>
      </c>
      <c r="J39" s="28" t="n">
        <f aca="false">I39/(1.85*1.85)</f>
        <v>25.0693937180424</v>
      </c>
      <c r="K39" s="29" t="n">
        <v>70.632</v>
      </c>
      <c r="L39" s="30" t="n">
        <v>70.399</v>
      </c>
      <c r="M39" s="31" t="n">
        <f aca="false">IF(L39="","",AVERAGE(K39:L39))</f>
        <v>70.5155</v>
      </c>
      <c r="N39" s="5" t="n">
        <v>11.648</v>
      </c>
      <c r="O39" s="5" t="n">
        <v>11.663</v>
      </c>
      <c r="P39" s="43" t="n">
        <f aca="false">IF(O39="","",AVERAGE(N39:O39))</f>
        <v>11.6555</v>
      </c>
      <c r="Q39" s="5" t="n">
        <v>14.2</v>
      </c>
      <c r="R39" s="5" t="n">
        <v>14.2</v>
      </c>
      <c r="S39" s="43" t="n">
        <f aca="false">IF(R39="","",AVERAGE(Q39:R39))</f>
        <v>14.2</v>
      </c>
      <c r="T39" s="5" t="n">
        <v>3.211</v>
      </c>
      <c r="U39" s="5" t="n">
        <v>3.199</v>
      </c>
      <c r="V39" s="33" t="n">
        <f aca="false">IF(U39="","",AVERAGE(T39:U39))</f>
        <v>3.205</v>
      </c>
      <c r="W39" s="27" t="n">
        <v>340</v>
      </c>
      <c r="X39" s="5" t="n">
        <v>4068</v>
      </c>
      <c r="Y39" s="5" t="n">
        <v>3694</v>
      </c>
      <c r="Z39" s="34" t="n">
        <f aca="false">IF(Y39="","",MAX(X39:Y39))</f>
        <v>4068</v>
      </c>
      <c r="AA39" s="35" t="str">
        <f aca="false">IF(Y39="","",IF(Y39&gt;X39,"X",""))</f>
        <v/>
      </c>
      <c r="AB39" s="5" t="n">
        <v>328</v>
      </c>
      <c r="AC39" s="32" t="n">
        <f aca="false">IF(Z39="","",Z39/I39)</f>
        <v>47.4125874125874</v>
      </c>
      <c r="AD39" s="27" t="n">
        <v>978</v>
      </c>
      <c r="AE39" s="5" t="n">
        <v>912</v>
      </c>
      <c r="AF39" s="20" t="n">
        <v>207.6</v>
      </c>
      <c r="AG39" s="36" t="n">
        <v>211.36394455542</v>
      </c>
      <c r="AH39" s="37" t="n">
        <v>114.293096716783</v>
      </c>
      <c r="AI39" s="22" t="n">
        <v>44.7918253653044</v>
      </c>
      <c r="AJ39" s="22" t="n">
        <v>5.11939642859798</v>
      </c>
      <c r="AK39" s="22" t="n">
        <v>48.3203584721736</v>
      </c>
    </row>
    <row r="40" customFormat="false" ht="13.8" hidden="false" customHeight="false" outlineLevel="0" collapsed="false">
      <c r="A40" s="0" t="n">
        <v>13</v>
      </c>
      <c r="B40" s="0" t="n">
        <v>1</v>
      </c>
      <c r="C40" s="0" t="s">
        <v>37</v>
      </c>
      <c r="D40" s="0" t="s">
        <v>40</v>
      </c>
      <c r="E40" s="6" t="n">
        <v>44860</v>
      </c>
      <c r="F40" s="44" t="n">
        <v>0.333333333333333</v>
      </c>
      <c r="G40" s="0" t="n">
        <v>24.7</v>
      </c>
      <c r="H40" s="0" t="n">
        <v>190</v>
      </c>
      <c r="I40" s="0" t="n">
        <v>84</v>
      </c>
      <c r="J40" s="9" t="n">
        <f aca="false">I40/(1.85*1.85)</f>
        <v>24.5434623813002</v>
      </c>
      <c r="K40" s="10" t="n">
        <v>71.243</v>
      </c>
      <c r="L40" s="11" t="n">
        <v>71.496</v>
      </c>
      <c r="M40" s="12" t="n">
        <f aca="false">IF(L40="","",AVERAGE(K40:L40))</f>
        <v>71.3695</v>
      </c>
      <c r="N40" s="0" t="n">
        <v>9.573</v>
      </c>
      <c r="O40" s="0" t="n">
        <v>9.553</v>
      </c>
      <c r="P40" s="39" t="n">
        <f aca="false">IF(O40="","",AVERAGE(N40:O40))</f>
        <v>9.563</v>
      </c>
      <c r="Q40" s="0" t="n">
        <v>11.8</v>
      </c>
      <c r="R40" s="0" t="n">
        <v>11.8</v>
      </c>
      <c r="S40" s="39" t="n">
        <f aca="false">IF(R40="","",AVERAGE(Q40:R40))</f>
        <v>11.8</v>
      </c>
      <c r="T40" s="0" t="n">
        <v>3.74</v>
      </c>
      <c r="U40" s="0" t="n">
        <v>3.75</v>
      </c>
      <c r="V40" s="14" t="n">
        <f aca="false">IF(U40="","",AVERAGE(T40:U40))</f>
        <v>3.745</v>
      </c>
      <c r="W40" s="8" t="n">
        <v>383</v>
      </c>
      <c r="X40" s="0" t="n">
        <v>4105</v>
      </c>
      <c r="Y40" s="0" t="n">
        <v>3890</v>
      </c>
      <c r="Z40" s="16" t="n">
        <f aca="false">IF(Y40="","",MAX(X40:Y40))</f>
        <v>4105</v>
      </c>
      <c r="AA40" s="17" t="str">
        <f aca="false">IF(Y40="","",IF(Y40&gt;X40,"X",""))</f>
        <v/>
      </c>
      <c r="AB40" s="0" t="n">
        <v>358</v>
      </c>
      <c r="AC40" s="13" t="n">
        <f aca="false">IF(Z40="","",Z40/I40)</f>
        <v>48.8690476190476</v>
      </c>
      <c r="AD40" s="8" t="n">
        <v>1286</v>
      </c>
      <c r="AE40" s="0" t="n">
        <v>1171</v>
      </c>
      <c r="AF40" s="19" t="n">
        <v>286.4</v>
      </c>
      <c r="AG40" s="20" t="n">
        <v>184.138572430799</v>
      </c>
      <c r="AH40" s="21" t="n">
        <v>105.88111964498</v>
      </c>
      <c r="AI40" s="22" t="n">
        <v>64.7509615809982</v>
      </c>
      <c r="AJ40" s="22" t="n">
        <v>6.85590431028516</v>
      </c>
      <c r="AK40" s="22" t="n">
        <v>48.8575729640087</v>
      </c>
    </row>
    <row r="41" customFormat="false" ht="13.8" hidden="false" customHeight="false" outlineLevel="0" collapsed="false">
      <c r="A41" s="0" t="n">
        <v>13</v>
      </c>
      <c r="B41" s="0" t="n">
        <v>2</v>
      </c>
      <c r="C41" s="0" t="s">
        <v>39</v>
      </c>
      <c r="D41" s="0" t="s">
        <v>40</v>
      </c>
      <c r="E41" s="6" t="n">
        <v>44881</v>
      </c>
      <c r="F41" s="7" t="n">
        <v>0.333333333333333</v>
      </c>
      <c r="G41" s="8" t="n">
        <v>24.7</v>
      </c>
      <c r="H41" s="0" t="n">
        <v>190</v>
      </c>
      <c r="I41" s="0" t="n">
        <v>86.5</v>
      </c>
      <c r="J41" s="9" t="n">
        <f aca="false">I41/(1.85*1.85)</f>
        <v>25.2739225712199</v>
      </c>
      <c r="K41" s="10" t="n">
        <v>73.425</v>
      </c>
      <c r="L41" s="11" t="n">
        <v>73.591</v>
      </c>
      <c r="M41" s="12" t="n">
        <f aca="false">IF(L41="","",AVERAGE(K41:L41))</f>
        <v>73.508</v>
      </c>
      <c r="N41" s="0" t="n">
        <v>10.245</v>
      </c>
      <c r="O41" s="0" t="n">
        <v>10.042</v>
      </c>
      <c r="P41" s="39" t="n">
        <f aca="false">IF(O41="","",AVERAGE(N41:O41))</f>
        <v>10.1435</v>
      </c>
      <c r="Q41" s="0" t="n">
        <v>12.2</v>
      </c>
      <c r="R41" s="0" t="n">
        <v>12</v>
      </c>
      <c r="S41" s="39" t="n">
        <f aca="false">IF(R41="","",AVERAGE(Q41:R41))</f>
        <v>12.1</v>
      </c>
      <c r="T41" s="0" t="n">
        <v>3.761</v>
      </c>
      <c r="U41" s="0" t="n">
        <v>3.759</v>
      </c>
      <c r="V41" s="14" t="n">
        <f aca="false">IF(U41="","",AVERAGE(T41:U41))</f>
        <v>3.76</v>
      </c>
      <c r="W41" s="8" t="n">
        <v>374</v>
      </c>
      <c r="X41" s="0" t="n">
        <v>3993</v>
      </c>
      <c r="Y41" s="0" t="n">
        <v>3791</v>
      </c>
      <c r="Z41" s="16" t="n">
        <f aca="false">IF(Y41="","",MAX(X41:Y41))</f>
        <v>3993</v>
      </c>
      <c r="AA41" s="17" t="str">
        <f aca="false">IF(Y41="","",IF(Y41&gt;X41,"X",""))</f>
        <v/>
      </c>
      <c r="AB41" s="0" t="n">
        <v>348</v>
      </c>
      <c r="AC41" s="13" t="n">
        <f aca="false">IF(Z41="","",Z41/I41)</f>
        <v>46.1618497109827</v>
      </c>
      <c r="AD41" s="8" t="n">
        <v>1329</v>
      </c>
      <c r="AE41" s="0" t="n">
        <v>1202</v>
      </c>
      <c r="AF41" s="20" t="n">
        <v>299.6</v>
      </c>
      <c r="AG41" s="20" t="n">
        <v>211.543001182556</v>
      </c>
      <c r="AH41" s="21" t="n">
        <v>93.3504080885613</v>
      </c>
      <c r="AI41" s="22" t="n">
        <v>84.3065878828808</v>
      </c>
      <c r="AJ41" s="22" t="n">
        <v>7.87005438342108</v>
      </c>
      <c r="AK41" s="22" t="n">
        <v>47.9701730885937</v>
      </c>
    </row>
    <row r="42" customFormat="false" ht="13.8" hidden="false" customHeight="false" outlineLevel="0" collapsed="false">
      <c r="A42" s="0" t="n">
        <v>13</v>
      </c>
      <c r="B42" s="0" t="n">
        <v>3</v>
      </c>
      <c r="C42" s="0" t="s">
        <v>37</v>
      </c>
      <c r="D42" s="0" t="s">
        <v>38</v>
      </c>
      <c r="E42" s="6" t="n">
        <v>44901</v>
      </c>
      <c r="F42" s="7" t="n">
        <v>0.333333333333333</v>
      </c>
      <c r="G42" s="8" t="n">
        <v>24.7</v>
      </c>
      <c r="H42" s="0" t="n">
        <v>190</v>
      </c>
      <c r="I42" s="0" t="n">
        <v>87.9</v>
      </c>
      <c r="J42" s="9" t="n">
        <f aca="false">I42/(1.85*1.85)</f>
        <v>25.6829802775749</v>
      </c>
      <c r="K42" s="10" t="n">
        <v>74.572</v>
      </c>
      <c r="L42" s="11" t="n">
        <v>73.954</v>
      </c>
      <c r="M42" s="12" t="n">
        <f aca="false">IF(L42="","",AVERAGE(K42:L42))</f>
        <v>74.263</v>
      </c>
      <c r="N42" s="0" t="n">
        <v>10.286</v>
      </c>
      <c r="O42" s="0" t="n">
        <v>10.902</v>
      </c>
      <c r="P42" s="39" t="n">
        <f aca="false">IF(O42="","",AVERAGE(N42:O42))</f>
        <v>10.594</v>
      </c>
      <c r="Q42" s="0" t="n">
        <v>12.1</v>
      </c>
      <c r="R42" s="0" t="n">
        <v>12.8</v>
      </c>
      <c r="S42" s="39" t="n">
        <f aca="false">IF(R42="","",AVERAGE(Q42:R42))</f>
        <v>12.45</v>
      </c>
      <c r="T42" s="0" t="n">
        <v>3.738</v>
      </c>
      <c r="U42" s="0" t="n">
        <v>3.769</v>
      </c>
      <c r="V42" s="14" t="n">
        <f aca="false">IF(U42="","",AVERAGE(T42:U42))</f>
        <v>3.7535</v>
      </c>
      <c r="W42" s="8" t="n">
        <v>390</v>
      </c>
      <c r="X42" s="0" t="n">
        <v>3967</v>
      </c>
      <c r="Y42" s="0" t="n">
        <v>3857</v>
      </c>
      <c r="Z42" s="16" t="n">
        <f aca="false">IF(Y42="","",MAX(X42:Y42))</f>
        <v>3967</v>
      </c>
      <c r="AA42" s="17" t="str">
        <f aca="false">IF(Y42="","",IF(Y42&gt;X42,"X",""))</f>
        <v/>
      </c>
      <c r="AB42" s="0" t="n">
        <v>363</v>
      </c>
      <c r="AC42" s="13" t="n">
        <f aca="false">IF(Z42="","",Z42/I42)</f>
        <v>45.1308304891923</v>
      </c>
      <c r="AD42" s="8" t="n">
        <v>1326</v>
      </c>
      <c r="AE42" s="0" t="n">
        <v>1204</v>
      </c>
      <c r="AF42" s="20" t="n">
        <v>299.2</v>
      </c>
      <c r="AG42" s="20" t="n">
        <v>174.268106127079</v>
      </c>
      <c r="AH42" s="21" t="n">
        <v>109.336674233647</v>
      </c>
      <c r="AI42" s="22" t="n">
        <v>75.6660305546405</v>
      </c>
      <c r="AJ42" s="22" t="n">
        <v>8.27307213330588</v>
      </c>
      <c r="AK42" s="22" t="n">
        <v>49.170724969985</v>
      </c>
    </row>
    <row r="43" customFormat="false" ht="13.8" hidden="false" customHeight="false" outlineLevel="0" collapsed="false">
      <c r="A43" s="5" t="n">
        <v>13</v>
      </c>
      <c r="B43" s="5" t="n">
        <v>4</v>
      </c>
      <c r="C43" s="5" t="s">
        <v>39</v>
      </c>
      <c r="D43" s="5" t="s">
        <v>38</v>
      </c>
      <c r="E43" s="25" t="n">
        <v>44916</v>
      </c>
      <c r="F43" s="26" t="n">
        <v>0.333333333333333</v>
      </c>
      <c r="G43" s="27" t="n">
        <v>24.7</v>
      </c>
      <c r="H43" s="5" t="n">
        <v>190</v>
      </c>
      <c r="I43" s="5" t="n">
        <v>87.7</v>
      </c>
      <c r="J43" s="28" t="n">
        <f aca="false">I43/(1.85*1.85)</f>
        <v>25.6245434623813</v>
      </c>
      <c r="K43" s="29" t="n">
        <v>73.895</v>
      </c>
      <c r="L43" s="30" t="n">
        <v>73.885</v>
      </c>
      <c r="M43" s="31" t="n">
        <f aca="false">IF(L43="","",AVERAGE(K43:L43))</f>
        <v>73.89</v>
      </c>
      <c r="N43" s="5" t="n">
        <v>10.894</v>
      </c>
      <c r="O43" s="5" t="n">
        <v>10.79</v>
      </c>
      <c r="P43" s="43" t="n">
        <f aca="false">IF(O43="","",AVERAGE(N43:O43))</f>
        <v>10.842</v>
      </c>
      <c r="Q43" s="5" t="n">
        <v>12.8</v>
      </c>
      <c r="R43" s="5" t="n">
        <v>12.7</v>
      </c>
      <c r="S43" s="43" t="n">
        <f aca="false">IF(R43="","",AVERAGE(Q43:R43))</f>
        <v>12.75</v>
      </c>
      <c r="T43" s="5" t="n">
        <v>3.765</v>
      </c>
      <c r="U43" s="5" t="n">
        <v>3.753</v>
      </c>
      <c r="V43" s="33" t="n">
        <f aca="false">IF(U43="","",AVERAGE(T43:U43))</f>
        <v>3.759</v>
      </c>
      <c r="W43" s="27" t="n">
        <v>393</v>
      </c>
      <c r="X43" s="5" t="n">
        <v>4119</v>
      </c>
      <c r="Y43" s="5" t="n">
        <v>3699</v>
      </c>
      <c r="Z43" s="34" t="n">
        <f aca="false">IF(Y43="","",MAX(X43:Y43))</f>
        <v>4119</v>
      </c>
      <c r="AA43" s="35" t="str">
        <f aca="false">IF(Y43="","",IF(Y43&gt;X43,"X",""))</f>
        <v/>
      </c>
      <c r="AB43" s="5" t="n">
        <v>358</v>
      </c>
      <c r="AC43" s="32" t="n">
        <f aca="false">IF(Z43="","",Z43/I43)</f>
        <v>46.9669327251995</v>
      </c>
      <c r="AD43" s="27" t="n">
        <v>1426</v>
      </c>
      <c r="AE43" s="5" t="n">
        <v>1274</v>
      </c>
      <c r="AF43" s="36" t="n">
        <v>278</v>
      </c>
      <c r="AG43" s="36" t="n">
        <v>194.244630792319</v>
      </c>
      <c r="AH43" s="37" t="n">
        <v>109.946313836816</v>
      </c>
      <c r="AI43" s="22" t="n">
        <v>71.7069449576667</v>
      </c>
      <c r="AJ43" s="22" t="n">
        <v>7.88391427459488</v>
      </c>
      <c r="AK43" s="22" t="n">
        <v>48.0716759750816</v>
      </c>
    </row>
    <row r="45" customFormat="false" ht="15" hidden="false" customHeight="false" outlineLevel="0" collapsed="false">
      <c r="Z45" s="15"/>
      <c r="AC45" s="15"/>
    </row>
    <row r="46" customFormat="false" ht="15" hidden="false" customHeight="false" outlineLevel="0" collapsed="false">
      <c r="G46" s="45"/>
      <c r="H46" s="45"/>
      <c r="I46" s="45"/>
      <c r="J46" s="45"/>
      <c r="M46" s="11"/>
      <c r="N46" s="11"/>
      <c r="O46" s="11"/>
      <c r="Z46" s="45"/>
      <c r="AC46" s="45"/>
    </row>
    <row r="49" customFormat="false" ht="15" hidden="false" customHeight="false" outlineLevel="0" collapsed="false">
      <c r="M49" s="11"/>
      <c r="N49" s="11"/>
      <c r="O49" s="11"/>
    </row>
    <row r="50" customFormat="false" ht="15" hidden="false" customHeight="false" outlineLevel="0" collapsed="false">
      <c r="G50" s="9"/>
      <c r="H50" s="9"/>
      <c r="I50" s="9"/>
      <c r="J50" s="9"/>
      <c r="M50" s="9"/>
      <c r="P50" s="9"/>
      <c r="S50" s="9"/>
      <c r="W50" s="9"/>
      <c r="Z50" s="9"/>
      <c r="AC50" s="9"/>
      <c r="AD50" s="9"/>
      <c r="AE50" s="9"/>
    </row>
    <row r="51" customFormat="false" ht="15" hidden="false" customHeight="false" outlineLevel="0" collapsed="false">
      <c r="G51" s="9"/>
      <c r="H51" s="9"/>
      <c r="I51" s="9"/>
      <c r="J51" s="9"/>
      <c r="M51" s="9"/>
      <c r="P51" s="9"/>
      <c r="S51" s="9"/>
      <c r="W51" s="9"/>
      <c r="Z51" s="9"/>
      <c r="AC51" s="9"/>
      <c r="AD51" s="9"/>
      <c r="AE51" s="9"/>
    </row>
  </sheetData>
  <autoFilter ref="A1:CH4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Y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2" min="2" style="0" width="16.28"/>
    <col collapsed="false" customWidth="true" hidden="false" outlineLevel="0" max="3" min="3" style="0" width="12"/>
    <col collapsed="false" customWidth="true" hidden="false" outlineLevel="0" max="6" min="4" style="0" width="12.71"/>
    <col collapsed="false" customWidth="true" hidden="false" outlineLevel="0" max="7" min="7" style="0" width="12"/>
    <col collapsed="false" customWidth="true" hidden="false" outlineLevel="0" max="8" min="8" style="0" width="11.71"/>
    <col collapsed="false" customWidth="true" hidden="false" outlineLevel="0" max="10" min="9" style="0" width="12.71"/>
    <col collapsed="false" customWidth="true" hidden="false" outlineLevel="0" max="11" min="11" style="0" width="11.71"/>
    <col collapsed="false" customWidth="true" hidden="false" outlineLevel="0" max="13" min="12" style="0" width="12.71"/>
    <col collapsed="false" customWidth="true" hidden="false" outlineLevel="0" max="21" min="14" style="0" width="12"/>
    <col collapsed="false" customWidth="true" hidden="false" outlineLevel="0" max="22" min="22" style="0" width="11"/>
    <col collapsed="false" customWidth="true" hidden="false" outlineLevel="0" max="24" min="23" style="0" width="12"/>
    <col collapsed="false" customWidth="true" hidden="false" outlineLevel="0" max="25" min="25" style="0" width="9.14"/>
    <col collapsed="false" customWidth="true" hidden="false" outlineLevel="0" max="26" min="26" style="0" width="12.14"/>
    <col collapsed="false" customWidth="true" hidden="false" outlineLevel="0" max="27" min="27" style="0" width="12"/>
    <col collapsed="false" customWidth="true" hidden="false" outlineLevel="0" max="44" min="28" style="0" width="20.57"/>
    <col collapsed="false" customWidth="true" hidden="false" outlineLevel="0" max="45" min="45" style="0" width="24.43"/>
    <col collapsed="false" customWidth="true" hidden="false" outlineLevel="0" max="46" min="46" style="0" width="24"/>
    <col collapsed="false" customWidth="true" hidden="false" outlineLevel="0" max="48" min="47" style="0" width="20.57"/>
    <col collapsed="false" customWidth="true" hidden="false" outlineLevel="0" max="49" min="49" style="0" width="27.57"/>
    <col collapsed="false" customWidth="true" hidden="false" outlineLevel="0" max="50" min="50" style="0" width="27.15"/>
    <col collapsed="false" customWidth="true" hidden="false" outlineLevel="0" max="51" min="51" style="0" width="25.72"/>
    <col collapsed="false" customWidth="true" hidden="false" outlineLevel="0" max="52" min="52" style="0" width="25.15"/>
  </cols>
  <sheetData>
    <row r="3" customFormat="false" ht="15" hidden="false" customHeight="false" outlineLevel="0" collapsed="false">
      <c r="A3" s="46" t="s">
        <v>2</v>
      </c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9"/>
    </row>
    <row r="4" customFormat="false" ht="15" hidden="false" customHeight="false" outlineLevel="0" collapsed="false">
      <c r="A4" s="50" t="s">
        <v>39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2" t="s">
        <v>41</v>
      </c>
      <c r="M4" s="51" t="s">
        <v>37</v>
      </c>
      <c r="N4" s="51"/>
      <c r="O4" s="51"/>
      <c r="P4" s="51"/>
      <c r="Q4" s="51"/>
      <c r="R4" s="51"/>
      <c r="S4" s="51"/>
      <c r="T4" s="51"/>
      <c r="U4" s="51"/>
      <c r="V4" s="51"/>
      <c r="W4" s="51"/>
      <c r="X4" s="52" t="s">
        <v>42</v>
      </c>
      <c r="Y4" s="53" t="s">
        <v>43</v>
      </c>
    </row>
    <row r="5" customFormat="false" ht="15" hidden="false" customHeight="false" outlineLevel="0" collapsed="false">
      <c r="A5" s="54" t="n">
        <v>1</v>
      </c>
      <c r="B5" s="55" t="n">
        <v>2</v>
      </c>
      <c r="C5" s="55" t="n">
        <v>5</v>
      </c>
      <c r="D5" s="55" t="n">
        <v>6</v>
      </c>
      <c r="E5" s="55" t="n">
        <v>7</v>
      </c>
      <c r="F5" s="55" t="n">
        <v>8</v>
      </c>
      <c r="G5" s="55" t="n">
        <v>9</v>
      </c>
      <c r="H5" s="55" t="n">
        <v>10</v>
      </c>
      <c r="I5" s="55" t="n">
        <v>11</v>
      </c>
      <c r="J5" s="55" t="n">
        <v>12</v>
      </c>
      <c r="K5" s="55" t="n">
        <v>13</v>
      </c>
      <c r="L5" s="56"/>
      <c r="M5" s="55" t="n">
        <v>1</v>
      </c>
      <c r="N5" s="55" t="n">
        <v>2</v>
      </c>
      <c r="O5" s="55" t="n">
        <v>5</v>
      </c>
      <c r="P5" s="55" t="n">
        <v>6</v>
      </c>
      <c r="Q5" s="55" t="n">
        <v>7</v>
      </c>
      <c r="R5" s="55" t="n">
        <v>8</v>
      </c>
      <c r="S5" s="55" t="n">
        <v>9</v>
      </c>
      <c r="T5" s="55" t="n">
        <v>10</v>
      </c>
      <c r="U5" s="55" t="n">
        <v>11</v>
      </c>
      <c r="V5" s="55" t="n">
        <v>12</v>
      </c>
      <c r="W5" s="55" t="n">
        <v>13</v>
      </c>
      <c r="X5" s="56"/>
      <c r="Y5" s="57"/>
    </row>
    <row r="6" customFormat="false" ht="15" hidden="false" customHeight="false" outlineLevel="0" collapsed="false">
      <c r="A6" s="58"/>
      <c r="B6" s="59"/>
      <c r="C6" s="59"/>
      <c r="D6" s="59"/>
      <c r="E6" s="59"/>
      <c r="F6" s="59"/>
      <c r="G6" s="59"/>
      <c r="H6" s="59"/>
      <c r="I6" s="59"/>
      <c r="J6" s="59"/>
      <c r="K6" s="60"/>
      <c r="L6" s="61"/>
      <c r="M6" s="62"/>
      <c r="N6" s="59"/>
      <c r="O6" s="59"/>
      <c r="P6" s="59"/>
      <c r="Q6" s="59"/>
      <c r="R6" s="59"/>
      <c r="S6" s="59"/>
      <c r="T6" s="59"/>
      <c r="U6" s="59"/>
      <c r="V6" s="59"/>
      <c r="W6" s="60"/>
      <c r="X6" s="61"/>
      <c r="Y6" s="63"/>
    </row>
    <row r="16" customFormat="false" ht="15" hidden="false" customHeight="false" outlineLevel="0" collapsed="false">
      <c r="I16" s="64"/>
    </row>
    <row r="17" customFormat="false" ht="15" hidden="false" customHeight="false" outlineLevel="0" collapsed="false">
      <c r="I17" s="64"/>
    </row>
    <row r="18" customFormat="false" ht="15" hidden="false" customHeight="false" outlineLevel="0" collapsed="false">
      <c r="I18" s="64"/>
    </row>
    <row r="19" customFormat="false" ht="15" hidden="false" customHeight="false" outlineLevel="0" collapsed="false">
      <c r="I19" s="64"/>
    </row>
    <row r="20" customFormat="false" ht="15" hidden="false" customHeight="false" outlineLevel="0" collapsed="false">
      <c r="I20" s="64"/>
    </row>
    <row r="21" customFormat="false" ht="15" hidden="false" customHeight="false" outlineLevel="0" collapsed="false">
      <c r="I21" s="64"/>
    </row>
    <row r="22" customFormat="false" ht="15" hidden="false" customHeight="false" outlineLevel="0" collapsed="false">
      <c r="I22" s="64"/>
    </row>
    <row r="23" customFormat="false" ht="15" hidden="false" customHeight="false" outlineLevel="0" collapsed="false">
      <c r="I23" s="64"/>
    </row>
    <row r="24" customFormat="false" ht="15" hidden="false" customHeight="false" outlineLevel="0" collapsed="false">
      <c r="I24" s="64"/>
    </row>
    <row r="25" customFormat="false" ht="15" hidden="false" customHeight="false" outlineLevel="0" collapsed="false">
      <c r="I25" s="64"/>
    </row>
    <row r="26" customFormat="false" ht="15" hidden="false" customHeight="false" outlineLevel="0" collapsed="false">
      <c r="I26" s="64"/>
    </row>
    <row r="30" customFormat="false" ht="15" hidden="false" customHeight="false" outlineLevel="0" collapsed="false">
      <c r="I30" s="64"/>
    </row>
    <row r="31" customFormat="false" ht="15" hidden="false" customHeight="false" outlineLevel="0" collapsed="false">
      <c r="I31" s="64"/>
    </row>
    <row r="32" customFormat="false" ht="15" hidden="false" customHeight="false" outlineLevel="0" collapsed="false">
      <c r="I32" s="64"/>
    </row>
    <row r="33" customFormat="false" ht="15" hidden="false" customHeight="false" outlineLevel="0" collapsed="false">
      <c r="I33" s="64"/>
    </row>
    <row r="34" customFormat="false" ht="15" hidden="false" customHeight="false" outlineLevel="0" collapsed="false">
      <c r="I34" s="64"/>
    </row>
    <row r="35" customFormat="false" ht="15" hidden="false" customHeight="false" outlineLevel="0" collapsed="false">
      <c r="I35" s="64"/>
    </row>
    <row r="36" customFormat="false" ht="15" hidden="false" customHeight="false" outlineLevel="0" collapsed="false">
      <c r="I36" s="64"/>
    </row>
    <row r="37" customFormat="false" ht="15" hidden="false" customHeight="false" outlineLevel="0" collapsed="false">
      <c r="I37" s="64"/>
    </row>
    <row r="38" customFormat="false" ht="15" hidden="false" customHeight="false" outlineLevel="0" collapsed="false">
      <c r="I38" s="64"/>
    </row>
    <row r="39" customFormat="false" ht="15" hidden="false" customHeight="false" outlineLevel="0" collapsed="false">
      <c r="I39" s="6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G61" activeCellId="0" sqref="G6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4.43"/>
    <col collapsed="false" customWidth="true" hidden="false" outlineLevel="0" max="3" min="3" style="0" width="11.43"/>
    <col collapsed="false" customWidth="true" hidden="false" outlineLevel="0" max="4" min="4" style="0" width="13.43"/>
    <col collapsed="false" customWidth="true" hidden="false" outlineLevel="0" max="5" min="5" style="0" width="11.43"/>
    <col collapsed="false" customWidth="true" hidden="false" outlineLevel="0" max="6" min="6" style="0" width="10.43"/>
    <col collapsed="false" customWidth="true" hidden="false" outlineLevel="0" max="9" min="9" style="0" width="10.28"/>
    <col collapsed="false" customWidth="true" hidden="false" outlineLevel="0" max="13" min="13" style="0" width="10.14"/>
    <col collapsed="false" customWidth="true" hidden="false" outlineLevel="0" max="17" min="17" style="0" width="11.71"/>
    <col collapsed="false" customWidth="true" hidden="false" outlineLevel="0" max="21" min="21" style="0" width="10.28"/>
    <col collapsed="false" customWidth="true" hidden="false" outlineLevel="0" max="23" min="23" style="0" width="9.28"/>
    <col collapsed="false" customWidth="true" hidden="false" outlineLevel="0" max="25" min="25" style="0" width="10.14"/>
    <col collapsed="false" customWidth="true" hidden="false" outlineLevel="0" max="29" min="29" style="0" width="11.71"/>
    <col collapsed="false" customWidth="true" hidden="false" outlineLevel="0" max="33" min="33" style="0" width="9.14"/>
    <col collapsed="false" customWidth="true" hidden="false" outlineLevel="0" max="37" min="37" style="0" width="9"/>
    <col collapsed="false" customWidth="true" hidden="false" outlineLevel="0" max="41" min="41" style="0" width="10.43"/>
  </cols>
  <sheetData>
    <row r="1" customFormat="false" ht="15.75" hidden="false" customHeight="false" outlineLevel="0" collapsed="false">
      <c r="A1" s="65"/>
      <c r="B1" s="65"/>
      <c r="C1" s="65"/>
      <c r="D1" s="65"/>
      <c r="E1" s="65"/>
      <c r="F1" s="66" t="s">
        <v>44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 t="s">
        <v>45</v>
      </c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 t="s">
        <v>46</v>
      </c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</row>
    <row r="2" s="5" customFormat="true" ht="15" hidden="false" customHeight="false" outlineLevel="0" collapsed="false">
      <c r="A2" s="1" t="s">
        <v>0</v>
      </c>
      <c r="B2" s="1" t="s">
        <v>1</v>
      </c>
      <c r="C2" s="1" t="s">
        <v>3</v>
      </c>
      <c r="D2" s="1" t="s">
        <v>47</v>
      </c>
      <c r="E2" s="2" t="s">
        <v>48</v>
      </c>
      <c r="F2" s="27" t="s">
        <v>10</v>
      </c>
      <c r="G2" s="5" t="s">
        <v>11</v>
      </c>
      <c r="H2" s="5" t="s">
        <v>12</v>
      </c>
      <c r="I2" s="5" t="s">
        <v>49</v>
      </c>
      <c r="J2" s="5" t="s">
        <v>50</v>
      </c>
      <c r="K2" s="5" t="s">
        <v>51</v>
      </c>
      <c r="L2" s="5" t="s">
        <v>52</v>
      </c>
      <c r="M2" s="5" t="s">
        <v>53</v>
      </c>
      <c r="N2" s="5" t="s">
        <v>54</v>
      </c>
      <c r="O2" s="5" t="s">
        <v>55</v>
      </c>
      <c r="P2" s="5" t="s">
        <v>56</v>
      </c>
      <c r="Q2" s="5" t="s">
        <v>57</v>
      </c>
      <c r="R2" s="27" t="s">
        <v>10</v>
      </c>
      <c r="S2" s="5" t="s">
        <v>11</v>
      </c>
      <c r="T2" s="5" t="s">
        <v>12</v>
      </c>
      <c r="U2" s="5" t="s">
        <v>49</v>
      </c>
      <c r="V2" s="5" t="s">
        <v>50</v>
      </c>
      <c r="W2" s="5" t="s">
        <v>51</v>
      </c>
      <c r="X2" s="5" t="s">
        <v>52</v>
      </c>
      <c r="Y2" s="5" t="s">
        <v>53</v>
      </c>
      <c r="Z2" s="5" t="s">
        <v>54</v>
      </c>
      <c r="AA2" s="5" t="s">
        <v>55</v>
      </c>
      <c r="AB2" s="5" t="s">
        <v>56</v>
      </c>
      <c r="AC2" s="5" t="s">
        <v>57</v>
      </c>
      <c r="AD2" s="27" t="s">
        <v>10</v>
      </c>
      <c r="AE2" s="5" t="s">
        <v>11</v>
      </c>
      <c r="AF2" s="5" t="s">
        <v>12</v>
      </c>
      <c r="AG2" s="5" t="s">
        <v>49</v>
      </c>
      <c r="AH2" s="5" t="s">
        <v>50</v>
      </c>
      <c r="AI2" s="5" t="s">
        <v>51</v>
      </c>
      <c r="AJ2" s="5" t="s">
        <v>52</v>
      </c>
      <c r="AK2" s="5" t="s">
        <v>53</v>
      </c>
      <c r="AL2" s="5" t="s">
        <v>54</v>
      </c>
      <c r="AM2" s="5" t="s">
        <v>55</v>
      </c>
      <c r="AN2" s="5" t="s">
        <v>56</v>
      </c>
      <c r="AO2" s="5" t="s">
        <v>57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s">
        <v>38</v>
      </c>
      <c r="D3" s="6" t="n">
        <v>44523</v>
      </c>
      <c r="E3" s="7" t="n">
        <v>0.333333333333333</v>
      </c>
      <c r="F3" s="10" t="n">
        <v>20.46</v>
      </c>
      <c r="G3" s="11" t="n">
        <v>20.872</v>
      </c>
      <c r="H3" s="12" t="n">
        <f aca="false">IF(G3="","",AVERAGE(F3:G3))</f>
        <v>20.666</v>
      </c>
      <c r="I3" s="14"/>
      <c r="J3" s="0" t="n">
        <v>4.192</v>
      </c>
      <c r="K3" s="0" t="n">
        <v>4.499</v>
      </c>
      <c r="L3" s="12" t="n">
        <f aca="false">IF(K3="","",AVERAGE(J3:K3))</f>
        <v>4.3455</v>
      </c>
      <c r="M3" s="14"/>
      <c r="N3" s="0" t="n">
        <v>17</v>
      </c>
      <c r="O3" s="0" t="n">
        <v>17.7</v>
      </c>
      <c r="P3" s="13" t="n">
        <f aca="false">IF(O3="","",AVERAGE(N3:O3))</f>
        <v>17.35</v>
      </c>
      <c r="Q3" s="14"/>
      <c r="R3" s="10" t="n">
        <v>31.064</v>
      </c>
      <c r="S3" s="11" t="n">
        <v>30.418</v>
      </c>
      <c r="T3" s="12" t="n">
        <f aca="false">IF(S3="","",AVERAGE(R3:S3))</f>
        <v>30.741</v>
      </c>
      <c r="U3" s="14"/>
      <c r="V3" s="0" t="n">
        <v>8.109</v>
      </c>
      <c r="W3" s="0" t="n">
        <v>8.376</v>
      </c>
      <c r="X3" s="12" t="n">
        <f aca="false">IF(W3="","",AVERAGE(V3:W3))</f>
        <v>8.2425</v>
      </c>
      <c r="Y3" s="14"/>
      <c r="Z3" s="0" t="n">
        <v>20.7</v>
      </c>
      <c r="AA3" s="0" t="n">
        <v>21.6</v>
      </c>
      <c r="AB3" s="13" t="n">
        <f aca="false">IF(AA3="","",AVERAGE(Z3:AA3))</f>
        <v>21.15</v>
      </c>
      <c r="AC3" s="14"/>
      <c r="AD3" s="10" t="n">
        <v>8.115</v>
      </c>
      <c r="AE3" s="11" t="n">
        <v>8.28</v>
      </c>
      <c r="AF3" s="12" t="n">
        <f aca="false">IF(AE3="","",AVERAGE(AD3:AE3))</f>
        <v>8.1975</v>
      </c>
      <c r="AG3" s="14"/>
      <c r="AH3" s="0" t="n">
        <v>1.783</v>
      </c>
      <c r="AI3" s="0" t="n">
        <v>1.776</v>
      </c>
      <c r="AJ3" s="12" t="n">
        <f aca="false">IF(AI3="","",AVERAGE(AH3:AI3))</f>
        <v>1.7795</v>
      </c>
      <c r="AK3" s="14"/>
      <c r="AL3" s="0" t="n">
        <v>18</v>
      </c>
      <c r="AM3" s="0" t="n">
        <v>17.7</v>
      </c>
      <c r="AN3" s="13" t="n">
        <f aca="false">IF(AM3="","",AVERAGE(AL3:AM3))</f>
        <v>17.85</v>
      </c>
      <c r="AO3" s="14"/>
    </row>
    <row r="4" customFormat="false" ht="15" hidden="false" customHeight="false" outlineLevel="0" collapsed="false">
      <c r="A4" s="0" t="n">
        <v>1</v>
      </c>
      <c r="B4" s="0" t="n">
        <v>2</v>
      </c>
      <c r="C4" s="0" t="s">
        <v>38</v>
      </c>
      <c r="D4" s="6" t="n">
        <v>44537</v>
      </c>
      <c r="E4" s="7" t="n">
        <v>0.333333333333333</v>
      </c>
      <c r="F4" s="10" t="n">
        <v>21.302</v>
      </c>
      <c r="G4" s="11" t="n">
        <v>20.57</v>
      </c>
      <c r="H4" s="12" t="n">
        <f aca="false">IF(G4="","",AVERAGE(F4:G4))</f>
        <v>20.936</v>
      </c>
      <c r="I4" s="14" t="n">
        <f aca="false">IF(G4="","",H4-H3)</f>
        <v>0.27</v>
      </c>
      <c r="J4" s="0" t="n">
        <v>4.151</v>
      </c>
      <c r="K4" s="0" t="n">
        <v>3.998</v>
      </c>
      <c r="L4" s="12" t="n">
        <f aca="false">IF(K4="","",AVERAGE(J4:K4))</f>
        <v>4.0745</v>
      </c>
      <c r="M4" s="14" t="n">
        <f aca="false">IF(K4="","",L4-L3)</f>
        <v>-0.270999999999999</v>
      </c>
      <c r="N4" s="9" t="n">
        <v>16.3</v>
      </c>
      <c r="O4" s="0" t="n">
        <v>16.3</v>
      </c>
      <c r="P4" s="13" t="n">
        <f aca="false">IF(O4="","",AVERAGE(N4:O4))</f>
        <v>16.3</v>
      </c>
      <c r="Q4" s="14" t="n">
        <f aca="false">IF(O4="","",P4-P3)</f>
        <v>-1.05</v>
      </c>
      <c r="R4" s="10" t="n">
        <v>30.862</v>
      </c>
      <c r="S4" s="11" t="n">
        <v>31.626</v>
      </c>
      <c r="T4" s="12" t="n">
        <f aca="false">IF(S4="","",AVERAGE(R4:S4))</f>
        <v>31.244</v>
      </c>
      <c r="U4" s="14" t="n">
        <f aca="false">IF(S4="","",T4-T3)</f>
        <v>0.503</v>
      </c>
      <c r="V4" s="0" t="n">
        <v>7.256</v>
      </c>
      <c r="W4" s="0" t="n">
        <v>7.333</v>
      </c>
      <c r="X4" s="12" t="n">
        <f aca="false">IF(W4="","",AVERAGE(V4:W4))</f>
        <v>7.2945</v>
      </c>
      <c r="Y4" s="14" t="n">
        <f aca="false">IF(W4="","",X4-X3)</f>
        <v>-0.948</v>
      </c>
      <c r="Z4" s="9" t="n">
        <v>19</v>
      </c>
      <c r="AA4" s="0" t="n">
        <v>18.8</v>
      </c>
      <c r="AB4" s="13" t="n">
        <f aca="false">IF(AA4="","",AVERAGE(Z4:AA4))</f>
        <v>18.9</v>
      </c>
      <c r="AC4" s="14" t="n">
        <f aca="false">IF(AA4="","",AB4-AB3)</f>
        <v>-2.25</v>
      </c>
      <c r="AD4" s="10" t="n">
        <v>8.155</v>
      </c>
      <c r="AE4" s="11" t="n">
        <v>8.114</v>
      </c>
      <c r="AF4" s="12" t="n">
        <f aca="false">IF(AE4="","",AVERAGE(AD4:AE4))</f>
        <v>8.1345</v>
      </c>
      <c r="AG4" s="14" t="n">
        <f aca="false">IF(AE4="","",AF4-AF3)</f>
        <v>-0.0630000000000006</v>
      </c>
      <c r="AH4" s="0" t="n">
        <v>1.592</v>
      </c>
      <c r="AI4" s="0" t="n">
        <v>1.617</v>
      </c>
      <c r="AJ4" s="12" t="n">
        <f aca="false">IF(AI4="","",AVERAGE(AH4:AI4))</f>
        <v>1.6045</v>
      </c>
      <c r="AK4" s="14" t="n">
        <f aca="false">IF(AI4="","",AJ4-AJ3)</f>
        <v>-0.175</v>
      </c>
      <c r="AL4" s="9" t="n">
        <v>16.3</v>
      </c>
      <c r="AM4" s="0" t="n">
        <v>16.6</v>
      </c>
      <c r="AN4" s="13" t="n">
        <f aca="false">IF(AM4="","",AVERAGE(AL4:AM4))</f>
        <v>16.45</v>
      </c>
      <c r="AO4" s="14" t="n">
        <f aca="false">IF(AM4="","",AN4-AN3)</f>
        <v>-1.4</v>
      </c>
    </row>
    <row r="5" customFormat="false" ht="15" hidden="false" customHeight="false" outlineLevel="0" collapsed="false">
      <c r="A5" s="0" t="n">
        <v>1</v>
      </c>
      <c r="B5" s="0" t="n">
        <v>3</v>
      </c>
      <c r="C5" s="0" t="s">
        <v>40</v>
      </c>
      <c r="D5" s="6" t="n">
        <v>44571</v>
      </c>
      <c r="E5" s="7" t="n">
        <v>0.333333333333333</v>
      </c>
      <c r="F5" s="10" t="n">
        <v>20.445</v>
      </c>
      <c r="G5" s="11" t="n">
        <v>20.701</v>
      </c>
      <c r="H5" s="12" t="n">
        <f aca="false">IF(G5="","",AVERAGE(F5:G5))</f>
        <v>20.573</v>
      </c>
      <c r="I5" s="14"/>
      <c r="J5" s="0" t="n">
        <v>4.183</v>
      </c>
      <c r="K5" s="0" t="n">
        <v>4.099</v>
      </c>
      <c r="L5" s="12" t="n">
        <f aca="false">IF(K5="","",AVERAGE(J5:K5))</f>
        <v>4.141</v>
      </c>
      <c r="M5" s="14"/>
      <c r="N5" s="0" t="n">
        <v>17</v>
      </c>
      <c r="O5" s="9" t="n">
        <v>16.5</v>
      </c>
      <c r="P5" s="13" t="n">
        <f aca="false">IF(O5="","",AVERAGE(N5:O5))</f>
        <v>16.75</v>
      </c>
      <c r="Q5" s="14"/>
      <c r="R5" s="10" t="n">
        <v>31.484</v>
      </c>
      <c r="S5" s="11" t="n">
        <v>31.204</v>
      </c>
      <c r="T5" s="12" t="n">
        <f aca="false">IF(S5="","",AVERAGE(R5:S5))</f>
        <v>31.344</v>
      </c>
      <c r="U5" s="14"/>
      <c r="V5" s="0" t="n">
        <v>7.13</v>
      </c>
      <c r="W5" s="0" t="n">
        <v>7.237</v>
      </c>
      <c r="X5" s="12" t="n">
        <f aca="false">IF(W5="","",AVERAGE(V5:W5))</f>
        <v>7.1835</v>
      </c>
      <c r="Y5" s="14"/>
      <c r="Z5" s="0" t="n">
        <v>18.5</v>
      </c>
      <c r="AA5" s="9" t="n">
        <v>18.8</v>
      </c>
      <c r="AB5" s="13" t="n">
        <f aca="false">IF(AA5="","",AVERAGE(Z5:AA5))</f>
        <v>18.65</v>
      </c>
      <c r="AC5" s="14"/>
      <c r="AD5" s="10" t="n">
        <v>7.767</v>
      </c>
      <c r="AE5" s="11" t="n">
        <v>8.006</v>
      </c>
      <c r="AF5" s="12" t="n">
        <f aca="false">IF(AE5="","",AVERAGE(AD5:AE5))</f>
        <v>7.8865</v>
      </c>
      <c r="AG5" s="14"/>
      <c r="AH5" s="0" t="n">
        <v>1.552</v>
      </c>
      <c r="AI5" s="0" t="n">
        <v>1.587</v>
      </c>
      <c r="AJ5" s="12" t="n">
        <f aca="false">IF(AI5="","",AVERAGE(AH5:AI5))</f>
        <v>1.5695</v>
      </c>
      <c r="AK5" s="14"/>
      <c r="AL5" s="0" t="n">
        <v>16.7</v>
      </c>
      <c r="AM5" s="9" t="n">
        <v>16.5</v>
      </c>
      <c r="AN5" s="13" t="n">
        <f aca="false">IF(AM5="","",AVERAGE(AL5:AM5))</f>
        <v>16.6</v>
      </c>
      <c r="AO5" s="14"/>
    </row>
    <row r="6" s="5" customFormat="true" ht="15" hidden="false" customHeight="false" outlineLevel="0" collapsed="false">
      <c r="A6" s="5" t="n">
        <v>1</v>
      </c>
      <c r="B6" s="5" t="n">
        <v>4</v>
      </c>
      <c r="C6" s="5" t="s">
        <v>40</v>
      </c>
      <c r="D6" s="25" t="n">
        <v>44592</v>
      </c>
      <c r="E6" s="26" t="n">
        <v>0.333333333333333</v>
      </c>
      <c r="F6" s="29" t="n">
        <v>21.125</v>
      </c>
      <c r="G6" s="30" t="n">
        <v>20.568</v>
      </c>
      <c r="H6" s="31" t="n">
        <f aca="false">IF(G6="","",AVERAGE(F6:G6))</f>
        <v>20.8465</v>
      </c>
      <c r="I6" s="33" t="n">
        <f aca="false">IF(G6="","",H6-H5)</f>
        <v>0.273499999999999</v>
      </c>
      <c r="J6" s="5" t="n">
        <v>4.264</v>
      </c>
      <c r="K6" s="5" t="n">
        <v>4.171</v>
      </c>
      <c r="L6" s="31" t="n">
        <f aca="false">IF(K6="","",AVERAGE(J6:K6))</f>
        <v>4.2175</v>
      </c>
      <c r="M6" s="33" t="n">
        <f aca="false">IF(K6="","",L6-L5)</f>
        <v>0.0765000000000002</v>
      </c>
      <c r="N6" s="5" t="n">
        <v>16.8</v>
      </c>
      <c r="O6" s="5" t="n">
        <v>16.9</v>
      </c>
      <c r="P6" s="32" t="n">
        <f aca="false">IF(O6="","",AVERAGE(N6:O6))</f>
        <v>16.85</v>
      </c>
      <c r="Q6" s="33" t="n">
        <f aca="false">IF(O6="","",P6-P5)</f>
        <v>0.100000000000001</v>
      </c>
      <c r="R6" s="29" t="n">
        <v>31.31</v>
      </c>
      <c r="S6" s="30" t="n">
        <v>31.401</v>
      </c>
      <c r="T6" s="31" t="n">
        <f aca="false">IF(S6="","",AVERAGE(R6:S6))</f>
        <v>31.3555</v>
      </c>
      <c r="U6" s="33" t="n">
        <f aca="false">IF(S6="","",T6-T5)</f>
        <v>0.0114999999999981</v>
      </c>
      <c r="V6" s="5" t="n">
        <v>5.753</v>
      </c>
      <c r="W6" s="5" t="n">
        <v>6.292</v>
      </c>
      <c r="X6" s="31" t="n">
        <f aca="false">IF(W6="","",AVERAGE(V6:W6))</f>
        <v>6.0225</v>
      </c>
      <c r="Y6" s="33" t="n">
        <f aca="false">IF(W6="","",X6-X5)</f>
        <v>-1.161</v>
      </c>
      <c r="Z6" s="5" t="n">
        <v>15.5</v>
      </c>
      <c r="AA6" s="5" t="n">
        <v>16.7</v>
      </c>
      <c r="AB6" s="32" t="n">
        <f aca="false">IF(AA6="","",AVERAGE(Z6:AA6))</f>
        <v>16.1</v>
      </c>
      <c r="AC6" s="33" t="n">
        <f aca="false">IF(AA6="","",AB6-AB5)</f>
        <v>-2.55</v>
      </c>
      <c r="AD6" s="29" t="n">
        <v>8.14</v>
      </c>
      <c r="AE6" s="30" t="n">
        <v>8.189</v>
      </c>
      <c r="AF6" s="31" t="n">
        <f aca="false">IF(AE6="","",AVERAGE(AD6:AE6))</f>
        <v>8.1645</v>
      </c>
      <c r="AG6" s="33" t="n">
        <f aca="false">IF(AE6="","",AF6-AF5)</f>
        <v>0.278</v>
      </c>
      <c r="AH6" s="5" t="n">
        <v>1.513</v>
      </c>
      <c r="AI6" s="5" t="n">
        <v>1.515</v>
      </c>
      <c r="AJ6" s="31" t="n">
        <f aca="false">IF(AI6="","",AVERAGE(AH6:AI6))</f>
        <v>1.514</v>
      </c>
      <c r="AK6" s="33" t="n">
        <f aca="false">IF(AI6="","",AJ6-AJ5)</f>
        <v>-0.0555000000000003</v>
      </c>
      <c r="AL6" s="5" t="n">
        <v>15.7</v>
      </c>
      <c r="AM6" s="5" t="n">
        <v>15.6</v>
      </c>
      <c r="AN6" s="32" t="n">
        <f aca="false">IF(AM6="","",AVERAGE(AL6:AM6))</f>
        <v>15.65</v>
      </c>
      <c r="AO6" s="33" t="n">
        <f aca="false">IF(AM6="","",AN6-AN5)</f>
        <v>-0.950000000000003</v>
      </c>
    </row>
    <row r="7" customFormat="false" ht="15" hidden="false" customHeight="false" outlineLevel="0" collapsed="false">
      <c r="A7" s="0" t="n">
        <v>2</v>
      </c>
      <c r="B7" s="0" t="n">
        <v>1</v>
      </c>
      <c r="C7" s="0" t="s">
        <v>38</v>
      </c>
      <c r="D7" s="6" t="n">
        <v>44526</v>
      </c>
      <c r="E7" s="7" t="n">
        <v>0.333333333333333</v>
      </c>
      <c r="F7" s="10" t="n">
        <v>19.129</v>
      </c>
      <c r="G7" s="11" t="n">
        <v>19.222</v>
      </c>
      <c r="H7" s="12" t="n">
        <f aca="false">IF(G7="","",AVERAGE(F7:G7))</f>
        <v>19.1755</v>
      </c>
      <c r="I7" s="14"/>
      <c r="J7" s="0" t="n">
        <v>3.447</v>
      </c>
      <c r="K7" s="0" t="n">
        <v>3.63</v>
      </c>
      <c r="L7" s="12" t="n">
        <f aca="false">IF(K7="","",AVERAGE(J7:K7))</f>
        <v>3.5385</v>
      </c>
      <c r="M7" s="14"/>
      <c r="N7" s="0" t="n">
        <v>15.3</v>
      </c>
      <c r="O7" s="0" t="n">
        <v>15.9</v>
      </c>
      <c r="P7" s="13" t="n">
        <f aca="false">IF(O7="","",AVERAGE(N7:O7))</f>
        <v>15.6</v>
      </c>
      <c r="Q7" s="14"/>
      <c r="R7" s="10" t="n">
        <v>26.032</v>
      </c>
      <c r="S7" s="11" t="n">
        <v>25.914</v>
      </c>
      <c r="T7" s="12" t="n">
        <f aca="false">IF(S7="","",AVERAGE(R7:S7))</f>
        <v>25.973</v>
      </c>
      <c r="U7" s="14"/>
      <c r="V7" s="0" t="n">
        <v>6.67</v>
      </c>
      <c r="W7" s="0" t="n">
        <v>6.475</v>
      </c>
      <c r="X7" s="12" t="n">
        <f aca="false">IF(W7="","",AVERAGE(V7:W7))</f>
        <v>6.5725</v>
      </c>
      <c r="Y7" s="14"/>
      <c r="Z7" s="0" t="n">
        <v>20.4</v>
      </c>
      <c r="AA7" s="0" t="n">
        <v>20</v>
      </c>
      <c r="AB7" s="13" t="n">
        <f aca="false">IF(AA7="","",AVERAGE(Z7:AA7))</f>
        <v>20.2</v>
      </c>
      <c r="AC7" s="14"/>
      <c r="AD7" s="10" t="n">
        <v>7.112</v>
      </c>
      <c r="AE7" s="11" t="n">
        <v>7.057</v>
      </c>
      <c r="AF7" s="12" t="n">
        <f aca="false">IF(AE7="","",AVERAGE(AD7:AE7))</f>
        <v>7.0845</v>
      </c>
      <c r="AG7" s="14"/>
      <c r="AH7" s="0" t="n">
        <v>1.246</v>
      </c>
      <c r="AI7" s="0" t="n">
        <v>1.272</v>
      </c>
      <c r="AJ7" s="12" t="n">
        <f aca="false">IF(AI7="","",AVERAGE(AH7:AI7))</f>
        <v>1.259</v>
      </c>
      <c r="AK7" s="14"/>
      <c r="AL7" s="0" t="n">
        <v>14.9</v>
      </c>
      <c r="AM7" s="0" t="n">
        <v>15.3</v>
      </c>
      <c r="AN7" s="13" t="n">
        <f aca="false">IF(AM7="","",AVERAGE(AL7:AM7))</f>
        <v>15.1</v>
      </c>
      <c r="AO7" s="14"/>
    </row>
    <row r="8" customFormat="false" ht="15" hidden="false" customHeight="false" outlineLevel="0" collapsed="false">
      <c r="A8" s="0" t="n">
        <v>2</v>
      </c>
      <c r="B8" s="0" t="n">
        <v>2</v>
      </c>
      <c r="C8" s="0" t="s">
        <v>38</v>
      </c>
      <c r="D8" s="6" t="n">
        <v>44540</v>
      </c>
      <c r="E8" s="7" t="n">
        <v>0.333333333333333</v>
      </c>
      <c r="F8" s="10" t="n">
        <v>19.404</v>
      </c>
      <c r="G8" s="11" t="n">
        <v>19.258</v>
      </c>
      <c r="H8" s="12" t="n">
        <f aca="false">IF(G8="","",AVERAGE(F8:G8))</f>
        <v>19.331</v>
      </c>
      <c r="I8" s="14" t="n">
        <f aca="false">IF(G8="","",H8-H7)</f>
        <v>0.1555</v>
      </c>
      <c r="J8" s="11" t="n">
        <v>3.599</v>
      </c>
      <c r="K8" s="0" t="n">
        <v>3.449</v>
      </c>
      <c r="L8" s="12" t="n">
        <f aca="false">IF(K8="","",AVERAGE(J8:K8))</f>
        <v>3.524</v>
      </c>
      <c r="M8" s="14" t="n">
        <f aca="false">IF(K8="","",L8-L7)</f>
        <v>-0.0145</v>
      </c>
      <c r="N8" s="0" t="n">
        <v>15.6</v>
      </c>
      <c r="O8" s="0" t="n">
        <v>15.2</v>
      </c>
      <c r="P8" s="13" t="n">
        <f aca="false">IF(O8="","",AVERAGE(N8:O8))</f>
        <v>15.4</v>
      </c>
      <c r="Q8" s="14" t="n">
        <f aca="false">IF(O8="","",P8-P7)</f>
        <v>-0.200000000000003</v>
      </c>
      <c r="R8" s="10" t="n">
        <v>26.099</v>
      </c>
      <c r="S8" s="11" t="n">
        <v>26.121</v>
      </c>
      <c r="T8" s="12" t="n">
        <f aca="false">IF(S8="","",AVERAGE(R8:S8))</f>
        <v>26.11</v>
      </c>
      <c r="U8" s="14" t="n">
        <f aca="false">IF(S8="","",T8-T7)</f>
        <v>0.137</v>
      </c>
      <c r="V8" s="11" t="n">
        <v>5.713</v>
      </c>
      <c r="W8" s="0" t="n">
        <v>5.884</v>
      </c>
      <c r="X8" s="12" t="n">
        <f aca="false">IF(W8="","",AVERAGE(V8:W8))</f>
        <v>5.7985</v>
      </c>
      <c r="Y8" s="14" t="n">
        <f aca="false">IF(W8="","",X8-X7)</f>
        <v>-0.773999999999999</v>
      </c>
      <c r="Z8" s="0" t="n">
        <v>18</v>
      </c>
      <c r="AA8" s="0" t="n">
        <v>18.4</v>
      </c>
      <c r="AB8" s="13" t="n">
        <f aca="false">IF(AA8="","",AVERAGE(Z8:AA8))</f>
        <v>18.2</v>
      </c>
      <c r="AC8" s="14" t="n">
        <f aca="false">IF(AA8="","",AB8-AB7)</f>
        <v>-2</v>
      </c>
      <c r="AD8" s="10" t="n">
        <v>6.836</v>
      </c>
      <c r="AE8" s="11" t="n">
        <v>6.886</v>
      </c>
      <c r="AF8" s="12" t="n">
        <f aca="false">IF(AE8="","",AVERAGE(AD8:AE8))</f>
        <v>6.861</v>
      </c>
      <c r="AG8" s="14" t="n">
        <f aca="false">IF(AE8="","",AF8-AF7)</f>
        <v>-0.2235</v>
      </c>
      <c r="AH8" s="11" t="n">
        <v>1.35</v>
      </c>
      <c r="AI8" s="11" t="n">
        <v>1.313</v>
      </c>
      <c r="AJ8" s="12" t="n">
        <f aca="false">IF(AI8="","",AVERAGE(AH8:AI8))</f>
        <v>1.3315</v>
      </c>
      <c r="AK8" s="14" t="n">
        <f aca="false">IF(AI8="","",AJ8-AJ7)</f>
        <v>0.0725000000000002</v>
      </c>
      <c r="AL8" s="0" t="n">
        <v>16.5</v>
      </c>
      <c r="AM8" s="0" t="n">
        <v>16</v>
      </c>
      <c r="AN8" s="13" t="n">
        <f aca="false">IF(AM8="","",AVERAGE(AL8:AM8))</f>
        <v>16.25</v>
      </c>
      <c r="AO8" s="14" t="n">
        <f aca="false">IF(AM8="","",AN8-AN7)</f>
        <v>1.15</v>
      </c>
    </row>
    <row r="9" customFormat="false" ht="15" hidden="false" customHeight="false" outlineLevel="0" collapsed="false">
      <c r="A9" s="0" t="n">
        <v>2</v>
      </c>
      <c r="B9" s="0" t="n">
        <v>3</v>
      </c>
      <c r="C9" s="0" t="s">
        <v>40</v>
      </c>
      <c r="D9" s="6" t="n">
        <v>44564</v>
      </c>
      <c r="E9" s="7" t="n">
        <v>0.333333333333333</v>
      </c>
      <c r="F9" s="10" t="n">
        <v>18.989</v>
      </c>
      <c r="G9" s="11" t="n">
        <v>19.001</v>
      </c>
      <c r="H9" s="12" t="n">
        <f aca="false">IF(G9="","",AVERAGE(F9:G9))</f>
        <v>18.995</v>
      </c>
      <c r="I9" s="14"/>
      <c r="J9" s="0" t="n">
        <v>3.46</v>
      </c>
      <c r="K9" s="0" t="n">
        <v>3.563</v>
      </c>
      <c r="L9" s="12" t="n">
        <f aca="false">IF(K9="","",AVERAGE(J9:K9))</f>
        <v>3.5115</v>
      </c>
      <c r="M9" s="14"/>
      <c r="N9" s="0" t="n">
        <v>15.4</v>
      </c>
      <c r="O9" s="0" t="n">
        <v>15.8</v>
      </c>
      <c r="P9" s="13" t="n">
        <f aca="false">IF(O9="","",AVERAGE(N9:O9))</f>
        <v>15.6</v>
      </c>
      <c r="Q9" s="14"/>
      <c r="R9" s="10" t="n">
        <v>26.716</v>
      </c>
      <c r="S9" s="11" t="n">
        <v>26.579</v>
      </c>
      <c r="T9" s="12" t="n">
        <f aca="false">IF(S9="","",AVERAGE(R9:S9))</f>
        <v>26.6475</v>
      </c>
      <c r="U9" s="14"/>
      <c r="V9" s="0" t="n">
        <v>6.149</v>
      </c>
      <c r="W9" s="0" t="n">
        <v>6.21</v>
      </c>
      <c r="X9" s="12" t="n">
        <f aca="false">IF(W9="","",AVERAGE(V9:W9))</f>
        <v>6.1795</v>
      </c>
      <c r="Y9" s="14"/>
      <c r="Z9" s="0" t="n">
        <v>18.7</v>
      </c>
      <c r="AA9" s="0" t="n">
        <v>18.9</v>
      </c>
      <c r="AB9" s="13" t="n">
        <f aca="false">IF(AA9="","",AVERAGE(Z9:AA9))</f>
        <v>18.8</v>
      </c>
      <c r="AC9" s="14"/>
      <c r="AD9" s="10" t="n">
        <v>7.027</v>
      </c>
      <c r="AE9" s="11" t="n">
        <v>7.126</v>
      </c>
      <c r="AF9" s="12" t="n">
        <f aca="false">IF(AE9="","",AVERAGE(AD9:AE9))</f>
        <v>7.0765</v>
      </c>
      <c r="AG9" s="14"/>
      <c r="AH9" s="0" t="n">
        <v>1.291</v>
      </c>
      <c r="AI9" s="0" t="n">
        <v>1.16</v>
      </c>
      <c r="AJ9" s="12" t="n">
        <f aca="false">IF(AI9="","",AVERAGE(AH9:AI9))</f>
        <v>1.2255</v>
      </c>
      <c r="AK9" s="14"/>
      <c r="AL9" s="0" t="n">
        <v>15.5</v>
      </c>
      <c r="AM9" s="0" t="n">
        <v>14</v>
      </c>
      <c r="AN9" s="13" t="n">
        <f aca="false">IF(AM9="","",AVERAGE(AL9:AM9))</f>
        <v>14.75</v>
      </c>
      <c r="AO9" s="14"/>
    </row>
    <row r="10" s="5" customFormat="true" ht="15" hidden="false" customHeight="false" outlineLevel="0" collapsed="false">
      <c r="A10" s="5" t="n">
        <v>2</v>
      </c>
      <c r="B10" s="5" t="n">
        <v>4</v>
      </c>
      <c r="C10" s="5" t="s">
        <v>40</v>
      </c>
      <c r="D10" s="25" t="n">
        <v>44582</v>
      </c>
      <c r="E10" s="26" t="n">
        <v>0.333333333333333</v>
      </c>
      <c r="F10" s="29" t="n">
        <v>19.344</v>
      </c>
      <c r="G10" s="30" t="n">
        <v>19.565</v>
      </c>
      <c r="H10" s="31" t="n">
        <f aca="false">IF(G10="","",AVERAGE(F10:G10))</f>
        <v>19.4545</v>
      </c>
      <c r="I10" s="33" t="n">
        <f aca="false">IF(G10="","",H10-H9)</f>
        <v>0.459500000000002</v>
      </c>
      <c r="J10" s="30" t="n">
        <v>3.467</v>
      </c>
      <c r="K10" s="5" t="n">
        <v>3.405</v>
      </c>
      <c r="L10" s="31" t="n">
        <f aca="false">IF(K10="","",AVERAGE(J10:K10))</f>
        <v>3.436</v>
      </c>
      <c r="M10" s="33" t="n">
        <f aca="false">IF(K10="","",L10-L9)</f>
        <v>-0.0754999999999999</v>
      </c>
      <c r="N10" s="5" t="n">
        <v>15.2</v>
      </c>
      <c r="O10" s="5" t="n">
        <v>14.8</v>
      </c>
      <c r="P10" s="32" t="n">
        <f aca="false">IF(O10="","",AVERAGE(N10:O10))</f>
        <v>15</v>
      </c>
      <c r="Q10" s="33" t="n">
        <f aca="false">IF(O10="","",P10-P9)</f>
        <v>-0.600000000000001</v>
      </c>
      <c r="R10" s="29" t="n">
        <v>26.688</v>
      </c>
      <c r="S10" s="30" t="n">
        <v>26.48</v>
      </c>
      <c r="T10" s="31" t="n">
        <f aca="false">IF(S10="","",AVERAGE(R10:S10))</f>
        <v>26.584</v>
      </c>
      <c r="U10" s="33" t="n">
        <f aca="false">IF(S10="","",T10-T9)</f>
        <v>-0.0635000000000012</v>
      </c>
      <c r="V10" s="30" t="n">
        <v>6.197</v>
      </c>
      <c r="W10" s="5" t="n">
        <v>5.984</v>
      </c>
      <c r="X10" s="31" t="n">
        <f aca="false">IF(W10="","",AVERAGE(V10:W10))</f>
        <v>6.0905</v>
      </c>
      <c r="Y10" s="33" t="n">
        <f aca="false">IF(W10="","",X10-X9)</f>
        <v>-0.0889999999999995</v>
      </c>
      <c r="Z10" s="5" t="n">
        <v>18.8</v>
      </c>
      <c r="AA10" s="5" t="n">
        <v>18.4</v>
      </c>
      <c r="AB10" s="32" t="n">
        <f aca="false">IF(AA10="","",AVERAGE(Z10:AA10))</f>
        <v>18.6</v>
      </c>
      <c r="AC10" s="33" t="n">
        <f aca="false">IF(AA10="","",AB10-AB9)</f>
        <v>-0.199999999999996</v>
      </c>
      <c r="AD10" s="29" t="n">
        <v>7.271</v>
      </c>
      <c r="AE10" s="30" t="n">
        <v>7.455</v>
      </c>
      <c r="AF10" s="31" t="n">
        <f aca="false">IF(AE10="","",AVERAGE(AD10:AE10))</f>
        <v>7.363</v>
      </c>
      <c r="AG10" s="33" t="n">
        <f aca="false">IF(AE10="","",AF10-AF9)</f>
        <v>0.286499999999999</v>
      </c>
      <c r="AH10" s="30" t="n">
        <v>1.181</v>
      </c>
      <c r="AI10" s="5" t="n">
        <v>1.3</v>
      </c>
      <c r="AJ10" s="31" t="n">
        <f aca="false">IF(AI10="","",AVERAGE(AH10:AI10))</f>
        <v>1.2405</v>
      </c>
      <c r="AK10" s="33" t="n">
        <f aca="false">IF(AI10="","",AJ10-AJ9)</f>
        <v>0.0150000000000001</v>
      </c>
      <c r="AL10" s="5" t="n">
        <v>14</v>
      </c>
      <c r="AM10" s="5" t="n">
        <v>14.8</v>
      </c>
      <c r="AN10" s="32" t="n">
        <f aca="false">IF(AM10="","",AVERAGE(AL10:AM10))</f>
        <v>14.4</v>
      </c>
      <c r="AO10" s="33" t="n">
        <f aca="false">IF(AM10="","",AN10-AN9)</f>
        <v>-0.35</v>
      </c>
    </row>
    <row r="11" customFormat="false" ht="15" hidden="false" customHeight="false" outlineLevel="0" collapsed="false">
      <c r="A11" s="0" t="n">
        <v>5</v>
      </c>
      <c r="B11" s="0" t="n">
        <v>1</v>
      </c>
      <c r="C11" s="0" t="s">
        <v>40</v>
      </c>
      <c r="D11" s="6" t="n">
        <v>44609</v>
      </c>
      <c r="E11" s="7" t="n">
        <v>0.333333333333333</v>
      </c>
      <c r="F11" s="10" t="n">
        <v>20.45</v>
      </c>
      <c r="G11" s="11" t="n">
        <v>20.342</v>
      </c>
      <c r="H11" s="12" t="n">
        <f aca="false">IF(G11="","",AVERAGE(F11:G11))</f>
        <v>20.396</v>
      </c>
      <c r="I11" s="14"/>
      <c r="J11" s="38" t="n">
        <v>4.869</v>
      </c>
      <c r="K11" s="0" t="n">
        <v>4.897</v>
      </c>
      <c r="L11" s="12" t="n">
        <f aca="false">IF(K11="","",AVERAGE(J11:K11))</f>
        <v>4.883</v>
      </c>
      <c r="M11" s="14"/>
      <c r="N11" s="0" t="n">
        <v>19.2</v>
      </c>
      <c r="O11" s="0" t="n">
        <v>19.4</v>
      </c>
      <c r="P11" s="13" t="n">
        <f aca="false">IF(O11="","",AVERAGE(N11:O11))</f>
        <v>19.3</v>
      </c>
      <c r="Q11" s="14"/>
      <c r="R11" s="10" t="n">
        <v>28.116</v>
      </c>
      <c r="S11" s="11" t="n">
        <v>28.185</v>
      </c>
      <c r="T11" s="12" t="n">
        <f aca="false">IF(S11="","",AVERAGE(R11:S11))</f>
        <v>28.1505</v>
      </c>
      <c r="U11" s="14"/>
      <c r="V11" s="38" t="n">
        <v>7.787</v>
      </c>
      <c r="W11" s="0" t="n">
        <v>7.807</v>
      </c>
      <c r="X11" s="12" t="n">
        <f aca="false">IF(W11="","",AVERAGE(V11:W11))</f>
        <v>7.797</v>
      </c>
      <c r="Y11" s="14"/>
      <c r="Z11" s="0" t="n">
        <v>21.7</v>
      </c>
      <c r="AA11" s="0" t="n">
        <v>21.7</v>
      </c>
      <c r="AB11" s="13" t="n">
        <f aca="false">IF(AA11="","",AVERAGE(Z11:AA11))</f>
        <v>21.7</v>
      </c>
      <c r="AC11" s="14"/>
      <c r="AD11" s="10" t="n">
        <v>6.956</v>
      </c>
      <c r="AE11" s="11" t="n">
        <v>6.975</v>
      </c>
      <c r="AF11" s="12" t="n">
        <f aca="false">IF(AE11="","",AVERAGE(AD11:AE11))</f>
        <v>6.9655</v>
      </c>
      <c r="AG11" s="14"/>
      <c r="AH11" s="38" t="n">
        <v>1.499</v>
      </c>
      <c r="AI11" s="0" t="n">
        <v>1.486</v>
      </c>
      <c r="AJ11" s="12" t="n">
        <f aca="false">IF(AI11="","",AVERAGE(AH11:AI11))</f>
        <v>1.4925</v>
      </c>
      <c r="AK11" s="14"/>
      <c r="AL11" s="0" t="n">
        <v>17.7</v>
      </c>
      <c r="AM11" s="0" t="n">
        <v>17.6</v>
      </c>
      <c r="AN11" s="13" t="n">
        <f aca="false">IF(AM11="","",AVERAGE(AL11:AM11))</f>
        <v>17.65</v>
      </c>
      <c r="AO11" s="14"/>
    </row>
    <row r="12" customFormat="false" ht="15" hidden="false" customHeight="false" outlineLevel="0" collapsed="false">
      <c r="A12" s="0" t="n">
        <v>5</v>
      </c>
      <c r="B12" s="0" t="n">
        <v>2</v>
      </c>
      <c r="C12" s="0" t="s">
        <v>40</v>
      </c>
      <c r="D12" s="6" t="n">
        <v>44630</v>
      </c>
      <c r="E12" s="7" t="n">
        <v>0.333333333333333</v>
      </c>
      <c r="F12" s="10" t="n">
        <v>20.911</v>
      </c>
      <c r="G12" s="11" t="n">
        <v>20.855</v>
      </c>
      <c r="H12" s="12" t="n">
        <f aca="false">IF(G12="","",AVERAGE(F12:G12))</f>
        <v>20.883</v>
      </c>
      <c r="I12" s="14" t="n">
        <f aca="false">IF(G12="","",H12-H11)</f>
        <v>0.487000000000002</v>
      </c>
      <c r="J12" s="0" t="n">
        <v>4.8</v>
      </c>
      <c r="K12" s="0" t="n">
        <v>4.748</v>
      </c>
      <c r="L12" s="12" t="n">
        <f aca="false">IF(K12="","",AVERAGE(J12:K12))</f>
        <v>4.774</v>
      </c>
      <c r="M12" s="14" t="n">
        <f aca="false">IF(K12="","",L12-L11)</f>
        <v>-0.109</v>
      </c>
      <c r="N12" s="0" t="n">
        <v>18.7</v>
      </c>
      <c r="O12" s="0" t="n">
        <v>18.5</v>
      </c>
      <c r="P12" s="13" t="n">
        <f aca="false">IF(O12="","",AVERAGE(N12:O12))</f>
        <v>18.6</v>
      </c>
      <c r="Q12" s="14" t="n">
        <f aca="false">IF(O12="","",P12-P11)</f>
        <v>-0.699999999999996</v>
      </c>
      <c r="R12" s="10" t="n">
        <v>27.763</v>
      </c>
      <c r="S12" s="11" t="n">
        <v>28.004</v>
      </c>
      <c r="T12" s="12" t="n">
        <f aca="false">IF(S12="","",AVERAGE(R12:S12))</f>
        <v>27.8835</v>
      </c>
      <c r="U12" s="14" t="n">
        <f aca="false">IF(S12="","",T12-T11)</f>
        <v>-0.266999999999999</v>
      </c>
      <c r="V12" s="0" t="n">
        <v>7.427</v>
      </c>
      <c r="W12" s="0" t="n">
        <v>7.375</v>
      </c>
      <c r="X12" s="12" t="n">
        <f aca="false">IF(W12="","",AVERAGE(V12:W12))</f>
        <v>7.401</v>
      </c>
      <c r="Y12" s="14" t="n">
        <f aca="false">IF(W12="","",X12-X11)</f>
        <v>-0.396000000000001</v>
      </c>
      <c r="Z12" s="0" t="n">
        <v>21.1</v>
      </c>
      <c r="AA12" s="0" t="n">
        <v>20.8</v>
      </c>
      <c r="AB12" s="13" t="n">
        <f aca="false">IF(AA12="","",AVERAGE(Z12:AA12))</f>
        <v>20.95</v>
      </c>
      <c r="AC12" s="14" t="n">
        <f aca="false">IF(AA12="","",AB12-AB11)</f>
        <v>-0.749999999999996</v>
      </c>
      <c r="AD12" s="10" t="n">
        <v>6.95</v>
      </c>
      <c r="AE12" s="11" t="n">
        <v>6.978</v>
      </c>
      <c r="AF12" s="12" t="n">
        <f aca="false">IF(AE12="","",AVERAGE(AD12:AE12))</f>
        <v>6.964</v>
      </c>
      <c r="AG12" s="14" t="n">
        <f aca="false">IF(AE12="","",AF12-AF11)</f>
        <v>-0.00150000000000006</v>
      </c>
      <c r="AH12" s="0" t="n">
        <v>1.449</v>
      </c>
      <c r="AI12" s="0" t="n">
        <v>1.409</v>
      </c>
      <c r="AJ12" s="12" t="n">
        <f aca="false">IF(AI12="","",AVERAGE(AH12:AI12))</f>
        <v>1.429</v>
      </c>
      <c r="AK12" s="14" t="n">
        <f aca="false">IF(AI12="","",AJ12-AJ11)</f>
        <v>-0.0635000000000001</v>
      </c>
      <c r="AL12" s="0" t="n">
        <v>17.3</v>
      </c>
      <c r="AM12" s="0" t="n">
        <v>16.8</v>
      </c>
      <c r="AN12" s="13" t="n">
        <f aca="false">IF(AM12="","",AVERAGE(AL12:AM12))</f>
        <v>17.05</v>
      </c>
      <c r="AO12" s="14" t="n">
        <f aca="false">IF(AM12="","",AN12-AN11)</f>
        <v>-0.599999999999998</v>
      </c>
    </row>
    <row r="13" customFormat="false" ht="15" hidden="false" customHeight="false" outlineLevel="0" collapsed="false">
      <c r="A13" s="0" t="n">
        <v>5</v>
      </c>
      <c r="B13" s="0" t="n">
        <v>3</v>
      </c>
      <c r="C13" s="0" t="s">
        <v>38</v>
      </c>
      <c r="D13" s="6" t="n">
        <v>44651</v>
      </c>
      <c r="E13" s="7" t="n">
        <v>0.333333333333333</v>
      </c>
      <c r="F13" s="0" t="n">
        <v>20.917</v>
      </c>
      <c r="G13" s="11" t="n">
        <v>20.781</v>
      </c>
      <c r="H13" s="12" t="n">
        <f aca="false">IF(G13="","",AVERAGE(F13:G13))</f>
        <v>20.849</v>
      </c>
      <c r="I13" s="14"/>
      <c r="J13" s="0" t="n">
        <v>4.871</v>
      </c>
      <c r="K13" s="0" t="n">
        <v>4.907</v>
      </c>
      <c r="L13" s="12" t="n">
        <f aca="false">IF(K13="","",AVERAGE(J13:K13))</f>
        <v>4.889</v>
      </c>
      <c r="M13" s="14"/>
      <c r="N13" s="0" t="n">
        <v>18.9</v>
      </c>
      <c r="O13" s="0" t="n">
        <v>19.1</v>
      </c>
      <c r="P13" s="13" t="n">
        <f aca="false">IF(O13="","",AVERAGE(N13:O13))</f>
        <v>19</v>
      </c>
      <c r="Q13" s="14"/>
      <c r="R13" s="10" t="n">
        <v>27.641</v>
      </c>
      <c r="S13" s="11" t="n">
        <v>27.876</v>
      </c>
      <c r="T13" s="12" t="n">
        <f aca="false">IF(S13="","",AVERAGE(R13:S13))</f>
        <v>27.7585</v>
      </c>
      <c r="U13" s="14"/>
      <c r="V13" s="0" t="n">
        <v>7.914</v>
      </c>
      <c r="W13" s="0" t="n">
        <v>7.931</v>
      </c>
      <c r="X13" s="12" t="n">
        <f aca="false">IF(W13="","",AVERAGE(V13:W13))</f>
        <v>7.9225</v>
      </c>
      <c r="Y13" s="14"/>
      <c r="Z13" s="0" t="n">
        <v>22.3</v>
      </c>
      <c r="AA13" s="0" t="n">
        <v>22.1</v>
      </c>
      <c r="AB13" s="13" t="n">
        <f aca="false">IF(AA13="","",AVERAGE(Z13:AA13))</f>
        <v>22.2</v>
      </c>
      <c r="AC13" s="14"/>
      <c r="AD13" s="10" t="n">
        <v>7.054</v>
      </c>
      <c r="AE13" s="11" t="n">
        <v>7.211</v>
      </c>
      <c r="AF13" s="12" t="n">
        <f aca="false">IF(AE13="","",AVERAGE(AD13:AE13))</f>
        <v>7.1325</v>
      </c>
      <c r="AG13" s="14"/>
      <c r="AH13" s="0" t="n">
        <v>1.459</v>
      </c>
      <c r="AI13" s="0" t="n">
        <v>1.49</v>
      </c>
      <c r="AJ13" s="12" t="n">
        <f aca="false">IF(AI13="","",AVERAGE(AH13:AI13))</f>
        <v>1.4745</v>
      </c>
      <c r="AK13" s="14"/>
      <c r="AL13" s="0" t="n">
        <v>17.1</v>
      </c>
      <c r="AM13" s="0" t="n">
        <v>17.1</v>
      </c>
      <c r="AN13" s="13" t="n">
        <f aca="false">IF(AM13="","",AVERAGE(AL13:AM13))</f>
        <v>17.1</v>
      </c>
      <c r="AO13" s="14"/>
    </row>
    <row r="14" s="5" customFormat="true" ht="16.5" hidden="false" customHeight="true" outlineLevel="0" collapsed="false">
      <c r="A14" s="5" t="n">
        <v>5</v>
      </c>
      <c r="B14" s="5" t="n">
        <v>4</v>
      </c>
      <c r="C14" s="5" t="s">
        <v>38</v>
      </c>
      <c r="D14" s="25" t="n">
        <v>44672</v>
      </c>
      <c r="E14" s="26" t="n">
        <v>0.333333333333333</v>
      </c>
      <c r="F14" s="29" t="n">
        <v>20.292</v>
      </c>
      <c r="G14" s="30" t="n">
        <v>20.526</v>
      </c>
      <c r="H14" s="31" t="n">
        <f aca="false">IF(G14="","",AVERAGE(F14:G14))</f>
        <v>20.409</v>
      </c>
      <c r="I14" s="33" t="n">
        <f aca="false">IF(G14="","",H14-H13)</f>
        <v>-0.440000000000001</v>
      </c>
      <c r="J14" s="30" t="n">
        <v>4.799</v>
      </c>
      <c r="K14" s="5" t="n">
        <v>4.693</v>
      </c>
      <c r="L14" s="31" t="n">
        <f aca="false">IF(K14="","",AVERAGE(J14:K14))</f>
        <v>4.746</v>
      </c>
      <c r="M14" s="33" t="n">
        <f aca="false">IF(K14="","",L14-L13)</f>
        <v>-0.143</v>
      </c>
      <c r="N14" s="5" t="n">
        <v>19.1</v>
      </c>
      <c r="O14" s="5" t="n">
        <v>18.6</v>
      </c>
      <c r="P14" s="32" t="n">
        <f aca="false">IF(O14="","",AVERAGE(N14:O14))</f>
        <v>18.85</v>
      </c>
      <c r="Q14" s="33" t="n">
        <f aca="false">IF(O14="","",P14-P13)</f>
        <v>-0.149999999999999</v>
      </c>
      <c r="R14" s="29" t="n">
        <v>26.924</v>
      </c>
      <c r="S14" s="30" t="n">
        <v>26.963</v>
      </c>
      <c r="T14" s="31" t="n">
        <f aca="false">IF(S14="","",AVERAGE(R14:S14))</f>
        <v>26.9435</v>
      </c>
      <c r="U14" s="33" t="n">
        <f aca="false">IF(S14="","",T14-T13)</f>
        <v>-0.814999999999998</v>
      </c>
      <c r="V14" s="30" t="n">
        <v>7.795</v>
      </c>
      <c r="W14" s="5" t="n">
        <v>7.938</v>
      </c>
      <c r="X14" s="31" t="n">
        <f aca="false">IF(W14="","",AVERAGE(V14:W14))</f>
        <v>7.8665</v>
      </c>
      <c r="Y14" s="33" t="n">
        <f aca="false">IF(W14="","",X14-X13)</f>
        <v>-0.0559999999999992</v>
      </c>
      <c r="Z14" s="5" t="n">
        <v>22.5</v>
      </c>
      <c r="AA14" s="5" t="n">
        <v>22.7</v>
      </c>
      <c r="AB14" s="32" t="n">
        <f aca="false">IF(AA14="","",AVERAGE(Z14:AA14))</f>
        <v>22.6</v>
      </c>
      <c r="AC14" s="33" t="n">
        <f aca="false">IF(AA14="","",AB14-AB13)</f>
        <v>0.399999999999999</v>
      </c>
      <c r="AD14" s="29" t="n">
        <v>7.077</v>
      </c>
      <c r="AE14" s="30" t="n">
        <v>6.964</v>
      </c>
      <c r="AF14" s="31" t="n">
        <f aca="false">IF(AE14="","",AVERAGE(AD14:AE14))</f>
        <v>7.0205</v>
      </c>
      <c r="AG14" s="33" t="n">
        <f aca="false">IF(AE14="","",AF14-AF13)</f>
        <v>-0.112</v>
      </c>
      <c r="AH14" s="30" t="n">
        <v>1.552</v>
      </c>
      <c r="AI14" s="5" t="n">
        <v>1.402</v>
      </c>
      <c r="AJ14" s="31" t="n">
        <f aca="false">IF(AI14="","",AVERAGE(AH14:AI14))</f>
        <v>1.477</v>
      </c>
      <c r="AK14" s="33" t="n">
        <f aca="false">IF(AI14="","",AJ14-AJ13)</f>
        <v>0.00249999999999995</v>
      </c>
      <c r="AL14" s="5" t="n">
        <v>18</v>
      </c>
      <c r="AM14" s="5" t="n">
        <v>16.8</v>
      </c>
      <c r="AN14" s="32" t="n">
        <f aca="false">IF(AM14="","",AVERAGE(AL14:AM14))</f>
        <v>17.4</v>
      </c>
      <c r="AO14" s="33" t="n">
        <f aca="false">IF(AM14="","",AN14-AN13)</f>
        <v>0.299999999999997</v>
      </c>
    </row>
    <row r="15" customFormat="false" ht="15" hidden="false" customHeight="false" outlineLevel="0" collapsed="false">
      <c r="A15" s="0" t="n">
        <v>6</v>
      </c>
      <c r="B15" s="0" t="n">
        <v>1</v>
      </c>
      <c r="C15" s="0" t="s">
        <v>40</v>
      </c>
      <c r="D15" s="6" t="n">
        <v>44614</v>
      </c>
      <c r="E15" s="7" t="n">
        <v>0.333333333333333</v>
      </c>
      <c r="F15" s="10" t="n">
        <v>23.261</v>
      </c>
      <c r="G15" s="11" t="n">
        <v>23.537</v>
      </c>
      <c r="H15" s="12" t="n">
        <f aca="false">IF(G15="","",AVERAGE(F15:G15))</f>
        <v>23.399</v>
      </c>
      <c r="I15" s="14"/>
      <c r="J15" s="0" t="n">
        <v>5.617</v>
      </c>
      <c r="K15" s="0" t="n">
        <v>5.357</v>
      </c>
      <c r="L15" s="12" t="n">
        <f aca="false">IF(K15="","",AVERAGE(J15:K15))</f>
        <v>5.487</v>
      </c>
      <c r="M15" s="14"/>
      <c r="N15" s="0" t="n">
        <v>19.4</v>
      </c>
      <c r="O15" s="0" t="n">
        <v>18.5</v>
      </c>
      <c r="P15" s="13" t="n">
        <f aca="false">IF(O15="","",AVERAGE(N15:O15))</f>
        <v>18.95</v>
      </c>
      <c r="Q15" s="14"/>
      <c r="R15" s="10" t="n">
        <v>32.071</v>
      </c>
      <c r="S15" s="11" t="n">
        <v>31.883</v>
      </c>
      <c r="T15" s="12" t="n">
        <f aca="false">IF(S15="","",AVERAGE(R15:S15))</f>
        <v>31.977</v>
      </c>
      <c r="U15" s="14"/>
      <c r="V15" s="0" t="n">
        <v>8.255</v>
      </c>
      <c r="W15" s="0" t="n">
        <v>8.785</v>
      </c>
      <c r="X15" s="12" t="n">
        <f aca="false">IF(W15="","",AVERAGE(V15:W15))</f>
        <v>8.52</v>
      </c>
      <c r="Y15" s="14"/>
      <c r="Z15" s="0" t="n">
        <v>20.5</v>
      </c>
      <c r="AA15" s="0" t="n">
        <v>21.6</v>
      </c>
      <c r="AB15" s="13" t="n">
        <f aca="false">IF(AA15="","",AVERAGE(Z15:AA15))</f>
        <v>21.05</v>
      </c>
      <c r="AC15" s="14"/>
      <c r="AD15" s="10" t="n">
        <v>9.247</v>
      </c>
      <c r="AE15" s="11" t="n">
        <v>9.031</v>
      </c>
      <c r="AF15" s="12" t="n">
        <f aca="false">IF(AE15="","",AVERAGE(AD15:AE15))</f>
        <v>9.139</v>
      </c>
      <c r="AG15" s="14"/>
      <c r="AH15" s="0" t="n">
        <v>1.827</v>
      </c>
      <c r="AI15" s="0" t="n">
        <v>1.743</v>
      </c>
      <c r="AJ15" s="12" t="n">
        <f aca="false">IF(AI15="","",AVERAGE(AH15:AI15))</f>
        <v>1.785</v>
      </c>
      <c r="AK15" s="14"/>
      <c r="AL15" s="0" t="n">
        <v>16.5</v>
      </c>
      <c r="AM15" s="0" t="n">
        <v>16.2</v>
      </c>
      <c r="AN15" s="13" t="n">
        <f aca="false">IF(AM15="","",AVERAGE(AL15:AM15))</f>
        <v>16.35</v>
      </c>
      <c r="AO15" s="14"/>
    </row>
    <row r="16" customFormat="false" ht="15" hidden="false" customHeight="false" outlineLevel="0" collapsed="false">
      <c r="A16" s="0" t="n">
        <v>6</v>
      </c>
      <c r="B16" s="0" t="n">
        <v>2</v>
      </c>
      <c r="C16" s="0" t="s">
        <v>40</v>
      </c>
      <c r="D16" s="6" t="n">
        <v>44635</v>
      </c>
      <c r="E16" s="7" t="n">
        <v>0.333333333333333</v>
      </c>
      <c r="F16" s="10" t="n">
        <v>23.65</v>
      </c>
      <c r="G16" s="11" t="n">
        <v>23.913</v>
      </c>
      <c r="H16" s="12" t="n">
        <f aca="false">IF(G16="","",AVERAGE(F16:G16))</f>
        <v>23.7815</v>
      </c>
      <c r="I16" s="14" t="n">
        <f aca="false">IF(G16="","",H16-H15)</f>
        <v>0.3825</v>
      </c>
      <c r="J16" s="0" t="n">
        <v>5.058</v>
      </c>
      <c r="K16" s="0" t="n">
        <v>5.086</v>
      </c>
      <c r="L16" s="12" t="n">
        <f aca="false">IF(K16="","",AVERAGE(J16:K16))</f>
        <v>5.072</v>
      </c>
      <c r="M16" s="14" t="n">
        <f aca="false">IF(K16="","",L16-L15)</f>
        <v>-0.415</v>
      </c>
      <c r="N16" s="0" t="n">
        <v>17.6</v>
      </c>
      <c r="O16" s="0" t="n">
        <v>17.5</v>
      </c>
      <c r="P16" s="13" t="n">
        <f aca="false">IF(O16="","",AVERAGE(N16:O16))</f>
        <v>17.55</v>
      </c>
      <c r="Q16" s="14" t="n">
        <f aca="false">IF(O16="","",P16-P15)</f>
        <v>-1.4</v>
      </c>
      <c r="R16" s="10" t="n">
        <v>32.241</v>
      </c>
      <c r="S16" s="11" t="n">
        <v>32.011</v>
      </c>
      <c r="T16" s="12" t="n">
        <f aca="false">IF(S16="","",AVERAGE(R16:S16))</f>
        <v>32.126</v>
      </c>
      <c r="U16" s="14" t="n">
        <f aca="false">IF(S16="","",T16-T15)</f>
        <v>0.149000000000008</v>
      </c>
      <c r="V16" s="0" t="n">
        <v>7.295</v>
      </c>
      <c r="W16" s="0" t="n">
        <v>7.433</v>
      </c>
      <c r="X16" s="12" t="n">
        <f aca="false">IF(W16="","",AVERAGE(V16:W16))</f>
        <v>7.364</v>
      </c>
      <c r="Y16" s="14" t="n">
        <f aca="false">IF(W16="","",X16-X15)</f>
        <v>-1.156</v>
      </c>
      <c r="Z16" s="0" t="n">
        <v>18.5</v>
      </c>
      <c r="AA16" s="0" t="n">
        <v>18.8</v>
      </c>
      <c r="AB16" s="13" t="n">
        <f aca="false">IF(AA16="","",AVERAGE(Z16:AA16))</f>
        <v>18.65</v>
      </c>
      <c r="AC16" s="14" t="n">
        <f aca="false">IF(AA16="","",AB16-AB15)</f>
        <v>-2.4</v>
      </c>
      <c r="AD16" s="10" t="n">
        <v>9.665</v>
      </c>
      <c r="AE16" s="11" t="n">
        <v>9.291</v>
      </c>
      <c r="AF16" s="12" t="n">
        <f aca="false">IF(AE16="","",AVERAGE(AD16:AE16))</f>
        <v>9.478</v>
      </c>
      <c r="AG16" s="14" t="n">
        <f aca="false">IF(AE16="","",AF16-AF15)</f>
        <v>0.339</v>
      </c>
      <c r="AH16" s="0" t="n">
        <v>1.691</v>
      </c>
      <c r="AI16" s="0" t="n">
        <v>1.561</v>
      </c>
      <c r="AJ16" s="12" t="n">
        <f aca="false">IF(AI16="","",AVERAGE(AH16:AI16))</f>
        <v>1.626</v>
      </c>
      <c r="AK16" s="14" t="n">
        <f aca="false">IF(AI16="","",AJ16-AJ15)</f>
        <v>-0.159</v>
      </c>
      <c r="AL16" s="0" t="n">
        <v>14.9</v>
      </c>
      <c r="AM16" s="0" t="n">
        <v>14.4</v>
      </c>
      <c r="AN16" s="13" t="n">
        <f aca="false">IF(AM16="","",AVERAGE(AL16:AM16))</f>
        <v>14.65</v>
      </c>
      <c r="AO16" s="14" t="n">
        <f aca="false">IF(AM16="","",AN16-AN15)</f>
        <v>-1.7</v>
      </c>
    </row>
    <row r="17" customFormat="false" ht="15" hidden="false" customHeight="false" outlineLevel="0" collapsed="false">
      <c r="A17" s="0" t="n">
        <v>6</v>
      </c>
      <c r="B17" s="0" t="n">
        <v>3</v>
      </c>
      <c r="F17" s="10"/>
      <c r="G17" s="11"/>
      <c r="H17" s="12" t="str">
        <f aca="false">IF(G17="","",AVERAGE(F17:G17))</f>
        <v/>
      </c>
      <c r="I17" s="14"/>
      <c r="L17" s="12" t="str">
        <f aca="false">IF(K17="","",AVERAGE(J17:K17))</f>
        <v/>
      </c>
      <c r="M17" s="14"/>
      <c r="P17" s="13" t="str">
        <f aca="false">IF(O17="","",AVERAGE(N17:O17))</f>
        <v/>
      </c>
      <c r="Q17" s="14"/>
      <c r="R17" s="10"/>
      <c r="S17" s="11"/>
      <c r="T17" s="12" t="str">
        <f aca="false">IF(S17="","",AVERAGE(R17:S17))</f>
        <v/>
      </c>
      <c r="U17" s="14"/>
      <c r="X17" s="12" t="str">
        <f aca="false">IF(W17="","",AVERAGE(V17:W17))</f>
        <v/>
      </c>
      <c r="Y17" s="14"/>
      <c r="AB17" s="13" t="str">
        <f aca="false">IF(AA17="","",AVERAGE(Z17:AA17))</f>
        <v/>
      </c>
      <c r="AC17" s="14"/>
      <c r="AD17" s="10"/>
      <c r="AE17" s="11"/>
      <c r="AF17" s="12" t="str">
        <f aca="false">IF(AE17="","",AVERAGE(AD17:AE17))</f>
        <v/>
      </c>
      <c r="AG17" s="14"/>
      <c r="AJ17" s="12" t="str">
        <f aca="false">IF(AI17="","",AVERAGE(AH17:AI17))</f>
        <v/>
      </c>
      <c r="AK17" s="14"/>
      <c r="AN17" s="13" t="str">
        <f aca="false">IF(AM17="","",AVERAGE(AL17:AM17))</f>
        <v/>
      </c>
      <c r="AO17" s="14"/>
    </row>
    <row r="18" s="5" customFormat="true" ht="15" hidden="false" customHeight="false" outlineLevel="0" collapsed="false">
      <c r="A18" s="5" t="n">
        <v>6</v>
      </c>
      <c r="B18" s="5" t="n">
        <v>4</v>
      </c>
      <c r="F18" s="29"/>
      <c r="G18" s="30"/>
      <c r="H18" s="31" t="str">
        <f aca="false">IF(G18="","",AVERAGE(F18:G18))</f>
        <v/>
      </c>
      <c r="I18" s="33" t="str">
        <f aca="false">IF(G18="","",H18-H17)</f>
        <v/>
      </c>
      <c r="L18" s="31" t="str">
        <f aca="false">IF(K18="","",AVERAGE(J18:K18))</f>
        <v/>
      </c>
      <c r="M18" s="33" t="str">
        <f aca="false">IF(K18="","",L18-L17)</f>
        <v/>
      </c>
      <c r="P18" s="32" t="str">
        <f aca="false">IF(O18="","",AVERAGE(N18:O18))</f>
        <v/>
      </c>
      <c r="Q18" s="33" t="str">
        <f aca="false">IF(O18="","",P18-P17)</f>
        <v/>
      </c>
      <c r="R18" s="29"/>
      <c r="S18" s="30"/>
      <c r="T18" s="31" t="str">
        <f aca="false">IF(S18="","",AVERAGE(R18:S18))</f>
        <v/>
      </c>
      <c r="U18" s="33" t="str">
        <f aca="false">IF(S18="","",T18-T17)</f>
        <v/>
      </c>
      <c r="X18" s="31" t="str">
        <f aca="false">IF(W18="","",AVERAGE(V18:W18))</f>
        <v/>
      </c>
      <c r="Y18" s="33" t="str">
        <f aca="false">IF(W18="","",X18-X17)</f>
        <v/>
      </c>
      <c r="AB18" s="32" t="str">
        <f aca="false">IF(AA18="","",AVERAGE(Z18:AA18))</f>
        <v/>
      </c>
      <c r="AC18" s="33" t="str">
        <f aca="false">IF(AA18="","",AB18-AB17)</f>
        <v/>
      </c>
      <c r="AD18" s="29"/>
      <c r="AE18" s="30"/>
      <c r="AF18" s="31" t="str">
        <f aca="false">IF(AE18="","",AVERAGE(AD18:AE18))</f>
        <v/>
      </c>
      <c r="AG18" s="33" t="str">
        <f aca="false">IF(AE18="","",AF18-AF17)</f>
        <v/>
      </c>
      <c r="AJ18" s="31" t="str">
        <f aca="false">IF(AI18="","",AVERAGE(AH18:AI18))</f>
        <v/>
      </c>
      <c r="AK18" s="33" t="str">
        <f aca="false">IF(AI18="","",AJ18-AJ17)</f>
        <v/>
      </c>
      <c r="AN18" s="32" t="str">
        <f aca="false">IF(AM18="","",AVERAGE(AL18:AM18))</f>
        <v/>
      </c>
      <c r="AO18" s="33" t="str">
        <f aca="false">IF(AM18="","",AN18-AN17)</f>
        <v/>
      </c>
    </row>
    <row r="19" customFormat="false" ht="15" hidden="false" customHeight="false" outlineLevel="0" collapsed="false">
      <c r="A19" s="0" t="n">
        <v>7</v>
      </c>
      <c r="B19" s="0" t="n">
        <v>1</v>
      </c>
      <c r="C19" s="0" t="s">
        <v>38</v>
      </c>
      <c r="D19" s="6" t="n">
        <v>44615</v>
      </c>
      <c r="E19" s="7" t="n">
        <v>0.333333333333333</v>
      </c>
      <c r="F19" s="10" t="n">
        <v>20.909</v>
      </c>
      <c r="G19" s="11" t="n">
        <v>20.986</v>
      </c>
      <c r="H19" s="12" t="n">
        <f aca="false">IF(G19="","",AVERAGE(F19:G19))</f>
        <v>20.9475</v>
      </c>
      <c r="I19" s="14"/>
      <c r="J19" s="0" t="n">
        <v>3.282</v>
      </c>
      <c r="K19" s="0" t="n">
        <v>3.138</v>
      </c>
      <c r="L19" s="12" t="n">
        <f aca="false">IF(K19="","",AVERAGE(J19:K19))</f>
        <v>3.21</v>
      </c>
      <c r="M19" s="14"/>
      <c r="N19" s="0" t="n">
        <v>13.6</v>
      </c>
      <c r="O19" s="0" t="n">
        <v>13</v>
      </c>
      <c r="P19" s="13" t="n">
        <f aca="false">IF(O19="","",AVERAGE(N19:O19))</f>
        <v>13.3</v>
      </c>
      <c r="Q19" s="14"/>
      <c r="R19" s="10" t="n">
        <v>28.743</v>
      </c>
      <c r="S19" s="11" t="n">
        <v>29.073</v>
      </c>
      <c r="T19" s="12" t="n">
        <f aca="false">IF(S19="","",AVERAGE(R19:S19))</f>
        <v>28.908</v>
      </c>
      <c r="U19" s="14"/>
      <c r="V19" s="0" t="n">
        <v>4.652</v>
      </c>
      <c r="W19" s="0" t="n">
        <v>4.553</v>
      </c>
      <c r="X19" s="12" t="n">
        <f aca="false">IF(W19="","",AVERAGE(V19:W19))</f>
        <v>4.6025</v>
      </c>
      <c r="Y19" s="14"/>
      <c r="Z19" s="0" t="n">
        <v>13.9</v>
      </c>
      <c r="AA19" s="0" t="n">
        <v>13.5</v>
      </c>
      <c r="AB19" s="13" t="n">
        <f aca="false">IF(AA19="","",AVERAGE(Z19:AA19))</f>
        <v>13.7</v>
      </c>
      <c r="AC19" s="14"/>
      <c r="AD19" s="10" t="n">
        <v>9.023</v>
      </c>
      <c r="AE19" s="11" t="n">
        <v>9.021</v>
      </c>
      <c r="AF19" s="12" t="n">
        <f aca="false">IF(AE19="","",AVERAGE(AD19:AE19))</f>
        <v>9.022</v>
      </c>
      <c r="AG19" s="14"/>
      <c r="AH19" s="0" t="n">
        <v>1.142</v>
      </c>
      <c r="AI19" s="0" t="n">
        <v>1.058</v>
      </c>
      <c r="AJ19" s="12" t="n">
        <f aca="false">IF(AI19="","",AVERAGE(AH19:AI19))</f>
        <v>1.1</v>
      </c>
      <c r="AK19" s="14"/>
      <c r="AL19" s="0" t="n">
        <v>11.2</v>
      </c>
      <c r="AM19" s="0" t="n">
        <v>10.5</v>
      </c>
      <c r="AN19" s="13" t="n">
        <f aca="false">IF(AM19="","",AVERAGE(AL19:AM19))</f>
        <v>10.85</v>
      </c>
      <c r="AO19" s="14"/>
    </row>
    <row r="20" customFormat="false" ht="15" hidden="false" customHeight="false" outlineLevel="0" collapsed="false">
      <c r="A20" s="0" t="n">
        <v>7</v>
      </c>
      <c r="B20" s="0" t="n">
        <v>2</v>
      </c>
      <c r="C20" s="0" t="s">
        <v>38</v>
      </c>
      <c r="D20" s="6" t="n">
        <v>44636</v>
      </c>
      <c r="E20" s="7" t="n">
        <v>0.333333333333333</v>
      </c>
      <c r="F20" s="10" t="n">
        <v>21.832</v>
      </c>
      <c r="G20" s="11" t="n">
        <v>21.287</v>
      </c>
      <c r="H20" s="12" t="n">
        <f aca="false">IF(G20="","",AVERAGE(F20:G20))</f>
        <v>21.5595</v>
      </c>
      <c r="I20" s="14" t="n">
        <f aca="false">IF(G20="","",H20-H19)</f>
        <v>0.612000000000002</v>
      </c>
      <c r="J20" s="0" t="n">
        <v>3.139</v>
      </c>
      <c r="K20" s="0" t="n">
        <v>3.059</v>
      </c>
      <c r="L20" s="12" t="n">
        <f aca="false">IF(K20="","",AVERAGE(J20:K20))</f>
        <v>3.099</v>
      </c>
      <c r="M20" s="14" t="n">
        <f aca="false">IF(K20="","",L20-L19)</f>
        <v>-0.111</v>
      </c>
      <c r="N20" s="0" t="n">
        <v>12.6</v>
      </c>
      <c r="O20" s="0" t="n">
        <v>12.6</v>
      </c>
      <c r="P20" s="13" t="n">
        <f aca="false">IF(O20="","",AVERAGE(N20:O20))</f>
        <v>12.6</v>
      </c>
      <c r="Q20" s="14" t="n">
        <f aca="false">IF(O20="","",P20-P19)</f>
        <v>-0.700000000000001</v>
      </c>
      <c r="R20" s="10" t="n">
        <v>28.937</v>
      </c>
      <c r="S20" s="11" t="n">
        <v>29.929</v>
      </c>
      <c r="T20" s="12" t="n">
        <f aca="false">IF(S20="","",AVERAGE(R20:S20))</f>
        <v>29.433</v>
      </c>
      <c r="U20" s="14" t="n">
        <f aca="false">IF(S20="","",T20-T19)</f>
        <v>0.524999999999999</v>
      </c>
      <c r="V20" s="0" t="n">
        <v>4.804</v>
      </c>
      <c r="W20" s="0" t="n">
        <v>4.768</v>
      </c>
      <c r="X20" s="12" t="n">
        <f aca="false">IF(W20="","",AVERAGE(V20:W20))</f>
        <v>4.786</v>
      </c>
      <c r="Y20" s="14" t="n">
        <f aca="false">IF(W20="","",X20-X19)</f>
        <v>0.1835</v>
      </c>
      <c r="Z20" s="0" t="n">
        <v>14.2</v>
      </c>
      <c r="AA20" s="0" t="n">
        <v>13.7</v>
      </c>
      <c r="AB20" s="13" t="n">
        <f aca="false">IF(AA20="","",AVERAGE(Z20:AA20))</f>
        <v>13.95</v>
      </c>
      <c r="AC20" s="14" t="n">
        <f aca="false">IF(AA20="","",AB20-AB19)</f>
        <v>0.25</v>
      </c>
      <c r="AD20" s="10" t="n">
        <v>9.09</v>
      </c>
      <c r="AE20" s="11" t="n">
        <v>9.37</v>
      </c>
      <c r="AF20" s="12" t="n">
        <f aca="false">IF(AE20="","",AVERAGE(AD20:AE20))</f>
        <v>9.23</v>
      </c>
      <c r="AG20" s="14" t="n">
        <f aca="false">IF(AE20="","",AF20-AF19)</f>
        <v>0.208</v>
      </c>
      <c r="AH20" s="0" t="n">
        <v>1.233</v>
      </c>
      <c r="AI20" s="0" t="n">
        <v>1.192</v>
      </c>
      <c r="AJ20" s="12" t="n">
        <f aca="false">IF(AI20="","",AVERAGE(AH20:AI20))</f>
        <v>1.2125</v>
      </c>
      <c r="AK20" s="14" t="n">
        <f aca="false">IF(AI20="","",AJ20-AJ19)</f>
        <v>0.1125</v>
      </c>
      <c r="AL20" s="0" t="n">
        <v>11.9</v>
      </c>
      <c r="AM20" s="0" t="n">
        <v>11.3</v>
      </c>
      <c r="AN20" s="13" t="n">
        <f aca="false">IF(AM20="","",AVERAGE(AL20:AM20))</f>
        <v>11.6</v>
      </c>
      <c r="AO20" s="14" t="n">
        <f aca="false">IF(AM20="","",AN20-AN19)</f>
        <v>0.750000000000002</v>
      </c>
    </row>
    <row r="21" customFormat="false" ht="15" hidden="false" customHeight="false" outlineLevel="0" collapsed="false">
      <c r="A21" s="0" t="n">
        <v>7</v>
      </c>
      <c r="B21" s="0" t="n">
        <v>3</v>
      </c>
      <c r="C21" s="0" t="s">
        <v>40</v>
      </c>
      <c r="D21" s="6" t="n">
        <v>44657</v>
      </c>
      <c r="E21" s="7" t="n">
        <v>0.333333333333333</v>
      </c>
      <c r="F21" s="10" t="n">
        <v>20.784</v>
      </c>
      <c r="G21" s="11" t="n">
        <v>21.015</v>
      </c>
      <c r="H21" s="12" t="n">
        <f aca="false">IF(G21="","",AVERAGE(F21:G21))</f>
        <v>20.8995</v>
      </c>
      <c r="I21" s="14"/>
      <c r="J21" s="0" t="n">
        <v>3.241</v>
      </c>
      <c r="K21" s="0" t="n">
        <v>3.369</v>
      </c>
      <c r="L21" s="12" t="n">
        <f aca="false">IF(K21="","",AVERAGE(J21:K21))</f>
        <v>3.305</v>
      </c>
      <c r="M21" s="14"/>
      <c r="N21" s="0" t="n">
        <v>13.5</v>
      </c>
      <c r="O21" s="0" t="n">
        <v>13.8</v>
      </c>
      <c r="P21" s="13" t="n">
        <f aca="false">IF(O21="","",AVERAGE(N21:O21))</f>
        <v>13.65</v>
      </c>
      <c r="Q21" s="14"/>
      <c r="R21" s="10" t="n">
        <v>29.33</v>
      </c>
      <c r="S21" s="11" t="n">
        <v>28.591</v>
      </c>
      <c r="T21" s="12" t="n">
        <f aca="false">IF(S21="","",AVERAGE(R21:S21))</f>
        <v>28.9605</v>
      </c>
      <c r="U21" s="14"/>
      <c r="V21" s="0" t="n">
        <v>4.426</v>
      </c>
      <c r="W21" s="0" t="n">
        <v>4.81</v>
      </c>
      <c r="X21" s="12" t="n">
        <f aca="false">IF(W21="","",AVERAGE(V21:W21))</f>
        <v>4.618</v>
      </c>
      <c r="Y21" s="14"/>
      <c r="Z21" s="0" t="n">
        <v>13.1</v>
      </c>
      <c r="AA21" s="0" t="n">
        <v>14.4</v>
      </c>
      <c r="AB21" s="13" t="n">
        <f aca="false">IF(AA21="","",AVERAGE(Z21:AA21))</f>
        <v>13.75</v>
      </c>
      <c r="AC21" s="14"/>
      <c r="AD21" s="10" t="n">
        <v>9.397</v>
      </c>
      <c r="AE21" s="11" t="n">
        <v>9.388</v>
      </c>
      <c r="AF21" s="12" t="n">
        <f aca="false">IF(AE21="","",AVERAGE(AD21:AE21))</f>
        <v>9.3925</v>
      </c>
      <c r="AG21" s="14"/>
      <c r="AH21" s="0" t="n">
        <v>1.187</v>
      </c>
      <c r="AI21" s="0" t="n">
        <v>1.218</v>
      </c>
      <c r="AJ21" s="12" t="n">
        <f aca="false">IF(AI21="","",AVERAGE(AH21:AI21))</f>
        <v>1.2025</v>
      </c>
      <c r="AK21" s="14"/>
      <c r="AL21" s="0" t="n">
        <v>11.2</v>
      </c>
      <c r="AM21" s="0" t="n">
        <v>11.5</v>
      </c>
      <c r="AN21" s="13" t="n">
        <f aca="false">IF(AM21="","",AVERAGE(AL21:AM21))</f>
        <v>11.35</v>
      </c>
      <c r="AO21" s="14"/>
    </row>
    <row r="22" customFormat="false" ht="15" hidden="false" customHeight="false" outlineLevel="0" collapsed="false">
      <c r="A22" s="5" t="n">
        <v>7</v>
      </c>
      <c r="B22" s="5" t="n">
        <v>4</v>
      </c>
      <c r="C22" s="5" t="s">
        <v>40</v>
      </c>
      <c r="D22" s="25" t="n">
        <v>44676</v>
      </c>
      <c r="E22" s="26" t="n">
        <v>0.333333333333333</v>
      </c>
      <c r="F22" s="29" t="n">
        <v>20.946</v>
      </c>
      <c r="G22" s="30" t="n">
        <v>21.14</v>
      </c>
      <c r="H22" s="31" t="n">
        <f aca="false">IF(G22="","",AVERAGE(F22:G22))</f>
        <v>21.043</v>
      </c>
      <c r="I22" s="33" t="n">
        <f aca="false">IF(G22="","",H22-H21)</f>
        <v>0.1435</v>
      </c>
      <c r="J22" s="5" t="n">
        <v>3.124</v>
      </c>
      <c r="K22" s="30" t="n">
        <v>3.182</v>
      </c>
      <c r="L22" s="31" t="n">
        <f aca="false">IF(K22="","",AVERAGE(J22:K22))</f>
        <v>3.153</v>
      </c>
      <c r="M22" s="33" t="n">
        <f aca="false">IF(K22="","",L22-L21)</f>
        <v>-0.152</v>
      </c>
      <c r="N22" s="5" t="n">
        <v>13</v>
      </c>
      <c r="O22" s="5" t="n">
        <v>13.1</v>
      </c>
      <c r="P22" s="32" t="n">
        <f aca="false">IF(O22="","",AVERAGE(N22:O22))</f>
        <v>13.05</v>
      </c>
      <c r="Q22" s="33" t="n">
        <f aca="false">IF(O22="","",P22-P21)</f>
        <v>-0.6</v>
      </c>
      <c r="R22" s="29" t="n">
        <v>29.953</v>
      </c>
      <c r="S22" s="30" t="n">
        <v>29.569</v>
      </c>
      <c r="T22" s="31" t="n">
        <f aca="false">IF(S22="","",AVERAGE(R22:S22))</f>
        <v>29.761</v>
      </c>
      <c r="U22" s="33" t="n">
        <f aca="false">IF(S22="","",T22-T21)</f>
        <v>0.8005</v>
      </c>
      <c r="V22" s="5" t="n">
        <v>4.692</v>
      </c>
      <c r="W22" s="30" t="n">
        <v>4.729</v>
      </c>
      <c r="X22" s="31" t="n">
        <f aca="false">IF(W22="","",AVERAGE(V22:W22))</f>
        <v>4.7105</v>
      </c>
      <c r="Y22" s="33" t="n">
        <f aca="false">IF(W22="","",X22-X21)</f>
        <v>0.0924999999999994</v>
      </c>
      <c r="Z22" s="5" t="n">
        <v>13.5</v>
      </c>
      <c r="AA22" s="5" t="n">
        <v>13.8</v>
      </c>
      <c r="AB22" s="32" t="n">
        <f aca="false">IF(AA22="","",AVERAGE(Z22:AA22))</f>
        <v>13.65</v>
      </c>
      <c r="AC22" s="33" t="n">
        <f aca="false">IF(AA22="","",AB22-AB21)</f>
        <v>-0.0999999999999996</v>
      </c>
      <c r="AD22" s="29" t="n">
        <v>9.361</v>
      </c>
      <c r="AE22" s="30" t="n">
        <v>9.417</v>
      </c>
      <c r="AF22" s="31" t="n">
        <f aca="false">IF(AE22="","",AVERAGE(AD22:AE22))</f>
        <v>9.389</v>
      </c>
      <c r="AG22" s="33" t="n">
        <f aca="false">IF(AE22="","",AF22-AF21)</f>
        <v>-0.00350000000000072</v>
      </c>
      <c r="AH22" s="5" t="n">
        <v>1.129</v>
      </c>
      <c r="AI22" s="30" t="n">
        <v>1.293</v>
      </c>
      <c r="AJ22" s="31" t="n">
        <f aca="false">IF(AI22="","",AVERAGE(AH22:AI22))</f>
        <v>1.211</v>
      </c>
      <c r="AK22" s="33" t="n">
        <f aca="false">IF(AI22="","",AJ22-AJ21)</f>
        <v>0.00849999999999973</v>
      </c>
      <c r="AL22" s="5" t="n">
        <v>10.8</v>
      </c>
      <c r="AM22" s="5" t="n">
        <v>12.1</v>
      </c>
      <c r="AN22" s="32" t="n">
        <f aca="false">IF(AM22="","",AVERAGE(AL22:AM22))</f>
        <v>11.45</v>
      </c>
      <c r="AO22" s="33" t="n">
        <f aca="false">IF(AM22="","",AN22-AN21)</f>
        <v>0.0999999999999996</v>
      </c>
    </row>
    <row r="23" customFormat="false" ht="15" hidden="false" customHeight="false" outlineLevel="0" collapsed="false">
      <c r="A23" s="0" t="n">
        <v>8</v>
      </c>
      <c r="B23" s="0" t="n">
        <v>1</v>
      </c>
      <c r="C23" s="0" t="s">
        <v>40</v>
      </c>
      <c r="D23" s="6" t="n">
        <v>44621</v>
      </c>
      <c r="E23" s="7" t="n">
        <v>0.333333333333333</v>
      </c>
      <c r="F23" s="10" t="n">
        <v>21.451</v>
      </c>
      <c r="G23" s="11" t="n">
        <v>21.411</v>
      </c>
      <c r="H23" s="12" t="n">
        <f aca="false">IF(G23="","",AVERAGE(F23:G23))</f>
        <v>21.431</v>
      </c>
      <c r="I23" s="14"/>
      <c r="J23" s="0" t="n">
        <v>4.961</v>
      </c>
      <c r="K23" s="0" t="n">
        <v>4.954</v>
      </c>
      <c r="L23" s="12" t="n">
        <f aca="false">IF(K23="","",AVERAGE(J23:K23))</f>
        <v>4.9575</v>
      </c>
      <c r="M23" s="14"/>
      <c r="N23" s="0" t="n">
        <v>18.8</v>
      </c>
      <c r="O23" s="0" t="n">
        <v>18.8</v>
      </c>
      <c r="P23" s="13" t="n">
        <f aca="false">IF(O23="","",AVERAGE(N23:O23))</f>
        <v>18.8</v>
      </c>
      <c r="Q23" s="14"/>
      <c r="R23" s="10" t="n">
        <v>29.56</v>
      </c>
      <c r="S23" s="11" t="n">
        <v>29.553</v>
      </c>
      <c r="T23" s="12" t="n">
        <f aca="false">IF(S23="","",AVERAGE(R23:S23))</f>
        <v>29.5565</v>
      </c>
      <c r="U23" s="14"/>
      <c r="V23" s="0" t="n">
        <v>8.34</v>
      </c>
      <c r="W23" s="0" t="n">
        <v>8.743</v>
      </c>
      <c r="X23" s="12" t="n">
        <f aca="false">IF(W23="","",AVERAGE(V23:W23))</f>
        <v>8.5415</v>
      </c>
      <c r="Y23" s="14"/>
      <c r="Z23" s="0" t="n">
        <v>22</v>
      </c>
      <c r="AA23" s="0" t="n">
        <v>22.8</v>
      </c>
      <c r="AB23" s="13" t="n">
        <f aca="false">IF(AA23="","",AVERAGE(Z23:AA23))</f>
        <v>22.4</v>
      </c>
      <c r="AC23" s="14"/>
      <c r="AD23" s="10" t="n">
        <v>9.976</v>
      </c>
      <c r="AE23" s="11" t="n">
        <v>9.639</v>
      </c>
      <c r="AF23" s="12" t="n">
        <f aca="false">IF(AE23="","",AVERAGE(AD23:AE23))</f>
        <v>9.8075</v>
      </c>
      <c r="AG23" s="14"/>
      <c r="AH23" s="0" t="n">
        <v>2.32</v>
      </c>
      <c r="AI23" s="0" t="n">
        <v>2.269</v>
      </c>
      <c r="AJ23" s="12" t="n">
        <f aca="false">IF(AI23="","",AVERAGE(AH23:AI23))</f>
        <v>2.2945</v>
      </c>
      <c r="AK23" s="14"/>
      <c r="AL23" s="0" t="n">
        <v>18.9</v>
      </c>
      <c r="AM23" s="0" t="n">
        <v>19.1</v>
      </c>
      <c r="AN23" s="13" t="n">
        <f aca="false">IF(AM23="","",AVERAGE(AL23:AM23))</f>
        <v>19</v>
      </c>
      <c r="AO23" s="14"/>
    </row>
    <row r="24" customFormat="false" ht="15" hidden="false" customHeight="false" outlineLevel="0" collapsed="false">
      <c r="A24" s="0" t="n">
        <v>8</v>
      </c>
      <c r="B24" s="0" t="n">
        <v>2</v>
      </c>
      <c r="C24" s="0" t="s">
        <v>40</v>
      </c>
      <c r="D24" s="6" t="n">
        <v>44638</v>
      </c>
      <c r="E24" s="7" t="n">
        <v>0.333333333333333</v>
      </c>
      <c r="F24" s="10" t="n">
        <v>20.574</v>
      </c>
      <c r="G24" s="11" t="n">
        <v>21.116</v>
      </c>
      <c r="H24" s="12" t="n">
        <f aca="false">IF(G24="","",AVERAGE(F24:G24))</f>
        <v>20.845</v>
      </c>
      <c r="I24" s="14" t="n">
        <f aca="false">IF(G24="","",H24-H23)</f>
        <v>-0.586000000000002</v>
      </c>
      <c r="J24" s="0" t="n">
        <v>4.632</v>
      </c>
      <c r="K24" s="0" t="n">
        <v>4.659</v>
      </c>
      <c r="L24" s="12" t="n">
        <f aca="false">IF(K24="","",AVERAGE(J24:K24))</f>
        <v>4.6455</v>
      </c>
      <c r="M24" s="14" t="n">
        <f aca="false">IF(K24="","",L24-L23)</f>
        <v>-0.311999999999999</v>
      </c>
      <c r="N24" s="0" t="n">
        <v>18.4</v>
      </c>
      <c r="O24" s="0" t="n">
        <v>18.1</v>
      </c>
      <c r="P24" s="13" t="n">
        <f aca="false">IF(O24="","",AVERAGE(N24:O24))</f>
        <v>18.25</v>
      </c>
      <c r="Q24" s="14" t="n">
        <f aca="false">IF(O24="","",P24-P23)</f>
        <v>-0.550000000000001</v>
      </c>
      <c r="R24" s="10" t="n">
        <v>30.923</v>
      </c>
      <c r="S24" s="11" t="n">
        <v>30.998</v>
      </c>
      <c r="T24" s="12" t="n">
        <f aca="false">IF(S24="","",AVERAGE(R24:S24))</f>
        <v>30.9605</v>
      </c>
      <c r="U24" s="14" t="n">
        <f aca="false">IF(S24="","",T24-T23)</f>
        <v>1.404</v>
      </c>
      <c r="V24" s="0" t="n">
        <v>8.173</v>
      </c>
      <c r="W24" s="0" t="n">
        <v>7.833</v>
      </c>
      <c r="X24" s="12" t="n">
        <f aca="false">IF(W24="","",AVERAGE(V24:W24))</f>
        <v>8.003</v>
      </c>
      <c r="Y24" s="14" t="n">
        <f aca="false">IF(W24="","",X24-X23)</f>
        <v>-0.538499999999999</v>
      </c>
      <c r="Z24" s="0" t="n">
        <v>20.9</v>
      </c>
      <c r="AA24" s="0" t="n">
        <v>20.2</v>
      </c>
      <c r="AB24" s="13" t="n">
        <f aca="false">IF(AA24="","",AVERAGE(Z24:AA24))</f>
        <v>20.55</v>
      </c>
      <c r="AC24" s="14" t="n">
        <f aca="false">IF(AA24="","",AB24-AB23)</f>
        <v>-1.85</v>
      </c>
      <c r="AD24" s="10" t="n">
        <v>9.956</v>
      </c>
      <c r="AE24" s="11" t="n">
        <v>9.818</v>
      </c>
      <c r="AF24" s="12" t="n">
        <f aca="false">IF(AE24="","",AVERAGE(AD24:AE24))</f>
        <v>9.887</v>
      </c>
      <c r="AG24" s="14" t="n">
        <f aca="false">IF(AE24="","",AF24-AF23)</f>
        <v>0.0794999999999995</v>
      </c>
      <c r="AH24" s="0" t="n">
        <v>2.04</v>
      </c>
      <c r="AI24" s="0" t="n">
        <v>2.095</v>
      </c>
      <c r="AJ24" s="12" t="n">
        <f aca="false">IF(AI24="","",AVERAGE(AH24:AI24))</f>
        <v>2.0675</v>
      </c>
      <c r="AK24" s="14" t="n">
        <f aca="false">IF(AI24="","",AJ24-AJ23)</f>
        <v>-0.227</v>
      </c>
      <c r="AL24" s="0" t="n">
        <v>17</v>
      </c>
      <c r="AM24" s="0" t="n">
        <v>17.6</v>
      </c>
      <c r="AN24" s="13" t="n">
        <f aca="false">IF(AM24="","",AVERAGE(AL24:AM24))</f>
        <v>17.3</v>
      </c>
      <c r="AO24" s="14" t="n">
        <f aca="false">IF(AM24="","",AN24-AN23)</f>
        <v>-1.7</v>
      </c>
    </row>
    <row r="25" customFormat="false" ht="15" hidden="false" customHeight="false" outlineLevel="0" collapsed="false">
      <c r="A25" s="0" t="n">
        <v>8</v>
      </c>
      <c r="B25" s="0" t="n">
        <v>3</v>
      </c>
      <c r="C25" s="0" t="s">
        <v>38</v>
      </c>
      <c r="D25" s="6" t="n">
        <v>44670</v>
      </c>
      <c r="E25" s="7" t="n">
        <v>0.333333333333333</v>
      </c>
      <c r="F25" s="10" t="n">
        <v>21.357</v>
      </c>
      <c r="G25" s="11" t="n">
        <v>20.827</v>
      </c>
      <c r="H25" s="12" t="n">
        <f aca="false">IF(G25="","",AVERAGE(F25:G25))</f>
        <v>21.092</v>
      </c>
      <c r="I25" s="14"/>
      <c r="J25" s="0" t="n">
        <v>4.742</v>
      </c>
      <c r="K25" s="0" t="n">
        <v>4.891</v>
      </c>
      <c r="L25" s="12" t="n">
        <f aca="false">IF(K25="","",AVERAGE(J25:K25))</f>
        <v>4.8165</v>
      </c>
      <c r="M25" s="14"/>
      <c r="N25" s="0" t="n">
        <v>18.2</v>
      </c>
      <c r="O25" s="0" t="n">
        <v>19</v>
      </c>
      <c r="P25" s="13" t="n">
        <f aca="false">IF(O25="","",AVERAGE(N25:O25))</f>
        <v>18.6</v>
      </c>
      <c r="Q25" s="14"/>
      <c r="R25" s="10" t="n">
        <v>30.695</v>
      </c>
      <c r="S25" s="11" t="n">
        <v>30.905</v>
      </c>
      <c r="T25" s="12" t="n">
        <f aca="false">IF(S25="","",AVERAGE(R25:S25))</f>
        <v>30.8</v>
      </c>
      <c r="U25" s="14"/>
      <c r="V25" s="0" t="n">
        <v>7.485</v>
      </c>
      <c r="W25" s="0" t="n">
        <v>7.657</v>
      </c>
      <c r="X25" s="12" t="n">
        <f aca="false">IF(W25="","",AVERAGE(V25:W25))</f>
        <v>7.571</v>
      </c>
      <c r="Y25" s="14"/>
      <c r="Z25" s="0" t="n">
        <v>19.6</v>
      </c>
      <c r="AA25" s="0" t="n">
        <v>19.9</v>
      </c>
      <c r="AB25" s="13" t="n">
        <f aca="false">IF(AA25="","",AVERAGE(Z25:AA25))</f>
        <v>19.75</v>
      </c>
      <c r="AC25" s="14"/>
      <c r="AD25" s="10" t="n">
        <v>10.451</v>
      </c>
      <c r="AE25" s="11" t="n">
        <v>10.358</v>
      </c>
      <c r="AF25" s="12" t="n">
        <f aca="false">IF(AE25="","",AVERAGE(AD25:AE25))</f>
        <v>10.4045</v>
      </c>
      <c r="AG25" s="14"/>
      <c r="AH25" s="0" t="n">
        <v>2.232</v>
      </c>
      <c r="AI25" s="0" t="n">
        <v>2.086</v>
      </c>
      <c r="AJ25" s="12" t="n">
        <f aca="false">IF(AI25="","",AVERAGE(AH25:AI25))</f>
        <v>2.159</v>
      </c>
      <c r="AK25" s="14"/>
      <c r="AL25" s="0" t="n">
        <v>17.6</v>
      </c>
      <c r="AM25" s="0" t="n">
        <v>16.8</v>
      </c>
      <c r="AN25" s="13" t="n">
        <f aca="false">IF(AM25="","",AVERAGE(AL25:AM25))</f>
        <v>17.2</v>
      </c>
      <c r="AO25" s="14"/>
    </row>
    <row r="26" customFormat="false" ht="15" hidden="false" customHeight="false" outlineLevel="0" collapsed="false">
      <c r="A26" s="5" t="n">
        <v>8</v>
      </c>
      <c r="B26" s="5" t="n">
        <v>4</v>
      </c>
      <c r="C26" s="5" t="s">
        <v>38</v>
      </c>
      <c r="D26" s="25" t="n">
        <v>44687</v>
      </c>
      <c r="E26" s="26" t="n">
        <v>0.333333333333333</v>
      </c>
      <c r="F26" s="29" t="n">
        <v>21.657</v>
      </c>
      <c r="G26" s="30" t="n">
        <v>21.646</v>
      </c>
      <c r="H26" s="31" t="n">
        <f aca="false">IF(G26="","",AVERAGE(F26:G26))</f>
        <v>21.6515</v>
      </c>
      <c r="I26" s="33" t="n">
        <f aca="false">IF(G26="","",H26-H25)</f>
        <v>0.5595</v>
      </c>
      <c r="J26" s="5" t="n">
        <v>4.736</v>
      </c>
      <c r="K26" s="5" t="n">
        <v>4.751</v>
      </c>
      <c r="L26" s="31" t="n">
        <f aca="false">IF(K26="","",AVERAGE(J26:K26))</f>
        <v>4.7435</v>
      </c>
      <c r="M26" s="33" t="n">
        <f aca="false">IF(K26="","",L26-L25)</f>
        <v>-0.0729999999999995</v>
      </c>
      <c r="N26" s="5" t="n">
        <v>17.9</v>
      </c>
      <c r="O26" s="5" t="n">
        <v>18</v>
      </c>
      <c r="P26" s="32" t="n">
        <f aca="false">IF(O26="","",AVERAGE(N26:O26))</f>
        <v>17.95</v>
      </c>
      <c r="Q26" s="33" t="n">
        <f aca="false">IF(O26="","",P26-P25)</f>
        <v>-0.650000000000002</v>
      </c>
      <c r="R26" s="29" t="n">
        <v>31.005</v>
      </c>
      <c r="S26" s="30" t="n">
        <v>31.086</v>
      </c>
      <c r="T26" s="31" t="n">
        <f aca="false">IF(S26="","",AVERAGE(R26:S26))</f>
        <v>31.0455</v>
      </c>
      <c r="U26" s="33" t="n">
        <f aca="false">IF(S26="","",T26-T25)</f>
        <v>0.245499999999996</v>
      </c>
      <c r="V26" s="5" t="n">
        <v>7.518</v>
      </c>
      <c r="W26" s="5" t="n">
        <v>7.686</v>
      </c>
      <c r="X26" s="31" t="n">
        <f aca="false">IF(W26="","",AVERAGE(V26:W26))</f>
        <v>7.602</v>
      </c>
      <c r="Y26" s="33" t="n">
        <f aca="false">IF(W26="","",X26-X25)</f>
        <v>0.0310000000000006</v>
      </c>
      <c r="Z26" s="5" t="n">
        <v>19.5</v>
      </c>
      <c r="AA26" s="5" t="n">
        <v>19.8</v>
      </c>
      <c r="AB26" s="32" t="n">
        <f aca="false">IF(AA26="","",AVERAGE(Z26:AA26))</f>
        <v>19.65</v>
      </c>
      <c r="AC26" s="33" t="n">
        <f aca="false">IF(AA26="","",AB26-AB25)</f>
        <v>-0.100000000000001</v>
      </c>
      <c r="AD26" s="29" t="n">
        <v>10.326</v>
      </c>
      <c r="AE26" s="30" t="n">
        <v>10.246</v>
      </c>
      <c r="AF26" s="31" t="n">
        <f aca="false">IF(AE26="","",AVERAGE(AD26:AE26))</f>
        <v>10.286</v>
      </c>
      <c r="AG26" s="33" t="n">
        <f aca="false">IF(AE26="","",AF26-AF25)</f>
        <v>-0.118499999999999</v>
      </c>
      <c r="AH26" s="5" t="n">
        <v>2.132</v>
      </c>
      <c r="AI26" s="5" t="n">
        <v>2.028</v>
      </c>
      <c r="AJ26" s="31" t="n">
        <f aca="false">IF(AI26="","",AVERAGE(AH26:AI26))</f>
        <v>2.08</v>
      </c>
      <c r="AK26" s="33" t="n">
        <f aca="false">IF(AI26="","",AJ26-AJ25)</f>
        <v>-0.0789999999999997</v>
      </c>
      <c r="AL26" s="5" t="n">
        <v>17.1</v>
      </c>
      <c r="AM26" s="5" t="n">
        <v>16.5</v>
      </c>
      <c r="AN26" s="32" t="n">
        <f aca="false">IF(AM26="","",AVERAGE(AL26:AM26))</f>
        <v>16.8</v>
      </c>
      <c r="AO26" s="33" t="n">
        <f aca="false">IF(AM26="","",AN26-AN25)</f>
        <v>-0.400000000000002</v>
      </c>
    </row>
    <row r="27" customFormat="false" ht="15" hidden="false" customHeight="false" outlineLevel="0" collapsed="false">
      <c r="A27" s="0" t="n">
        <v>9</v>
      </c>
      <c r="B27" s="0" t="n">
        <v>1</v>
      </c>
      <c r="C27" s="0" t="s">
        <v>38</v>
      </c>
      <c r="D27" s="6" t="n">
        <v>44673</v>
      </c>
      <c r="E27" s="7" t="n">
        <v>0.333333333333333</v>
      </c>
      <c r="F27" s="10" t="n">
        <v>20.215</v>
      </c>
      <c r="G27" s="11" t="n">
        <v>20.179</v>
      </c>
      <c r="H27" s="12" t="n">
        <f aca="false">IF(G27="","",AVERAGE(F27:G27))</f>
        <v>20.197</v>
      </c>
      <c r="I27" s="14"/>
      <c r="J27" s="11" t="n">
        <v>6.993</v>
      </c>
      <c r="K27" s="11" t="n">
        <v>7.046</v>
      </c>
      <c r="L27" s="12" t="n">
        <f aca="false">IF(K27="","",AVERAGE(J27:K27))</f>
        <v>7.0195</v>
      </c>
      <c r="M27" s="14"/>
      <c r="N27" s="0" t="n">
        <v>25.7</v>
      </c>
      <c r="O27" s="0" t="n">
        <v>25.9</v>
      </c>
      <c r="P27" s="13" t="n">
        <f aca="false">IF(O27="","",AVERAGE(N27:O27))</f>
        <v>25.8</v>
      </c>
      <c r="Q27" s="14"/>
      <c r="R27" s="10" t="n">
        <v>25.57</v>
      </c>
      <c r="S27" s="11" t="n">
        <v>25.364</v>
      </c>
      <c r="T27" s="12" t="n">
        <f aca="false">IF(S27="","",AVERAGE(R27:S27))</f>
        <v>25.467</v>
      </c>
      <c r="U27" s="14"/>
      <c r="V27" s="11" t="n">
        <v>8.321</v>
      </c>
      <c r="W27" s="11" t="n">
        <v>8.31</v>
      </c>
      <c r="X27" s="12" t="n">
        <f aca="false">IF(W27="","",AVERAGE(V27:W27))</f>
        <v>8.3155</v>
      </c>
      <c r="Y27" s="14"/>
      <c r="Z27" s="0" t="n">
        <v>24.6</v>
      </c>
      <c r="AA27" s="0" t="n">
        <v>24.7</v>
      </c>
      <c r="AB27" s="13" t="n">
        <f aca="false">IF(AA27="","",AVERAGE(Z27:AA27))</f>
        <v>24.65</v>
      </c>
      <c r="AC27" s="14"/>
      <c r="AD27" s="10" t="n">
        <v>7.335</v>
      </c>
      <c r="AE27" s="11" t="n">
        <v>7.306</v>
      </c>
      <c r="AF27" s="12" t="n">
        <f aca="false">IF(AE27="","",AVERAGE(AD27:AE27))</f>
        <v>7.3205</v>
      </c>
      <c r="AG27" s="14"/>
      <c r="AH27" s="11" t="n">
        <v>2.022</v>
      </c>
      <c r="AI27" s="11" t="n">
        <v>2.125</v>
      </c>
      <c r="AJ27" s="12" t="n">
        <f aca="false">IF(AI27="","",AVERAGE(AH27:AI27))</f>
        <v>2.0735</v>
      </c>
      <c r="AK27" s="14"/>
      <c r="AL27" s="0" t="n">
        <v>21.6</v>
      </c>
      <c r="AM27" s="0" t="n">
        <v>22.5</v>
      </c>
      <c r="AN27" s="13" t="n">
        <f aca="false">IF(AM27="","",AVERAGE(AL27:AM27))</f>
        <v>22.05</v>
      </c>
      <c r="AO27" s="14"/>
    </row>
    <row r="28" customFormat="false" ht="15" hidden="false" customHeight="false" outlineLevel="0" collapsed="false">
      <c r="A28" s="0" t="n">
        <v>9</v>
      </c>
      <c r="B28" s="0" t="n">
        <v>2</v>
      </c>
      <c r="C28" s="0" t="s">
        <v>38</v>
      </c>
      <c r="D28" s="6" t="n">
        <v>44692</v>
      </c>
      <c r="E28" s="7" t="n">
        <v>0.333333333333333</v>
      </c>
      <c r="F28" s="10" t="n">
        <v>20.633</v>
      </c>
      <c r="G28" s="11" t="n">
        <v>20.551</v>
      </c>
      <c r="H28" s="12" t="n">
        <f aca="false">IF(G28="","",AVERAGE(F28:G28))</f>
        <v>20.592</v>
      </c>
      <c r="I28" s="14" t="n">
        <f aca="false">IF(G28="","",H28-H27)</f>
        <v>0.395</v>
      </c>
      <c r="J28" s="0" t="n">
        <v>6.444</v>
      </c>
      <c r="K28" s="0" t="n">
        <v>6.451</v>
      </c>
      <c r="L28" s="12" t="n">
        <f aca="false">IF(K28="","",AVERAGE(J28:K28))</f>
        <v>6.4475</v>
      </c>
      <c r="M28" s="14" t="n">
        <f aca="false">IF(K28="","",L28-L27)</f>
        <v>-0.572000000000001</v>
      </c>
      <c r="N28" s="0" t="n">
        <v>23.8</v>
      </c>
      <c r="O28" s="0" t="n">
        <v>23.9</v>
      </c>
      <c r="P28" s="13" t="n">
        <f aca="false">IF(O28="","",AVERAGE(N28:O28))</f>
        <v>23.85</v>
      </c>
      <c r="Q28" s="14" t="n">
        <f aca="false">IF(O28="","",P28-P27)</f>
        <v>-1.95</v>
      </c>
      <c r="R28" s="10" t="n">
        <v>25.558</v>
      </c>
      <c r="S28" s="11" t="n">
        <v>25.571</v>
      </c>
      <c r="T28" s="12" t="n">
        <f aca="false">IF(S28="","",AVERAGE(R28:S28))</f>
        <v>25.5645</v>
      </c>
      <c r="U28" s="14" t="n">
        <f aca="false">IF(S28="","",T28-T27)</f>
        <v>0.0975000000000037</v>
      </c>
      <c r="V28" s="0" t="n">
        <v>8.327</v>
      </c>
      <c r="W28" s="0" t="n">
        <v>8.525</v>
      </c>
      <c r="X28" s="12" t="n">
        <f aca="false">IF(W28="","",AVERAGE(V28:W28))</f>
        <v>8.426</v>
      </c>
      <c r="Y28" s="14" t="n">
        <f aca="false">IF(W28="","",X28-X27)</f>
        <v>0.1105</v>
      </c>
      <c r="Z28" s="0" t="n">
        <v>24.6</v>
      </c>
      <c r="AA28" s="0" t="n">
        <v>25</v>
      </c>
      <c r="AB28" s="13" t="n">
        <f aca="false">IF(AA28="","",AVERAGE(Z28:AA28))</f>
        <v>24.8</v>
      </c>
      <c r="AC28" s="14" t="n">
        <f aca="false">IF(AA28="","",AB28-AB27)</f>
        <v>0.150000000000002</v>
      </c>
      <c r="AD28" s="10" t="n">
        <v>7.309</v>
      </c>
      <c r="AE28" s="11" t="n">
        <v>7.09</v>
      </c>
      <c r="AF28" s="12" t="n">
        <f aca="false">IF(AE28="","",AVERAGE(AD28:AE28))</f>
        <v>7.1995</v>
      </c>
      <c r="AG28" s="14" t="n">
        <f aca="false">IF(AE28="","",AF28-AF27)</f>
        <v>-0.121</v>
      </c>
      <c r="AH28" s="0" t="n">
        <v>2.029</v>
      </c>
      <c r="AI28" s="0" t="n">
        <v>1.975</v>
      </c>
      <c r="AJ28" s="12" t="n">
        <f aca="false">IF(AI28="","",AVERAGE(AH28:AI28))</f>
        <v>2.002</v>
      </c>
      <c r="AK28" s="14" t="n">
        <f aca="false">IF(AI28="","",AJ28-AJ27)</f>
        <v>-0.0715000000000003</v>
      </c>
      <c r="AL28" s="0" t="n">
        <v>21.7</v>
      </c>
      <c r="AM28" s="0" t="n">
        <v>21.8</v>
      </c>
      <c r="AN28" s="13" t="n">
        <f aca="false">IF(AM28="","",AVERAGE(AL28:AM28))</f>
        <v>21.75</v>
      </c>
      <c r="AO28" s="14" t="n">
        <f aca="false">IF(AM28="","",AN28-AN27)</f>
        <v>-0.300000000000001</v>
      </c>
    </row>
    <row r="29" customFormat="false" ht="15" hidden="false" customHeight="false" outlineLevel="0" collapsed="false">
      <c r="A29" s="0" t="n">
        <v>9</v>
      </c>
      <c r="B29" s="0" t="n">
        <v>3</v>
      </c>
      <c r="C29" s="0" t="s">
        <v>40</v>
      </c>
      <c r="D29" s="6" t="n">
        <v>44704</v>
      </c>
      <c r="E29" s="7" t="n">
        <v>0.333333333333333</v>
      </c>
      <c r="F29" s="10" t="n">
        <v>21.066</v>
      </c>
      <c r="G29" s="41" t="n">
        <v>21.066</v>
      </c>
      <c r="H29" s="12" t="n">
        <f aca="false">IF(G29="","",AVERAGE(F29:G29))</f>
        <v>21.066</v>
      </c>
      <c r="I29" s="14"/>
      <c r="J29" s="0" t="n">
        <v>6.611</v>
      </c>
      <c r="K29" s="42" t="n">
        <v>6.611</v>
      </c>
      <c r="L29" s="12" t="n">
        <f aca="false">IF(K29="","",AVERAGE(J29:K29))</f>
        <v>6.611</v>
      </c>
      <c r="M29" s="14"/>
      <c r="N29" s="0" t="n">
        <v>23.9</v>
      </c>
      <c r="O29" s="42" t="n">
        <v>23.9</v>
      </c>
      <c r="P29" s="13" t="n">
        <f aca="false">IF(O29="","",AVERAGE(N29:O29))</f>
        <v>23.9</v>
      </c>
      <c r="Q29" s="14"/>
      <c r="R29" s="10" t="n">
        <v>26.411</v>
      </c>
      <c r="S29" s="67" t="n">
        <v>26.411</v>
      </c>
      <c r="T29" s="12" t="n">
        <f aca="false">IF(S29="","",AVERAGE(R29:S29))</f>
        <v>26.411</v>
      </c>
      <c r="U29" s="14"/>
      <c r="V29" s="0" t="n">
        <v>8.265</v>
      </c>
      <c r="W29" s="42" t="n">
        <v>8.265</v>
      </c>
      <c r="X29" s="12" t="n">
        <f aca="false">IF(W29="","",AVERAGE(V29:W29))</f>
        <v>8.265</v>
      </c>
      <c r="Y29" s="14"/>
      <c r="Z29" s="0" t="n">
        <v>23.8</v>
      </c>
      <c r="AA29" s="42" t="n">
        <v>23.8</v>
      </c>
      <c r="AB29" s="13" t="n">
        <f aca="false">IF(AA29="","",AVERAGE(Z29:AA29))</f>
        <v>23.8</v>
      </c>
      <c r="AC29" s="14"/>
      <c r="AD29" s="10" t="n">
        <v>7.475</v>
      </c>
      <c r="AE29" s="10" t="n">
        <v>7.475</v>
      </c>
      <c r="AF29" s="12" t="n">
        <f aca="false">IF(AE29="","",AVERAGE(AD29:AE29))</f>
        <v>7.475</v>
      </c>
      <c r="AG29" s="14"/>
      <c r="AH29" s="0" t="n">
        <v>2.005</v>
      </c>
      <c r="AI29" s="0" t="n">
        <v>2.005</v>
      </c>
      <c r="AJ29" s="12" t="n">
        <f aca="false">IF(AI29="","",AVERAGE(AH29:AI29))</f>
        <v>2.005</v>
      </c>
      <c r="AK29" s="14"/>
      <c r="AL29" s="0" t="n">
        <v>21.1</v>
      </c>
      <c r="AM29" s="0" t="n">
        <v>21.1</v>
      </c>
      <c r="AN29" s="13" t="n">
        <f aca="false">IF(AM29="","",AVERAGE(AL29:AM29))</f>
        <v>21.1</v>
      </c>
      <c r="AO29" s="14"/>
    </row>
    <row r="30" customFormat="false" ht="15" hidden="false" customHeight="false" outlineLevel="0" collapsed="false">
      <c r="A30" s="5" t="n">
        <v>9</v>
      </c>
      <c r="B30" s="5" t="n">
        <v>4</v>
      </c>
      <c r="C30" s="5" t="s">
        <v>40</v>
      </c>
      <c r="D30" s="25" t="n">
        <v>44720</v>
      </c>
      <c r="E30" s="26" t="n">
        <v>0.333333333333333</v>
      </c>
      <c r="F30" s="29" t="n">
        <v>20.685</v>
      </c>
      <c r="G30" s="30" t="n">
        <v>20.417</v>
      </c>
      <c r="H30" s="31" t="n">
        <f aca="false">IF(G30="","",AVERAGE(F30:G30))</f>
        <v>20.551</v>
      </c>
      <c r="I30" s="33" t="n">
        <f aca="false">IF(G30="","",H30-H29)</f>
        <v>-0.514999999999997</v>
      </c>
      <c r="J30" s="5" t="n">
        <v>6.586</v>
      </c>
      <c r="K30" s="5" t="n">
        <v>6.553</v>
      </c>
      <c r="L30" s="31" t="n">
        <f aca="false">IF(K30="","",AVERAGE(J30:K30))</f>
        <v>6.5695</v>
      </c>
      <c r="M30" s="33" t="n">
        <f aca="false">IF(K30="","",L30-L29)</f>
        <v>-0.0415000000000001</v>
      </c>
      <c r="N30" s="5" t="n">
        <v>24.2</v>
      </c>
      <c r="O30" s="5" t="n">
        <v>24.3</v>
      </c>
      <c r="P30" s="32" t="n">
        <f aca="false">IF(O30="","",AVERAGE(N30:O30))</f>
        <v>24.25</v>
      </c>
      <c r="Q30" s="33" t="n">
        <f aca="false">IF(O30="","",P30-P29)</f>
        <v>0.350000000000001</v>
      </c>
      <c r="R30" s="29" t="n">
        <v>26.015</v>
      </c>
      <c r="S30" s="30" t="n">
        <v>26.461</v>
      </c>
      <c r="T30" s="31" t="n">
        <f aca="false">IF(S30="","",AVERAGE(R30:S30))</f>
        <v>26.238</v>
      </c>
      <c r="U30" s="33" t="n">
        <f aca="false">IF(S30="","",T30-T29)</f>
        <v>-0.173000000000002</v>
      </c>
      <c r="V30" s="5" t="n">
        <v>8.566</v>
      </c>
      <c r="W30" s="5" t="n">
        <v>8.618</v>
      </c>
      <c r="X30" s="31" t="n">
        <f aca="false">IF(W30="","",AVERAGE(V30:W30))</f>
        <v>8.592</v>
      </c>
      <c r="Y30" s="33" t="n">
        <f aca="false">IF(W30="","",X30-X29)</f>
        <v>0.327</v>
      </c>
      <c r="Z30" s="5" t="n">
        <v>24.8</v>
      </c>
      <c r="AA30" s="5" t="n">
        <v>24.6</v>
      </c>
      <c r="AB30" s="32" t="n">
        <f aca="false">IF(AA30="","",AVERAGE(Z30:AA30))</f>
        <v>24.7</v>
      </c>
      <c r="AC30" s="33" t="n">
        <f aca="false">IF(AA30="","",AB30-AB29)</f>
        <v>0.900000000000002</v>
      </c>
      <c r="AD30" s="29" t="n">
        <v>7.658</v>
      </c>
      <c r="AE30" s="30" t="n">
        <v>7.498</v>
      </c>
      <c r="AF30" s="31" t="n">
        <f aca="false">IF(AE30="","",AVERAGE(AD30:AE30))</f>
        <v>7.578</v>
      </c>
      <c r="AG30" s="33" t="n">
        <f aca="false">IF(AE30="","",AF30-AF29)</f>
        <v>0.103000000000001</v>
      </c>
      <c r="AH30" s="5" t="n">
        <v>2.032</v>
      </c>
      <c r="AI30" s="5" t="n">
        <v>2.01</v>
      </c>
      <c r="AJ30" s="31" t="n">
        <f aca="false">IF(AI30="","",AVERAGE(AH30:AI30))</f>
        <v>2.021</v>
      </c>
      <c r="AK30" s="33" t="n">
        <f aca="false">IF(AI30="","",AJ30-AJ29)</f>
        <v>0.016</v>
      </c>
      <c r="AL30" s="5" t="n">
        <v>21</v>
      </c>
      <c r="AM30" s="5" t="n">
        <v>21.1</v>
      </c>
      <c r="AN30" s="32" t="n">
        <f aca="false">IF(AM30="","",AVERAGE(AL30:AM30))</f>
        <v>21.05</v>
      </c>
      <c r="AO30" s="33" t="n">
        <f aca="false">IF(AM30="","",AN30-AN29)</f>
        <v>-0.0500000000000007</v>
      </c>
    </row>
    <row r="31" customFormat="false" ht="15" hidden="false" customHeight="false" outlineLevel="0" collapsed="false">
      <c r="A31" s="0" t="n">
        <v>10</v>
      </c>
      <c r="B31" s="0" t="n">
        <v>1</v>
      </c>
      <c r="C31" s="0" t="s">
        <v>40</v>
      </c>
      <c r="D31" s="6" t="n">
        <v>44826</v>
      </c>
      <c r="E31" s="7" t="n">
        <v>0.333333333333333</v>
      </c>
      <c r="F31" s="10" t="n">
        <v>18.149</v>
      </c>
      <c r="G31" s="11" t="n">
        <v>18.15</v>
      </c>
      <c r="H31" s="12" t="n">
        <f aca="false">IF(G31="","",AVERAGE(F31:G31))</f>
        <v>18.1495</v>
      </c>
      <c r="I31" s="14"/>
      <c r="J31" s="0" t="n">
        <v>3.392</v>
      </c>
      <c r="K31" s="0" t="n">
        <v>3.249</v>
      </c>
      <c r="L31" s="12" t="n">
        <f aca="false">IF(K31="","",AVERAGE(J31:K31))</f>
        <v>3.3205</v>
      </c>
      <c r="M31" s="14"/>
      <c r="N31" s="0" t="n">
        <v>15.7</v>
      </c>
      <c r="O31" s="0" t="n">
        <v>15.2</v>
      </c>
      <c r="P31" s="13" t="n">
        <f aca="false">IF(O31="","",AVERAGE(N31:O31))</f>
        <v>15.45</v>
      </c>
      <c r="Q31" s="14"/>
      <c r="R31" s="10" t="n">
        <v>25.351</v>
      </c>
      <c r="S31" s="11" t="n">
        <v>25.669</v>
      </c>
      <c r="T31" s="12" t="n">
        <f aca="false">IF(S31="","",AVERAGE(R31:S31))</f>
        <v>25.51</v>
      </c>
      <c r="U31" s="14"/>
      <c r="V31" s="0" t="n">
        <v>4.392</v>
      </c>
      <c r="W31" s="0" t="n">
        <v>4.487</v>
      </c>
      <c r="X31" s="12" t="n">
        <f aca="false">IF(W31="","",AVERAGE(V31:W31))</f>
        <v>4.4395</v>
      </c>
      <c r="Y31" s="14"/>
      <c r="Z31" s="0" t="n">
        <v>14.8</v>
      </c>
      <c r="AA31" s="0" t="n">
        <v>14.9</v>
      </c>
      <c r="AB31" s="13" t="n">
        <f aca="false">IF(AA31="","",AVERAGE(Z31:AA31))</f>
        <v>14.85</v>
      </c>
      <c r="AC31" s="14"/>
      <c r="AD31" s="10" t="n">
        <v>6.535</v>
      </c>
      <c r="AE31" s="11" t="n">
        <v>6.529</v>
      </c>
      <c r="AF31" s="12" t="n">
        <f aca="false">IF(AE31="","",AVERAGE(AD31:AE31))</f>
        <v>6.532</v>
      </c>
      <c r="AG31" s="14"/>
      <c r="AH31" s="0" t="n">
        <v>1.033</v>
      </c>
      <c r="AI31" s="0" t="n">
        <v>0.95</v>
      </c>
      <c r="AJ31" s="12" t="n">
        <f aca="false">IF(AI31="","",AVERAGE(AH31:AI31))</f>
        <v>0.9915</v>
      </c>
      <c r="AK31" s="14"/>
      <c r="AL31" s="0" t="n">
        <v>13.7</v>
      </c>
      <c r="AM31" s="0" t="n">
        <v>12.7</v>
      </c>
      <c r="AN31" s="13" t="n">
        <f aca="false">IF(AM31="","",AVERAGE(AL31:AM31))</f>
        <v>13.2</v>
      </c>
      <c r="AO31" s="14"/>
    </row>
    <row r="32" customFormat="false" ht="15" hidden="false" customHeight="false" outlineLevel="0" collapsed="false">
      <c r="A32" s="0" t="n">
        <v>10</v>
      </c>
      <c r="B32" s="0" t="n">
        <v>2</v>
      </c>
      <c r="C32" s="0" t="s">
        <v>40</v>
      </c>
      <c r="D32" s="6" t="n">
        <v>44844</v>
      </c>
      <c r="E32" s="7" t="n">
        <v>0.333333333333333</v>
      </c>
      <c r="F32" s="10" t="n">
        <v>19.427</v>
      </c>
      <c r="G32" s="11" t="n">
        <v>18.952</v>
      </c>
      <c r="H32" s="12" t="n">
        <f aca="false">IF(G32="","",AVERAGE(F32:G32))</f>
        <v>19.1895</v>
      </c>
      <c r="I32" s="14" t="n">
        <f aca="false">IF(G32="","",H32-H31)</f>
        <v>1.04</v>
      </c>
      <c r="J32" s="0" t="n">
        <v>3.207</v>
      </c>
      <c r="K32" s="0" t="n">
        <v>3.199</v>
      </c>
      <c r="L32" s="12" t="n">
        <f aca="false">IF(K32="","",AVERAGE(J32:K32))</f>
        <v>3.203</v>
      </c>
      <c r="M32" s="14" t="n">
        <f aca="false">IF(K32="","",L32-L31)</f>
        <v>-0.1175</v>
      </c>
      <c r="N32" s="0" t="n">
        <v>14.2</v>
      </c>
      <c r="O32" s="0" t="n">
        <v>14.4</v>
      </c>
      <c r="P32" s="13" t="n">
        <f aca="false">IF(O32="","",AVERAGE(N32:O32))</f>
        <v>14.3</v>
      </c>
      <c r="Q32" s="14" t="n">
        <f aca="false">IF(O32="","",P32-P31)</f>
        <v>-1.15</v>
      </c>
      <c r="R32" s="10" t="n">
        <v>26.104</v>
      </c>
      <c r="S32" s="11" t="n">
        <v>26.607</v>
      </c>
      <c r="T32" s="12" t="n">
        <f aca="false">IF(S32="","",AVERAGE(R32:S32))</f>
        <v>26.3555</v>
      </c>
      <c r="U32" s="14" t="n">
        <f aca="false">IF(S32="","",T32-T31)</f>
        <v>0.845500000000001</v>
      </c>
      <c r="V32" s="0" t="n">
        <v>3.708</v>
      </c>
      <c r="W32" s="0" t="n">
        <v>3.624</v>
      </c>
      <c r="X32" s="12" t="n">
        <f aca="false">IF(W32="","",AVERAGE(V32:W32))</f>
        <v>3.666</v>
      </c>
      <c r="Y32" s="14" t="n">
        <f aca="false">IF(W32="","",X32-X31)</f>
        <v>-0.7735</v>
      </c>
      <c r="Z32" s="0" t="n">
        <v>12.4</v>
      </c>
      <c r="AA32" s="0" t="n">
        <v>12</v>
      </c>
      <c r="AB32" s="13" t="n">
        <f aca="false">IF(AA32="","",AVERAGE(Z32:AA32))</f>
        <v>12.2</v>
      </c>
      <c r="AC32" s="14" t="n">
        <f aca="false">IF(AA32="","",AB32-AB31)</f>
        <v>-2.65</v>
      </c>
      <c r="AD32" s="10" t="n">
        <v>6.984</v>
      </c>
      <c r="AE32" s="11" t="n">
        <v>6.952</v>
      </c>
      <c r="AF32" s="12" t="n">
        <f aca="false">IF(AE32="","",AVERAGE(AD32:AE32))</f>
        <v>6.968</v>
      </c>
      <c r="AG32" s="14" t="n">
        <f aca="false">IF(AE32="","",AF32-AF31)</f>
        <v>0.436</v>
      </c>
      <c r="AH32" s="0" t="n">
        <v>0.835</v>
      </c>
      <c r="AI32" s="0" t="n">
        <v>0.925</v>
      </c>
      <c r="AJ32" s="12" t="n">
        <f aca="false">IF(AI32="","",AVERAGE(AH32:AI32))</f>
        <v>0.88</v>
      </c>
      <c r="AK32" s="14" t="n">
        <f aca="false">IF(AI32="","",AJ32-AJ31)</f>
        <v>-0.1115</v>
      </c>
      <c r="AL32" s="0" t="n">
        <v>10.7</v>
      </c>
      <c r="AM32" s="0" t="n">
        <v>11.7</v>
      </c>
      <c r="AN32" s="13" t="n">
        <f aca="false">IF(AM32="","",AVERAGE(AL32:AM32))</f>
        <v>11.2</v>
      </c>
      <c r="AO32" s="14" t="n">
        <f aca="false">IF(AM32="","",AN32-AN31)</f>
        <v>-2</v>
      </c>
    </row>
    <row r="33" customFormat="false" ht="15" hidden="false" customHeight="false" outlineLevel="0" collapsed="false">
      <c r="A33" s="0" t="n">
        <v>10</v>
      </c>
      <c r="B33" s="0" t="n">
        <v>3</v>
      </c>
      <c r="C33" s="0" t="s">
        <v>38</v>
      </c>
      <c r="D33" s="6" t="n">
        <v>44868</v>
      </c>
      <c r="E33" s="7" t="n">
        <v>0.333333333333333</v>
      </c>
      <c r="F33" s="10" t="n">
        <v>18.934</v>
      </c>
      <c r="G33" s="11" t="n">
        <v>18.553</v>
      </c>
      <c r="H33" s="12" t="n">
        <f aca="false">IF(G33="","",AVERAGE(F33:G33))</f>
        <v>18.7435</v>
      </c>
      <c r="I33" s="14"/>
      <c r="J33" s="0" t="n">
        <v>3.141</v>
      </c>
      <c r="K33" s="0" t="n">
        <v>3.335</v>
      </c>
      <c r="L33" s="12" t="n">
        <f aca="false">IF(K33="","",AVERAGE(J33:K33))</f>
        <v>3.238</v>
      </c>
      <c r="M33" s="14"/>
      <c r="N33" s="0" t="n">
        <v>14.2</v>
      </c>
      <c r="O33" s="0" t="n">
        <v>15.2</v>
      </c>
      <c r="P33" s="13" t="n">
        <f aca="false">IF(O33="","",AVERAGE(N33:O33))</f>
        <v>14.7</v>
      </c>
      <c r="Q33" s="14"/>
      <c r="R33" s="10" t="n">
        <v>24.86</v>
      </c>
      <c r="S33" s="11" t="n">
        <v>25.418</v>
      </c>
      <c r="T33" s="12" t="n">
        <f aca="false">IF(S33="","",AVERAGE(R33:S33))</f>
        <v>25.139</v>
      </c>
      <c r="U33" s="14"/>
      <c r="V33" s="0" t="n">
        <v>4.07</v>
      </c>
      <c r="W33" s="0" t="n">
        <v>3.937</v>
      </c>
      <c r="X33" s="12" t="n">
        <f aca="false">IF(W33="","",AVERAGE(V33:W33))</f>
        <v>4.0035</v>
      </c>
      <c r="Y33" s="14"/>
      <c r="Z33" s="0" t="n">
        <v>14.1</v>
      </c>
      <c r="AA33" s="0" t="n">
        <v>13.4</v>
      </c>
      <c r="AB33" s="13" t="n">
        <f aca="false">IF(AA33="","",AVERAGE(Z33:AA33))</f>
        <v>13.75</v>
      </c>
      <c r="AC33" s="14"/>
      <c r="AD33" s="10" t="n">
        <v>6.955</v>
      </c>
      <c r="AE33" s="11" t="n">
        <v>6.778</v>
      </c>
      <c r="AF33" s="12" t="n">
        <f aca="false">IF(AE33="","",AVERAGE(AD33:AE33))</f>
        <v>6.8665</v>
      </c>
      <c r="AG33" s="14"/>
      <c r="AH33" s="0" t="n">
        <v>0.876</v>
      </c>
      <c r="AI33" s="0" t="n">
        <v>0.904</v>
      </c>
      <c r="AJ33" s="12" t="n">
        <f aca="false">IF(AI33="","",AVERAGE(AH33:AI33))</f>
        <v>0.89</v>
      </c>
      <c r="AK33" s="14"/>
      <c r="AL33" s="0" t="n">
        <v>11.2</v>
      </c>
      <c r="AM33" s="0" t="n">
        <v>11.8</v>
      </c>
      <c r="AN33" s="13" t="n">
        <f aca="false">IF(AM33="","",AVERAGE(AL33:AM33))</f>
        <v>11.5</v>
      </c>
      <c r="AO33" s="14"/>
    </row>
    <row r="34" customFormat="false" ht="15" hidden="false" customHeight="false" outlineLevel="0" collapsed="false">
      <c r="A34" s="5" t="n">
        <v>10</v>
      </c>
      <c r="B34" s="5" t="n">
        <v>4</v>
      </c>
      <c r="C34" s="5" t="s">
        <v>38</v>
      </c>
      <c r="D34" s="25" t="n">
        <v>44889</v>
      </c>
      <c r="E34" s="26" t="n">
        <v>0.333333333333333</v>
      </c>
      <c r="F34" s="29" t="n">
        <v>18.772</v>
      </c>
      <c r="G34" s="30" t="n">
        <v>18.602</v>
      </c>
      <c r="H34" s="31" t="n">
        <f aca="false">IF(G34="","",AVERAGE(F34:G34))</f>
        <v>18.687</v>
      </c>
      <c r="I34" s="33" t="n">
        <f aca="false">IF(G34="","",H34-H33)</f>
        <v>-0.0565000000000033</v>
      </c>
      <c r="J34" s="5" t="n">
        <v>3.225</v>
      </c>
      <c r="K34" s="5" t="n">
        <v>3.149</v>
      </c>
      <c r="L34" s="31" t="n">
        <f aca="false">IF(K34="","",AVERAGE(J34:K34))</f>
        <v>3.187</v>
      </c>
      <c r="M34" s="33" t="n">
        <f aca="false">IF(K34="","",L34-L33)</f>
        <v>-0.0509999999999997</v>
      </c>
      <c r="N34" s="5" t="n">
        <v>14.7</v>
      </c>
      <c r="O34" s="5" t="n">
        <v>14.5</v>
      </c>
      <c r="P34" s="32" t="n">
        <f aca="false">IF(O34="","",AVERAGE(N34:O34))</f>
        <v>14.6</v>
      </c>
      <c r="Q34" s="33" t="n">
        <f aca="false">IF(O34="","",P34-P33)</f>
        <v>-0.0999999999999996</v>
      </c>
      <c r="R34" s="29" t="n">
        <v>24.448</v>
      </c>
      <c r="S34" s="30" t="n">
        <v>25.046</v>
      </c>
      <c r="T34" s="31" t="n">
        <f aca="false">IF(S34="","",AVERAGE(R34:S34))</f>
        <v>24.747</v>
      </c>
      <c r="U34" s="33" t="n">
        <f aca="false">IF(S34="","",T34-T33)</f>
        <v>-0.391999999999999</v>
      </c>
      <c r="V34" s="5" t="n">
        <v>3.946</v>
      </c>
      <c r="W34" s="5" t="n">
        <v>3.937</v>
      </c>
      <c r="X34" s="31" t="n">
        <f aca="false">IF(W34="","",AVERAGE(V34:W34))</f>
        <v>3.9415</v>
      </c>
      <c r="Y34" s="33" t="n">
        <f aca="false">IF(W34="","",X34-X33)</f>
        <v>-0.0619999999999998</v>
      </c>
      <c r="Z34" s="5" t="n">
        <v>13.9</v>
      </c>
      <c r="AA34" s="5" t="n">
        <v>13.6</v>
      </c>
      <c r="AB34" s="32" t="n">
        <f aca="false">IF(AA34="","",AVERAGE(Z34:AA34))</f>
        <v>13.75</v>
      </c>
      <c r="AC34" s="33" t="n">
        <f aca="false">IF(AA34="","",AB34-AB33)</f>
        <v>0</v>
      </c>
      <c r="AD34" s="29" t="n">
        <v>6.931</v>
      </c>
      <c r="AE34" s="30" t="n">
        <v>6.9</v>
      </c>
      <c r="AF34" s="31" t="n">
        <f aca="false">IF(AE34="","",AVERAGE(AD34:AE34))</f>
        <v>6.9155</v>
      </c>
      <c r="AG34" s="33" t="n">
        <f aca="false">IF(AE34="","",AF34-AF33)</f>
        <v>0.0489999999999995</v>
      </c>
      <c r="AH34" s="5" t="n">
        <v>0.879</v>
      </c>
      <c r="AI34" s="5" t="n">
        <v>0.918</v>
      </c>
      <c r="AJ34" s="31" t="n">
        <f aca="false">IF(AI34="","",AVERAGE(AH34:AI34))</f>
        <v>0.8985</v>
      </c>
      <c r="AK34" s="33" t="n">
        <f aca="false">IF(AI34="","",AJ34-AJ33)</f>
        <v>0.00850000000000006</v>
      </c>
      <c r="AL34" s="5" t="n">
        <v>11.3</v>
      </c>
      <c r="AM34" s="5" t="n">
        <v>11.7</v>
      </c>
      <c r="AN34" s="32" t="n">
        <f aca="false">IF(AM34="","",AVERAGE(AL34:AM34))</f>
        <v>11.5</v>
      </c>
      <c r="AO34" s="33" t="n">
        <f aca="false">IF(AM34="","",AN34-AN33)</f>
        <v>0</v>
      </c>
    </row>
    <row r="35" customFormat="false" ht="15" hidden="false" customHeight="false" outlineLevel="0" collapsed="false">
      <c r="A35" s="0" t="n">
        <v>11</v>
      </c>
      <c r="B35" s="0" t="n">
        <v>1</v>
      </c>
      <c r="C35" s="0" t="s">
        <v>38</v>
      </c>
      <c r="D35" s="6" t="n">
        <v>44833</v>
      </c>
      <c r="E35" s="7" t="n">
        <v>0.291666666666667</v>
      </c>
      <c r="F35" s="10" t="n">
        <v>19.776</v>
      </c>
      <c r="G35" s="11" t="n">
        <v>20.408</v>
      </c>
      <c r="H35" s="12" t="n">
        <f aca="false">IF(G35="","",AVERAGE(F35:G35))</f>
        <v>20.092</v>
      </c>
      <c r="I35" s="14"/>
      <c r="J35" s="0" t="n">
        <v>5.592</v>
      </c>
      <c r="K35" s="0" t="n">
        <v>5.799</v>
      </c>
      <c r="L35" s="12" t="n">
        <f aca="false">IF(K35="","",AVERAGE(J35:K35))</f>
        <v>5.6955</v>
      </c>
      <c r="M35" s="14"/>
      <c r="N35" s="0" t="n">
        <v>22</v>
      </c>
      <c r="O35" s="0" t="n">
        <v>22.1</v>
      </c>
      <c r="P35" s="13" t="n">
        <f aca="false">IF(O35="","",AVERAGE(N35:O35))</f>
        <v>22.05</v>
      </c>
      <c r="Q35" s="14"/>
      <c r="R35" s="10" t="n">
        <v>30.431</v>
      </c>
      <c r="S35" s="11" t="n">
        <v>29.155</v>
      </c>
      <c r="T35" s="12" t="n">
        <f aca="false">IF(S35="","",AVERAGE(R35:S35))</f>
        <v>29.793</v>
      </c>
      <c r="U35" s="14"/>
      <c r="V35" s="0" t="n">
        <v>6.232</v>
      </c>
      <c r="W35" s="0" t="n">
        <v>6.462</v>
      </c>
      <c r="X35" s="12" t="n">
        <f aca="false">IF(W35="","",AVERAGE(V35:W35))</f>
        <v>6.347</v>
      </c>
      <c r="Y35" s="14"/>
      <c r="Z35" s="0" t="n">
        <v>17</v>
      </c>
      <c r="AA35" s="0" t="n">
        <v>18.1</v>
      </c>
      <c r="AB35" s="13" t="n">
        <f aca="false">IF(AA35="","",AVERAGE(Z35:AA35))</f>
        <v>17.55</v>
      </c>
      <c r="AC35" s="14"/>
      <c r="AD35" s="10" t="n">
        <v>7.208</v>
      </c>
      <c r="AE35" s="11" t="n">
        <v>7.33</v>
      </c>
      <c r="AF35" s="12" t="n">
        <f aca="false">IF(AE35="","",AVERAGE(AD35:AE35))</f>
        <v>7.269</v>
      </c>
      <c r="AG35" s="14"/>
      <c r="AH35" s="0" t="n">
        <v>1.306</v>
      </c>
      <c r="AI35" s="0" t="n">
        <v>1.297</v>
      </c>
      <c r="AJ35" s="12" t="n">
        <f aca="false">IF(AI35="","",AVERAGE(AH35:AI35))</f>
        <v>1.3015</v>
      </c>
      <c r="AK35" s="14"/>
      <c r="AL35" s="0" t="n">
        <v>15.3</v>
      </c>
      <c r="AM35" s="0" t="n">
        <v>15</v>
      </c>
      <c r="AN35" s="13" t="n">
        <f aca="false">IF(AM35="","",AVERAGE(AL35:AM35))</f>
        <v>15.15</v>
      </c>
      <c r="AO35" s="14"/>
    </row>
    <row r="36" customFormat="false" ht="15" hidden="false" customHeight="false" outlineLevel="0" collapsed="false">
      <c r="A36" s="0" t="n">
        <v>11</v>
      </c>
      <c r="B36" s="0" t="n">
        <v>2</v>
      </c>
      <c r="C36" s="0" t="s">
        <v>38</v>
      </c>
      <c r="D36" s="6" t="n">
        <v>44852</v>
      </c>
      <c r="E36" s="7" t="n">
        <v>0.333333333333333</v>
      </c>
      <c r="F36" s="10" t="n">
        <v>19.966</v>
      </c>
      <c r="G36" s="11" t="n">
        <v>20.155</v>
      </c>
      <c r="H36" s="12" t="n">
        <f aca="false">IF(G36="","",AVERAGE(F36:G36))</f>
        <v>20.0605</v>
      </c>
      <c r="I36" s="14" t="n">
        <f aca="false">IF(G36="","",H36-H35)</f>
        <v>-0.0314999999999976</v>
      </c>
      <c r="J36" s="0" t="n">
        <v>5.628</v>
      </c>
      <c r="K36" s="0" t="n">
        <v>5.645</v>
      </c>
      <c r="L36" s="12" t="n">
        <f aca="false">IF(K36="","",AVERAGE(J36:K36))</f>
        <v>5.6365</v>
      </c>
      <c r="M36" s="14" t="n">
        <f aca="false">IF(K36="","",L36-L35)</f>
        <v>-0.0590000000000002</v>
      </c>
      <c r="N36" s="0" t="n">
        <v>22</v>
      </c>
      <c r="O36" s="0" t="n">
        <v>21.9</v>
      </c>
      <c r="P36" s="13" t="n">
        <f aca="false">IF(O36="","",AVERAGE(N36:O36))</f>
        <v>21.95</v>
      </c>
      <c r="Q36" s="14" t="n">
        <f aca="false">IF(O36="","",P36-P35)</f>
        <v>-0.100000000000001</v>
      </c>
      <c r="R36" s="10" t="n">
        <v>30.847</v>
      </c>
      <c r="S36" s="11" t="n">
        <v>31.166</v>
      </c>
      <c r="T36" s="12" t="n">
        <f aca="false">IF(S36="","",AVERAGE(R36:S36))</f>
        <v>31.0065</v>
      </c>
      <c r="U36" s="14" t="n">
        <f aca="false">IF(S36="","",T36-T35)</f>
        <v>1.2135</v>
      </c>
      <c r="V36" s="0" t="n">
        <v>6.661</v>
      </c>
      <c r="W36" s="0" t="n">
        <v>6.106</v>
      </c>
      <c r="X36" s="12" t="n">
        <f aca="false">IF(W36="","",AVERAGE(V36:W36))</f>
        <v>6.3835</v>
      </c>
      <c r="Y36" s="14" t="n">
        <f aca="false">IF(W36="","",X36-X35)</f>
        <v>0.0365000000000002</v>
      </c>
      <c r="Z36" s="0" t="n">
        <v>17.8</v>
      </c>
      <c r="AA36" s="0" t="n">
        <v>16.4</v>
      </c>
      <c r="AB36" s="13" t="n">
        <f aca="false">IF(AA36="","",AVERAGE(Z36:AA36))</f>
        <v>17.1</v>
      </c>
      <c r="AC36" s="14" t="n">
        <f aca="false">IF(AA36="","",AB36-AB35)</f>
        <v>-0.449999999999999</v>
      </c>
      <c r="AD36" s="10" t="n">
        <v>7.266</v>
      </c>
      <c r="AE36" s="11" t="n">
        <v>7.456</v>
      </c>
      <c r="AF36" s="12" t="n">
        <f aca="false">IF(AE36="","",AVERAGE(AD36:AE36))</f>
        <v>7.361</v>
      </c>
      <c r="AG36" s="14" t="n">
        <f aca="false">IF(AE36="","",AF36-AF35)</f>
        <v>0.0920000000000005</v>
      </c>
      <c r="AH36" s="0" t="n">
        <v>1.389</v>
      </c>
      <c r="AI36" s="0" t="n">
        <v>1.316</v>
      </c>
      <c r="AJ36" s="12" t="n">
        <f aca="false">IF(AI36="","",AVERAGE(AH36:AI36))</f>
        <v>1.3525</v>
      </c>
      <c r="AK36" s="14" t="n">
        <f aca="false">IF(AI36="","",AJ36-AJ35)</f>
        <v>0.0510000000000002</v>
      </c>
      <c r="AL36" s="0" t="n">
        <v>16</v>
      </c>
      <c r="AM36" s="0" t="n">
        <v>15</v>
      </c>
      <c r="AN36" s="13" t="n">
        <f aca="false">IF(AM36="","",AVERAGE(AL36:AM36))</f>
        <v>15.5</v>
      </c>
      <c r="AO36" s="14" t="n">
        <f aca="false">IF(AM36="","",AN36-AN35)</f>
        <v>0.35</v>
      </c>
    </row>
    <row r="37" customFormat="false" ht="15" hidden="false" customHeight="false" outlineLevel="0" collapsed="false">
      <c r="A37" s="0" t="n">
        <v>11</v>
      </c>
      <c r="B37" s="0" t="n">
        <v>3</v>
      </c>
      <c r="C37" s="0" t="s">
        <v>40</v>
      </c>
      <c r="D37" s="6" t="n">
        <v>44875</v>
      </c>
      <c r="E37" s="7" t="n">
        <v>0.291666666666667</v>
      </c>
      <c r="F37" s="10" t="n">
        <v>20.75</v>
      </c>
      <c r="G37" s="11" t="n">
        <v>21.189</v>
      </c>
      <c r="H37" s="12" t="n">
        <f aca="false">IF(G37="","",AVERAGE(F37:G37))</f>
        <v>20.9695</v>
      </c>
      <c r="I37" s="14"/>
      <c r="J37" s="0" t="n">
        <v>5.719</v>
      </c>
      <c r="K37" s="0" t="n">
        <v>5.72</v>
      </c>
      <c r="L37" s="12" t="n">
        <f aca="false">IF(K37="","",AVERAGE(J37:K37))</f>
        <v>5.7195</v>
      </c>
      <c r="M37" s="14"/>
      <c r="N37" s="0" t="n">
        <v>21.6</v>
      </c>
      <c r="O37" s="0" t="n">
        <v>21.3</v>
      </c>
      <c r="P37" s="13" t="n">
        <f aca="false">IF(O37="","",AVERAGE(N37:O37))</f>
        <v>21.45</v>
      </c>
      <c r="Q37" s="14"/>
      <c r="R37" s="10" t="n">
        <v>30.161</v>
      </c>
      <c r="S37" s="11" t="n">
        <v>29.823</v>
      </c>
      <c r="T37" s="12" t="n">
        <f aca="false">IF(S37="","",AVERAGE(R37:S37))</f>
        <v>29.992</v>
      </c>
      <c r="U37" s="14"/>
      <c r="V37" s="0" t="n">
        <v>6.059</v>
      </c>
      <c r="W37" s="0" t="n">
        <v>5.928</v>
      </c>
      <c r="X37" s="12" t="n">
        <f aca="false">IF(W37="","",AVERAGE(V37:W37))</f>
        <v>5.9935</v>
      </c>
      <c r="Y37" s="14"/>
      <c r="Z37" s="0" t="n">
        <v>16.7</v>
      </c>
      <c r="AA37" s="0" t="n">
        <v>16.6</v>
      </c>
      <c r="AB37" s="13" t="n">
        <f aca="false">IF(AA37="","",AVERAGE(Z37:AA37))</f>
        <v>16.65</v>
      </c>
      <c r="AC37" s="14"/>
      <c r="AD37" s="10" t="n">
        <v>7.636</v>
      </c>
      <c r="AE37" s="11" t="n">
        <v>7.59</v>
      </c>
      <c r="AF37" s="12" t="n">
        <f aca="false">IF(AE37="","",AVERAGE(AD37:AE37))</f>
        <v>7.613</v>
      </c>
      <c r="AG37" s="14"/>
      <c r="AH37" s="0" t="n">
        <v>1.34</v>
      </c>
      <c r="AI37" s="0" t="n">
        <v>1.365</v>
      </c>
      <c r="AJ37" s="12" t="n">
        <f aca="false">IF(AI37="","",AVERAGE(AH37:AI37))</f>
        <v>1.3525</v>
      </c>
      <c r="AK37" s="14"/>
      <c r="AL37" s="0" t="n">
        <v>14.9</v>
      </c>
      <c r="AM37" s="0" t="n">
        <v>15.2</v>
      </c>
      <c r="AN37" s="13" t="n">
        <f aca="false">IF(AM37="","",AVERAGE(AL37:AM37))</f>
        <v>15.05</v>
      </c>
      <c r="AO37" s="14"/>
    </row>
    <row r="38" customFormat="false" ht="15" hidden="false" customHeight="false" outlineLevel="0" collapsed="false">
      <c r="A38" s="5" t="n">
        <v>11</v>
      </c>
      <c r="B38" s="5" t="n">
        <v>4</v>
      </c>
      <c r="C38" s="5" t="s">
        <v>40</v>
      </c>
      <c r="D38" s="25" t="n">
        <v>44893</v>
      </c>
      <c r="E38" s="26" t="n">
        <v>0.333333333333333</v>
      </c>
      <c r="F38" s="29" t="n">
        <v>20.916</v>
      </c>
      <c r="G38" s="30" t="n">
        <v>20.777</v>
      </c>
      <c r="H38" s="31" t="n">
        <f aca="false">IF(G38="","",AVERAGE(F38:G38))</f>
        <v>20.8465</v>
      </c>
      <c r="I38" s="33" t="n">
        <f aca="false">IF(G38="","",H38-H37)</f>
        <v>-0.123000000000001</v>
      </c>
      <c r="J38" s="5" t="n">
        <v>5.639</v>
      </c>
      <c r="K38" s="5" t="n">
        <v>5.67</v>
      </c>
      <c r="L38" s="31" t="n">
        <f aca="false">IF(K38="","",AVERAGE(J38:K38))</f>
        <v>5.6545</v>
      </c>
      <c r="M38" s="33" t="n">
        <f aca="false">IF(K38="","",L38-L37)</f>
        <v>-0.0649999999999995</v>
      </c>
      <c r="N38" s="5" t="n">
        <v>21.2</v>
      </c>
      <c r="O38" s="5" t="n">
        <v>21.4</v>
      </c>
      <c r="P38" s="32" t="n">
        <f aca="false">IF(O38="","",AVERAGE(N38:O38))</f>
        <v>21.3</v>
      </c>
      <c r="Q38" s="33" t="n">
        <f aca="false">IF(O38="","",P38-P37)</f>
        <v>-0.150000000000006</v>
      </c>
      <c r="R38" s="29" t="n">
        <v>30.228</v>
      </c>
      <c r="S38" s="30" t="n">
        <v>30.335</v>
      </c>
      <c r="T38" s="31" t="n">
        <f aca="false">IF(S38="","",AVERAGE(R38:S38))</f>
        <v>30.2815</v>
      </c>
      <c r="U38" s="33" t="n">
        <f aca="false">IF(S38="","",T38-T37)</f>
        <v>0.2895</v>
      </c>
      <c r="V38" s="5" t="n">
        <v>6.152</v>
      </c>
      <c r="W38" s="5" t="n">
        <v>6.092</v>
      </c>
      <c r="X38" s="31" t="n">
        <f aca="false">IF(W38="","",AVERAGE(V38:W38))</f>
        <v>6.122</v>
      </c>
      <c r="Y38" s="33" t="n">
        <f aca="false">IF(W38="","",X38-X37)</f>
        <v>0.1285</v>
      </c>
      <c r="Z38" s="5" t="n">
        <v>16.9</v>
      </c>
      <c r="AA38" s="5" t="n">
        <v>16.7</v>
      </c>
      <c r="AB38" s="32" t="n">
        <f aca="false">IF(AA38="","",AVERAGE(Z38:AA38))</f>
        <v>16.8</v>
      </c>
      <c r="AC38" s="33" t="n">
        <f aca="false">IF(AA38="","",AB38-AB37)</f>
        <v>0.149999999999999</v>
      </c>
      <c r="AD38" s="29" t="n">
        <v>7.519</v>
      </c>
      <c r="AE38" s="30" t="n">
        <v>7.553</v>
      </c>
      <c r="AF38" s="31" t="n">
        <f aca="false">IF(AE38="","",AVERAGE(AD38:AE38))</f>
        <v>7.536</v>
      </c>
      <c r="AG38" s="33" t="n">
        <f aca="false">IF(AE38="","",AF38-AF37)</f>
        <v>-0.077</v>
      </c>
      <c r="AH38" s="5" t="n">
        <v>1.374</v>
      </c>
      <c r="AI38" s="5" t="n">
        <v>1.417</v>
      </c>
      <c r="AJ38" s="31" t="n">
        <f aca="false">IF(AI38="","",AVERAGE(AH38:AI38))</f>
        <v>1.3955</v>
      </c>
      <c r="AK38" s="33" t="n">
        <f aca="false">IF(AI38="","",AJ38-AJ37)</f>
        <v>0.0430000000000002</v>
      </c>
      <c r="AL38" s="5" t="n">
        <v>15.4</v>
      </c>
      <c r="AM38" s="5" t="n">
        <v>15.8</v>
      </c>
      <c r="AN38" s="32" t="n">
        <f aca="false">IF(AM38="","",AVERAGE(AL38:AM38))</f>
        <v>15.6</v>
      </c>
      <c r="AO38" s="33" t="n">
        <f aca="false">IF(AM38="","",AN38-AN37)</f>
        <v>0.550000000000001</v>
      </c>
    </row>
    <row r="39" customFormat="false" ht="15" hidden="false" customHeight="false" outlineLevel="0" collapsed="false">
      <c r="A39" s="0" t="n">
        <v>12</v>
      </c>
      <c r="B39" s="0" t="n">
        <v>1</v>
      </c>
      <c r="C39" s="0" t="s">
        <v>40</v>
      </c>
      <c r="D39" s="6" t="n">
        <v>44840</v>
      </c>
      <c r="E39" s="7" t="n">
        <v>0.333333333333333</v>
      </c>
      <c r="F39" s="10" t="n">
        <v>23.199</v>
      </c>
      <c r="G39" s="11" t="n">
        <v>24.606</v>
      </c>
      <c r="H39" s="12" t="n">
        <f aca="false">IF(G39="","",AVERAGE(F39:G39))</f>
        <v>23.9025</v>
      </c>
      <c r="I39" s="14"/>
      <c r="J39" s="0" t="n">
        <v>5.088</v>
      </c>
      <c r="K39" s="0" t="n">
        <v>4.903</v>
      </c>
      <c r="L39" s="12" t="n">
        <f aca="false">IF(K39="","",AVERAGE(J39:K39))</f>
        <v>4.9955</v>
      </c>
      <c r="M39" s="14"/>
      <c r="N39" s="0" t="n">
        <v>18</v>
      </c>
      <c r="O39" s="0" t="n">
        <v>16.6</v>
      </c>
      <c r="P39" s="13" t="n">
        <f aca="false">IF(O39="","",AVERAGE(N39:O39))</f>
        <v>17.3</v>
      </c>
      <c r="Q39" s="14"/>
      <c r="R39" s="10" t="n">
        <v>33.189</v>
      </c>
      <c r="S39" s="11" t="n">
        <v>33.633</v>
      </c>
      <c r="T39" s="12" t="n">
        <f aca="false">IF(S39="","",AVERAGE(R39:S39))</f>
        <v>33.411</v>
      </c>
      <c r="U39" s="14"/>
      <c r="V39" s="0" t="n">
        <v>5.849</v>
      </c>
      <c r="W39" s="0" t="n">
        <v>5.702</v>
      </c>
      <c r="X39" s="12" t="n">
        <f aca="false">IF(W39="","",AVERAGE(V39:W39))</f>
        <v>5.7755</v>
      </c>
      <c r="Y39" s="14"/>
      <c r="Z39" s="0" t="n">
        <v>15</v>
      </c>
      <c r="AA39" s="0" t="n">
        <v>14.5</v>
      </c>
      <c r="AB39" s="13" t="n">
        <f aca="false">IF(AA39="","",AVERAGE(Z39:AA39))</f>
        <v>14.75</v>
      </c>
      <c r="AC39" s="14"/>
      <c r="AD39" s="10" t="n">
        <v>8.105</v>
      </c>
      <c r="AE39" s="11" t="n">
        <v>7.996</v>
      </c>
      <c r="AF39" s="12" t="n">
        <f aca="false">IF(AE39="","",AVERAGE(AD39:AE39))</f>
        <v>8.0505</v>
      </c>
      <c r="AG39" s="14"/>
      <c r="AH39" s="0" t="n">
        <v>1.102</v>
      </c>
      <c r="AI39" s="0" t="n">
        <v>1.256</v>
      </c>
      <c r="AJ39" s="12" t="n">
        <f aca="false">IF(AI39="","",AVERAGE(AH39:AI39))</f>
        <v>1.179</v>
      </c>
      <c r="AK39" s="14"/>
      <c r="AL39" s="0" t="n">
        <v>12</v>
      </c>
      <c r="AM39" s="0" t="n">
        <v>13.6</v>
      </c>
      <c r="AN39" s="13" t="n">
        <f aca="false">IF(AM39="","",AVERAGE(AL39:AM39))</f>
        <v>12.8</v>
      </c>
      <c r="AO39" s="14"/>
    </row>
    <row r="40" customFormat="false" ht="15" hidden="false" customHeight="false" outlineLevel="0" collapsed="false">
      <c r="A40" s="0" t="n">
        <v>12</v>
      </c>
      <c r="B40" s="0" t="n">
        <v>2</v>
      </c>
      <c r="C40" s="0" t="s">
        <v>40</v>
      </c>
      <c r="D40" s="6" t="n">
        <v>44859</v>
      </c>
      <c r="E40" s="7" t="n">
        <v>0.333333333333333</v>
      </c>
      <c r="F40" s="10" t="n">
        <v>25.143</v>
      </c>
      <c r="G40" s="11" t="n">
        <v>25.359</v>
      </c>
      <c r="H40" s="12" t="n">
        <f aca="false">IF(G40="","",AVERAGE(F40:G40))</f>
        <v>25.251</v>
      </c>
      <c r="I40" s="14" t="n">
        <f aca="false">IF(G40="","",H40-H39)</f>
        <v>1.3485</v>
      </c>
      <c r="J40" s="0" t="n">
        <v>4.935</v>
      </c>
      <c r="K40" s="0" t="n">
        <v>5.152</v>
      </c>
      <c r="L40" s="12" t="n">
        <f aca="false">IF(K40="","",AVERAGE(J40:K40))</f>
        <v>5.0435</v>
      </c>
      <c r="M40" s="14" t="n">
        <f aca="false">IF(K40="","",L40-L39)</f>
        <v>0.048</v>
      </c>
      <c r="N40" s="0" t="n">
        <v>16.4</v>
      </c>
      <c r="O40" s="0" t="n">
        <v>16.9</v>
      </c>
      <c r="P40" s="13" t="n">
        <f aca="false">IF(O40="","",AVERAGE(N40:O40))</f>
        <v>16.65</v>
      </c>
      <c r="Q40" s="14" t="n">
        <f aca="false">IF(O40="","",P40-P39)</f>
        <v>-0.650000000000002</v>
      </c>
      <c r="R40" s="10" t="n">
        <v>34.502</v>
      </c>
      <c r="S40" s="11" t="n">
        <v>33.944</v>
      </c>
      <c r="T40" s="12" t="n">
        <f aca="false">IF(S40="","",AVERAGE(R40:S40))</f>
        <v>34.223</v>
      </c>
      <c r="U40" s="14" t="n">
        <f aca="false">IF(S40="","",T40-T39)</f>
        <v>0.811999999999998</v>
      </c>
      <c r="V40" s="0" t="n">
        <v>5.793</v>
      </c>
      <c r="W40" s="0" t="n">
        <v>6.203</v>
      </c>
      <c r="X40" s="12" t="n">
        <f aca="false">IF(W40="","",AVERAGE(V40:W40))</f>
        <v>5.998</v>
      </c>
      <c r="Y40" s="14" t="n">
        <f aca="false">IF(W40="","",X40-X39)</f>
        <v>0.2225</v>
      </c>
      <c r="Z40" s="0" t="n">
        <v>14.4</v>
      </c>
      <c r="AA40" s="0" t="n">
        <v>15.4</v>
      </c>
      <c r="AB40" s="13" t="n">
        <f aca="false">IF(AA40="","",AVERAGE(Z40:AA40))</f>
        <v>14.9</v>
      </c>
      <c r="AC40" s="14" t="n">
        <f aca="false">IF(AA40="","",AB40-AB39)</f>
        <v>0.15</v>
      </c>
      <c r="AD40" s="10" t="n">
        <v>8.563</v>
      </c>
      <c r="AE40" s="11" t="n">
        <v>8.755</v>
      </c>
      <c r="AF40" s="12" t="n">
        <f aca="false">IF(AE40="","",AVERAGE(AD40:AE40))</f>
        <v>8.659</v>
      </c>
      <c r="AG40" s="14" t="n">
        <f aca="false">IF(AE40="","",AF40-AF39)</f>
        <v>0.608500000000001</v>
      </c>
      <c r="AH40" s="0" t="n">
        <v>1.218</v>
      </c>
      <c r="AI40" s="0" t="n">
        <v>1.195</v>
      </c>
      <c r="AJ40" s="12" t="n">
        <f aca="false">IF(AI40="","",AVERAGE(AH40:AI40))</f>
        <v>1.2065</v>
      </c>
      <c r="AK40" s="14" t="n">
        <f aca="false">IF(AI40="","",AJ40-AJ39)</f>
        <v>0.0275000000000001</v>
      </c>
      <c r="AL40" s="0" t="n">
        <v>12.4</v>
      </c>
      <c r="AM40" s="0" t="n">
        <v>12</v>
      </c>
      <c r="AN40" s="13" t="n">
        <f aca="false">IF(AM40="","",AVERAGE(AL40:AM40))</f>
        <v>12.2</v>
      </c>
      <c r="AO40" s="14" t="n">
        <f aca="false">IF(AM40="","",AN40-AN39)</f>
        <v>-0.600000000000001</v>
      </c>
    </row>
    <row r="41" customFormat="false" ht="15" hidden="false" customHeight="false" outlineLevel="0" collapsed="false">
      <c r="A41" s="0" t="n">
        <v>12</v>
      </c>
      <c r="B41" s="0" t="n">
        <v>3</v>
      </c>
      <c r="C41" s="0" t="s">
        <v>38</v>
      </c>
      <c r="D41" s="6" t="n">
        <v>44886</v>
      </c>
      <c r="E41" s="7" t="n">
        <v>0.333333333333333</v>
      </c>
      <c r="F41" s="10" t="n">
        <v>24.61</v>
      </c>
      <c r="G41" s="11" t="n">
        <v>25.453</v>
      </c>
      <c r="H41" s="12" t="n">
        <f aca="false">IF(G41="","",AVERAGE(F41:G41))</f>
        <v>25.0315</v>
      </c>
      <c r="I41" s="14"/>
      <c r="J41" s="0" t="n">
        <v>4.981</v>
      </c>
      <c r="K41" s="0" t="n">
        <v>5.1</v>
      </c>
      <c r="L41" s="12" t="n">
        <f aca="false">IF(K41="","",AVERAGE(J41:K41))</f>
        <v>5.0405</v>
      </c>
      <c r="M41" s="14"/>
      <c r="N41" s="0" t="n">
        <v>16.8</v>
      </c>
      <c r="O41" s="0" t="n">
        <v>16.7</v>
      </c>
      <c r="P41" s="13" t="n">
        <f aca="false">IF(O41="","",AVERAGE(N41:O41))</f>
        <v>16.75</v>
      </c>
      <c r="Q41" s="14"/>
      <c r="R41" s="10" t="n">
        <v>34.006</v>
      </c>
      <c r="S41" s="11" t="n">
        <v>33.839</v>
      </c>
      <c r="T41" s="12" t="n">
        <f aca="false">IF(S41="","",AVERAGE(R41:S41))</f>
        <v>33.9225</v>
      </c>
      <c r="U41" s="14"/>
      <c r="V41" s="0" t="n">
        <v>5.423</v>
      </c>
      <c r="W41" s="0" t="n">
        <v>5.749</v>
      </c>
      <c r="X41" s="12" t="n">
        <f aca="false">IF(W41="","",AVERAGE(V41:W41))</f>
        <v>5.586</v>
      </c>
      <c r="Y41" s="14"/>
      <c r="Z41" s="0" t="n">
        <v>13.8</v>
      </c>
      <c r="AA41" s="0" t="n">
        <v>14.5</v>
      </c>
      <c r="AB41" s="13" t="n">
        <f aca="false">IF(AA41="","",AVERAGE(Z41:AA41))</f>
        <v>14.15</v>
      </c>
      <c r="AC41" s="14"/>
      <c r="AD41" s="10" t="n">
        <v>8.539</v>
      </c>
      <c r="AE41" s="11" t="n">
        <v>8.183</v>
      </c>
      <c r="AF41" s="12" t="n">
        <f aca="false">IF(AE41="","",AVERAGE(AD41:AE41))</f>
        <v>8.361</v>
      </c>
      <c r="AG41" s="14"/>
      <c r="AH41" s="0" t="n">
        <v>1.161</v>
      </c>
      <c r="AI41" s="0" t="n">
        <v>1.215</v>
      </c>
      <c r="AJ41" s="12" t="n">
        <f aca="false">IF(AI41="","",AVERAGE(AH41:AI41))</f>
        <v>1.188</v>
      </c>
      <c r="AK41" s="14"/>
      <c r="AL41" s="0" t="n">
        <v>12</v>
      </c>
      <c r="AM41" s="0" t="n">
        <v>12.9</v>
      </c>
      <c r="AN41" s="13" t="n">
        <f aca="false">IF(AM41="","",AVERAGE(AL41:AM41))</f>
        <v>12.45</v>
      </c>
      <c r="AO41" s="14"/>
    </row>
    <row r="42" customFormat="false" ht="15" hidden="false" customHeight="false" outlineLevel="0" collapsed="false">
      <c r="A42" s="5" t="n">
        <v>12</v>
      </c>
      <c r="B42" s="5" t="n">
        <v>4</v>
      </c>
      <c r="C42" s="5" t="s">
        <v>38</v>
      </c>
      <c r="D42" s="25" t="n">
        <v>44907</v>
      </c>
      <c r="E42" s="26" t="n">
        <v>0.333333333333333</v>
      </c>
      <c r="F42" s="29" t="n">
        <v>24.972</v>
      </c>
      <c r="G42" s="30" t="n">
        <v>24.109</v>
      </c>
      <c r="H42" s="31" t="n">
        <f aca="false">IF(G42="","",AVERAGE(F42:G42))</f>
        <v>24.5405</v>
      </c>
      <c r="I42" s="33" t="n">
        <f aca="false">IF(G42="","",H42-H41)</f>
        <v>-0.491</v>
      </c>
      <c r="J42" s="5" t="n">
        <v>4.661</v>
      </c>
      <c r="K42" s="5" t="n">
        <v>4.641</v>
      </c>
      <c r="L42" s="31" t="n">
        <f aca="false">IF(K42="","",AVERAGE(J42:K42))</f>
        <v>4.651</v>
      </c>
      <c r="M42" s="33" t="n">
        <f aca="false">IF(K42="","",L42-L41)</f>
        <v>-0.3895</v>
      </c>
      <c r="N42" s="5" t="n">
        <v>15.7</v>
      </c>
      <c r="O42" s="5" t="n">
        <v>16.1</v>
      </c>
      <c r="P42" s="32" t="n">
        <f aca="false">IF(O42="","",AVERAGE(N42:O42))</f>
        <v>15.9</v>
      </c>
      <c r="Q42" s="33" t="n">
        <f aca="false">IF(O42="","",P42-P41)</f>
        <v>-0.85</v>
      </c>
      <c r="R42" s="29" t="n">
        <v>33.272</v>
      </c>
      <c r="S42" s="30" t="n">
        <v>33.52</v>
      </c>
      <c r="T42" s="31" t="n">
        <f aca="false">IF(S42="","",AVERAGE(R42:S42))</f>
        <v>33.396</v>
      </c>
      <c r="U42" s="33" t="n">
        <f aca="false">IF(S42="","",T42-T41)</f>
        <v>-0.526499999999999</v>
      </c>
      <c r="V42" s="5" t="n">
        <v>4.853</v>
      </c>
      <c r="W42" s="5" t="n">
        <v>4.788</v>
      </c>
      <c r="X42" s="31" t="n">
        <f aca="false">IF(W42="","",AVERAGE(V42:W42))</f>
        <v>4.8205</v>
      </c>
      <c r="Y42" s="33" t="n">
        <f aca="false">IF(W42="","",X42-X41)</f>
        <v>-0.7655</v>
      </c>
      <c r="Z42" s="5" t="n">
        <v>12.7</v>
      </c>
      <c r="AA42" s="5" t="n">
        <v>12.5</v>
      </c>
      <c r="AB42" s="32" t="n">
        <f aca="false">IF(AA42="","",AVERAGE(Z42:AA42))</f>
        <v>12.6</v>
      </c>
      <c r="AC42" s="33" t="n">
        <f aca="false">IF(AA42="","",AB42-AB41)</f>
        <v>-1.55</v>
      </c>
      <c r="AD42" s="29" t="n">
        <v>8.162</v>
      </c>
      <c r="AE42" s="30" t="n">
        <v>8.53</v>
      </c>
      <c r="AF42" s="31" t="n">
        <f aca="false">IF(AE42="","",AVERAGE(AD42:AE42))</f>
        <v>8.346</v>
      </c>
      <c r="AG42" s="33" t="n">
        <f aca="false">IF(AE42="","",AF42-AF41)</f>
        <v>-0.0150000000000006</v>
      </c>
      <c r="AH42" s="5" t="n">
        <v>1.037</v>
      </c>
      <c r="AI42" s="5" t="n">
        <v>1.133</v>
      </c>
      <c r="AJ42" s="31" t="n">
        <f aca="false">IF(AI42="","",AVERAGE(AH42:AI42))</f>
        <v>1.085</v>
      </c>
      <c r="AK42" s="33" t="n">
        <f aca="false">IF(AI42="","",AJ42-AJ41)</f>
        <v>-0.103</v>
      </c>
      <c r="AL42" s="5" t="n">
        <v>11.3</v>
      </c>
      <c r="AM42" s="5" t="n">
        <v>11.7</v>
      </c>
      <c r="AN42" s="32" t="n">
        <f aca="false">IF(AM42="","",AVERAGE(AL42:AM42))</f>
        <v>11.5</v>
      </c>
      <c r="AO42" s="33" t="n">
        <f aca="false">IF(AM42="","",AN42-AN41)</f>
        <v>-0.949999999999999</v>
      </c>
    </row>
    <row r="43" customFormat="false" ht="15" hidden="false" customHeight="false" outlineLevel="0" collapsed="false">
      <c r="A43" s="0" t="n">
        <v>13</v>
      </c>
      <c r="B43" s="0" t="n">
        <v>1</v>
      </c>
      <c r="C43" s="0" t="s">
        <v>40</v>
      </c>
      <c r="D43" s="6" t="n">
        <v>44860</v>
      </c>
      <c r="E43" s="44" t="n">
        <v>0.333333333333333</v>
      </c>
      <c r="F43" s="10" t="n">
        <v>23.834</v>
      </c>
      <c r="G43" s="11" t="n">
        <v>23.844</v>
      </c>
      <c r="H43" s="12" t="n">
        <f aca="false">IF(G43="","",AVERAGE(F43:G43))</f>
        <v>23.839</v>
      </c>
      <c r="I43" s="14"/>
      <c r="J43" s="0" t="n">
        <v>3.191</v>
      </c>
      <c r="K43" s="0" t="n">
        <v>3.204</v>
      </c>
      <c r="L43" s="12" t="n">
        <f aca="false">IF(K43="","",AVERAGE(J43:K43))</f>
        <v>3.1975</v>
      </c>
      <c r="M43" s="14"/>
      <c r="N43" s="0" t="n">
        <v>11.8</v>
      </c>
      <c r="O43" s="0" t="n">
        <v>11.8</v>
      </c>
      <c r="P43" s="13" t="n">
        <f aca="false">IF(O43="","",AVERAGE(N43:O43))</f>
        <v>11.8</v>
      </c>
      <c r="Q43" s="14"/>
      <c r="R43" s="10" t="n">
        <v>32.857</v>
      </c>
      <c r="S43" s="11" t="n">
        <v>32.992</v>
      </c>
      <c r="T43" s="12" t="n">
        <f aca="false">IF(S43="","",AVERAGE(R43:S43))</f>
        <v>32.9245</v>
      </c>
      <c r="U43" s="14"/>
      <c r="V43" s="0" t="n">
        <v>4.186</v>
      </c>
      <c r="W43" s="0" t="n">
        <v>4.206</v>
      </c>
      <c r="X43" s="12" t="n">
        <f aca="false">IF(W43="","",AVERAGE(V43:W43))</f>
        <v>4.196</v>
      </c>
      <c r="Y43" s="14"/>
      <c r="Z43" s="0" t="n">
        <v>11.3</v>
      </c>
      <c r="AA43" s="0" t="n">
        <v>11.3</v>
      </c>
      <c r="AB43" s="13" t="n">
        <f aca="false">IF(AA43="","",AVERAGE(Z43:AA43))</f>
        <v>11.3</v>
      </c>
      <c r="AC43" s="14"/>
      <c r="AD43" s="10" t="n">
        <v>10.516</v>
      </c>
      <c r="AE43" s="11" t="n">
        <v>10.572</v>
      </c>
      <c r="AF43" s="12" t="n">
        <f aca="false">IF(AE43="","",AVERAGE(AD43:AE43))</f>
        <v>10.544</v>
      </c>
      <c r="AG43" s="14"/>
      <c r="AH43" s="0" t="n">
        <v>1.15</v>
      </c>
      <c r="AI43" s="0" t="n">
        <v>1.09</v>
      </c>
      <c r="AJ43" s="12" t="n">
        <f aca="false">IF(AI43="","",AVERAGE(AH43:AI43))</f>
        <v>1.12</v>
      </c>
      <c r="AK43" s="14"/>
      <c r="AL43" s="0" t="n">
        <v>9.9</v>
      </c>
      <c r="AM43" s="0" t="n">
        <v>9.3</v>
      </c>
      <c r="AN43" s="13" t="n">
        <f aca="false">IF(AM43="","",AVERAGE(AL43:AM43))</f>
        <v>9.6</v>
      </c>
      <c r="AO43" s="14"/>
    </row>
    <row r="44" customFormat="false" ht="15" hidden="false" customHeight="false" outlineLevel="0" collapsed="false">
      <c r="A44" s="0" t="n">
        <v>13</v>
      </c>
      <c r="B44" s="0" t="n">
        <v>2</v>
      </c>
      <c r="C44" s="0" t="s">
        <v>40</v>
      </c>
      <c r="D44" s="6" t="n">
        <v>44881</v>
      </c>
      <c r="E44" s="7" t="n">
        <v>0.333333333333333</v>
      </c>
      <c r="F44" s="10" t="n">
        <v>24.614</v>
      </c>
      <c r="G44" s="11" t="n">
        <v>24.485</v>
      </c>
      <c r="H44" s="12" t="n">
        <f aca="false">IF(G44="","",AVERAGE(F44:G44))</f>
        <v>24.5495</v>
      </c>
      <c r="I44" s="14" t="n">
        <f aca="false">IF(G44="","",H44-H43)</f>
        <v>0.710500000000003</v>
      </c>
      <c r="J44" s="0" t="n">
        <v>3.586</v>
      </c>
      <c r="K44" s="0" t="n">
        <v>3.622</v>
      </c>
      <c r="L44" s="12" t="n">
        <f aca="false">IF(K44="","",AVERAGE(J44:K44))</f>
        <v>3.604</v>
      </c>
      <c r="M44" s="14" t="n">
        <f aca="false">IF(K44="","",L44-L43)</f>
        <v>0.4065</v>
      </c>
      <c r="N44" s="0" t="n">
        <v>12.7</v>
      </c>
      <c r="O44" s="0" t="n">
        <v>12.9</v>
      </c>
      <c r="P44" s="13" t="n">
        <f aca="false">IF(O44="","",AVERAGE(N44:O44))</f>
        <v>12.8</v>
      </c>
      <c r="Q44" s="14" t="n">
        <f aca="false">IF(O44="","",P44-P43)</f>
        <v>1</v>
      </c>
      <c r="R44" s="10" t="n">
        <v>33.676</v>
      </c>
      <c r="S44" s="11" t="n">
        <v>33.905</v>
      </c>
      <c r="T44" s="12" t="n">
        <f aca="false">IF(S44="","",AVERAGE(R44:S44))</f>
        <v>33.7905</v>
      </c>
      <c r="U44" s="14" t="n">
        <f aca="false">IF(S44="","",T44-T43)</f>
        <v>0.866000000000007</v>
      </c>
      <c r="V44" s="0" t="n">
        <v>4.346</v>
      </c>
      <c r="W44" s="0" t="n">
        <v>4.136</v>
      </c>
      <c r="X44" s="12" t="n">
        <f aca="false">IF(W44="","",AVERAGE(V44:W44))</f>
        <v>4.241</v>
      </c>
      <c r="Y44" s="14" t="n">
        <f aca="false">IF(W44="","",X44-X43)</f>
        <v>0.0449999999999999</v>
      </c>
      <c r="Z44" s="0" t="n">
        <v>11.4</v>
      </c>
      <c r="AA44" s="0" t="n">
        <v>10.9</v>
      </c>
      <c r="AB44" s="13" t="n">
        <f aca="false">IF(AA44="","",AVERAGE(Z44:AA44))</f>
        <v>11.15</v>
      </c>
      <c r="AC44" s="14" t="n">
        <f aca="false">IF(AA44="","",AB44-AB43)</f>
        <v>-0.15</v>
      </c>
      <c r="AD44" s="10" t="n">
        <v>10.959</v>
      </c>
      <c r="AE44" s="11" t="n">
        <v>11.074</v>
      </c>
      <c r="AF44" s="12" t="n">
        <f aca="false">IF(AE44="","",AVERAGE(AD44:AE44))</f>
        <v>11.0165</v>
      </c>
      <c r="AG44" s="14" t="n">
        <f aca="false">IF(AE44="","",AF44-AF43)</f>
        <v>0.4725</v>
      </c>
      <c r="AH44" s="0" t="n">
        <v>1.239</v>
      </c>
      <c r="AI44" s="0" t="n">
        <v>1.227</v>
      </c>
      <c r="AJ44" s="12" t="n">
        <f aca="false">IF(AI44="","",AVERAGE(AH44:AI44))</f>
        <v>1.233</v>
      </c>
      <c r="AK44" s="14" t="n">
        <f aca="false">IF(AI44="","",AJ44-AJ43)</f>
        <v>0.113</v>
      </c>
      <c r="AL44" s="0" t="n">
        <v>10.2</v>
      </c>
      <c r="AM44" s="0" t="n">
        <v>10</v>
      </c>
      <c r="AN44" s="13" t="n">
        <f aca="false">IF(AM44="","",AVERAGE(AL44:AM44))</f>
        <v>10.1</v>
      </c>
      <c r="AO44" s="14" t="n">
        <f aca="false">IF(AM44="","",AN44-AN43)</f>
        <v>0.499999999999998</v>
      </c>
    </row>
    <row r="45" customFormat="false" ht="15" hidden="false" customHeight="false" outlineLevel="0" collapsed="false">
      <c r="A45" s="0" t="n">
        <v>13</v>
      </c>
      <c r="B45" s="0" t="n">
        <v>3</v>
      </c>
      <c r="C45" s="0" t="s">
        <v>38</v>
      </c>
      <c r="D45" s="6" t="n">
        <v>44901</v>
      </c>
      <c r="E45" s="7" t="n">
        <v>0.333333333333333</v>
      </c>
      <c r="F45" s="10" t="n">
        <v>24.935</v>
      </c>
      <c r="G45" s="11" t="n">
        <v>24.49</v>
      </c>
      <c r="H45" s="12" t="n">
        <f aca="false">IF(G45="","",AVERAGE(F45:G45))</f>
        <v>24.7125</v>
      </c>
      <c r="I45" s="14"/>
      <c r="J45" s="0" t="n">
        <v>3.567</v>
      </c>
      <c r="K45" s="0" t="n">
        <v>3.685</v>
      </c>
      <c r="L45" s="12" t="n">
        <f aca="false">IF(K45="","",AVERAGE(J45:K45))</f>
        <v>3.626</v>
      </c>
      <c r="M45" s="14"/>
      <c r="N45" s="0" t="n">
        <v>12.5</v>
      </c>
      <c r="O45" s="0" t="n">
        <v>13.1</v>
      </c>
      <c r="P45" s="13" t="n">
        <f aca="false">IF(O45="","",AVERAGE(N45:O45))</f>
        <v>12.8</v>
      </c>
      <c r="Q45" s="14"/>
      <c r="R45" s="10" t="n">
        <v>34.686</v>
      </c>
      <c r="S45" s="11" t="n">
        <v>34.743</v>
      </c>
      <c r="T45" s="12" t="n">
        <f aca="false">IF(S45="","",AVERAGE(R45:S45))</f>
        <v>34.7145</v>
      </c>
      <c r="U45" s="14"/>
      <c r="V45" s="0" t="n">
        <v>4.442</v>
      </c>
      <c r="W45" s="0" t="n">
        <v>4.928</v>
      </c>
      <c r="X45" s="12" t="n">
        <f aca="false">IF(W45="","",AVERAGE(V45:W45))</f>
        <v>4.685</v>
      </c>
      <c r="Y45" s="14"/>
      <c r="Z45" s="0" t="n">
        <v>11.4</v>
      </c>
      <c r="AA45" s="0" t="n">
        <v>12.4</v>
      </c>
      <c r="AB45" s="13" t="n">
        <f aca="false">IF(AA45="","",AVERAGE(Z45:AA45))</f>
        <v>11.9</v>
      </c>
      <c r="AC45" s="14"/>
      <c r="AD45" s="10" t="n">
        <v>10.835</v>
      </c>
      <c r="AE45" s="11" t="n">
        <v>10.604</v>
      </c>
      <c r="AF45" s="12" t="n">
        <f aca="false">IF(AE45="","",AVERAGE(AD45:AE45))</f>
        <v>10.7195</v>
      </c>
      <c r="AG45" s="14"/>
      <c r="AH45" s="0" t="n">
        <v>1.22</v>
      </c>
      <c r="AI45" s="0" t="n">
        <v>1.227</v>
      </c>
      <c r="AJ45" s="12" t="n">
        <f aca="false">IF(AI45="","",AVERAGE(AH45:AI45))</f>
        <v>1.2235</v>
      </c>
      <c r="AK45" s="14"/>
      <c r="AL45" s="0" t="n">
        <v>10.1</v>
      </c>
      <c r="AM45" s="0" t="n">
        <v>10.4</v>
      </c>
      <c r="AN45" s="13" t="n">
        <f aca="false">IF(AM45="","",AVERAGE(AL45:AM45))</f>
        <v>10.25</v>
      </c>
      <c r="AO45" s="14"/>
    </row>
    <row r="46" customFormat="false" ht="15" hidden="false" customHeight="false" outlineLevel="0" collapsed="false">
      <c r="A46" s="5" t="n">
        <v>13</v>
      </c>
      <c r="B46" s="5" t="n">
        <v>4</v>
      </c>
      <c r="C46" s="5" t="s">
        <v>38</v>
      </c>
      <c r="D46" s="25" t="n">
        <v>44916</v>
      </c>
      <c r="E46" s="26" t="n">
        <v>0.333333333333333</v>
      </c>
      <c r="F46" s="29" t="n">
        <v>25.471</v>
      </c>
      <c r="G46" s="30" t="n">
        <v>25.035</v>
      </c>
      <c r="H46" s="31" t="n">
        <f aca="false">IF(G46="","",AVERAGE(F46:G46))</f>
        <v>25.253</v>
      </c>
      <c r="I46" s="33" t="n">
        <f aca="false">IF(G46="","",H46-H45)</f>
        <v>0.540500000000002</v>
      </c>
      <c r="J46" s="5" t="n">
        <v>3.788</v>
      </c>
      <c r="K46" s="5" t="n">
        <v>3.687</v>
      </c>
      <c r="L46" s="31" t="n">
        <f aca="false">IF(K46="","",AVERAGE(J46:K46))</f>
        <v>3.7375</v>
      </c>
      <c r="M46" s="33" t="n">
        <f aca="false">IF(K46="","",L46-L45)</f>
        <v>0.111499999999999</v>
      </c>
      <c r="N46" s="5" t="n">
        <v>12.9</v>
      </c>
      <c r="O46" s="5" t="n">
        <v>12.8</v>
      </c>
      <c r="P46" s="32" t="n">
        <f aca="false">IF(O46="","",AVERAGE(N46:O46))</f>
        <v>12.85</v>
      </c>
      <c r="Q46" s="33" t="n">
        <f aca="false">IF(O46="","",P46-P45)</f>
        <v>0.0500000000000007</v>
      </c>
      <c r="R46" s="29" t="n">
        <v>33.383</v>
      </c>
      <c r="S46" s="30" t="n">
        <v>33.948</v>
      </c>
      <c r="T46" s="31" t="n">
        <f aca="false">IF(S46="","",AVERAGE(R46:S46))</f>
        <v>33.6655</v>
      </c>
      <c r="U46" s="33" t="n">
        <f aca="false">IF(S46="","",T46-T45)</f>
        <v>-1.049</v>
      </c>
      <c r="V46" s="5" t="n">
        <v>4.607</v>
      </c>
      <c r="W46" s="5" t="n">
        <v>4.754</v>
      </c>
      <c r="X46" s="31" t="n">
        <f aca="false">IF(W46="","",AVERAGE(V46:W46))</f>
        <v>4.6805</v>
      </c>
      <c r="Y46" s="33" t="n">
        <f aca="false">IF(W46="","",X46-X45)</f>
        <v>-0.00450000000000017</v>
      </c>
      <c r="Z46" s="5" t="n">
        <v>12.1</v>
      </c>
      <c r="AA46" s="5" t="n">
        <v>12.3</v>
      </c>
      <c r="AB46" s="32" t="n">
        <f aca="false">IF(AA46="","",AVERAGE(Z46:AA46))</f>
        <v>12.2</v>
      </c>
      <c r="AC46" s="33" t="n">
        <f aca="false">IF(AA46="","",AB46-AB45)</f>
        <v>0.299999999999999</v>
      </c>
      <c r="AD46" s="29" t="n">
        <v>10.902</v>
      </c>
      <c r="AE46" s="30" t="n">
        <v>10.786</v>
      </c>
      <c r="AF46" s="31" t="n">
        <f aca="false">IF(AE46="","",AVERAGE(AD46:AE46))</f>
        <v>10.844</v>
      </c>
      <c r="AG46" s="33" t="n">
        <f aca="false">IF(AE46="","",AF46-AF45)</f>
        <v>0.124499999999999</v>
      </c>
      <c r="AH46" s="5" t="n">
        <v>1.436</v>
      </c>
      <c r="AI46" s="5" t="n">
        <v>1.29</v>
      </c>
      <c r="AJ46" s="31" t="n">
        <f aca="false">IF(AI46="","",AVERAGE(AH46:AI46))</f>
        <v>1.363</v>
      </c>
      <c r="AK46" s="33" t="n">
        <f aca="false">IF(AI46="","",AJ46-AJ45)</f>
        <v>0.1395</v>
      </c>
      <c r="AL46" s="5" t="n">
        <v>11.6</v>
      </c>
      <c r="AM46" s="5" t="n">
        <v>10.7</v>
      </c>
      <c r="AN46" s="32" t="n">
        <f aca="false">IF(AM46="","",AVERAGE(AL46:AM46))</f>
        <v>11.15</v>
      </c>
      <c r="AO46" s="33" t="n">
        <f aca="false">IF(AM46="","",AN46-AN45)</f>
        <v>0.899999999999999</v>
      </c>
    </row>
    <row r="48" customFormat="false" ht="15" hidden="false" customHeight="false" outlineLevel="0" collapsed="false">
      <c r="E48" s="0" t="s">
        <v>58</v>
      </c>
    </row>
    <row r="49" customFormat="false" ht="15" hidden="false" customHeight="false" outlineLevel="0" collapsed="false">
      <c r="E49" s="0" t="s">
        <v>59</v>
      </c>
    </row>
  </sheetData>
  <mergeCells count="3">
    <mergeCell ref="F1:Q1"/>
    <mergeCell ref="R1:AC1"/>
    <mergeCell ref="AD1:AO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X28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AE3" activeCellId="0" sqref="AE3"/>
    </sheetView>
  </sheetViews>
  <sheetFormatPr defaultColWidth="8.859375" defaultRowHeight="15" zeroHeight="false" outlineLevelRow="0" outlineLevelCol="0"/>
  <cols>
    <col collapsed="false" customWidth="true" hidden="false" outlineLevel="0" max="4" min="4" style="0" width="10"/>
    <col collapsed="false" customWidth="true" hidden="false" outlineLevel="0" max="9" min="6" style="0" width="11.43"/>
    <col collapsed="false" customWidth="true" hidden="false" outlineLevel="0" max="15" min="12" style="0" width="11.43"/>
    <col collapsed="false" customWidth="true" hidden="false" outlineLevel="0" max="21" min="18" style="0" width="11.43"/>
    <col collapsed="false" customWidth="true" hidden="false" outlineLevel="0" max="24" min="24" style="0" width="13"/>
    <col collapsed="false" customWidth="true" hidden="false" outlineLevel="0" max="27" min="27" style="0" width="12.43"/>
    <col collapsed="false" customWidth="false" hidden="false" outlineLevel="0" max="40" min="40" style="8" width="8.85"/>
    <col collapsed="false" customWidth="true" hidden="false" outlineLevel="0" max="48" min="44" style="0" width="9.7"/>
  </cols>
  <sheetData>
    <row r="1" customFormat="false" ht="15" hidden="false" customHeight="false" outlineLevel="0" collapsed="false">
      <c r="F1" s="66" t="s">
        <v>60</v>
      </c>
      <c r="G1" s="66"/>
      <c r="H1" s="66"/>
      <c r="I1" s="66"/>
      <c r="J1" s="66"/>
      <c r="K1" s="66"/>
      <c r="L1" s="66" t="s">
        <v>61</v>
      </c>
      <c r="M1" s="66"/>
      <c r="N1" s="66"/>
      <c r="O1" s="66"/>
      <c r="P1" s="66"/>
      <c r="Q1" s="66"/>
      <c r="R1" s="68" t="s">
        <v>62</v>
      </c>
      <c r="S1" s="68"/>
      <c r="T1" s="68"/>
      <c r="U1" s="68"/>
      <c r="V1" s="68"/>
      <c r="W1" s="68"/>
      <c r="X1" s="69" t="s">
        <v>63</v>
      </c>
      <c r="Y1" s="68" t="s">
        <v>64</v>
      </c>
      <c r="Z1" s="68"/>
      <c r="AA1" s="68"/>
      <c r="AE1" s="70" t="s">
        <v>65</v>
      </c>
      <c r="AF1" s="70"/>
      <c r="AG1" s="70"/>
      <c r="AH1" s="70"/>
      <c r="AI1" s="70"/>
      <c r="AR1" s="70" t="s">
        <v>66</v>
      </c>
      <c r="AS1" s="70"/>
      <c r="AT1" s="70"/>
      <c r="AU1" s="70"/>
      <c r="AV1" s="70"/>
    </row>
    <row r="2" customFormat="false" ht="18" hidden="false" customHeight="false" outlineLevel="0" collapsed="false">
      <c r="A2" s="71" t="s">
        <v>0</v>
      </c>
      <c r="B2" s="71" t="s">
        <v>1</v>
      </c>
      <c r="C2" s="71" t="s">
        <v>2</v>
      </c>
      <c r="D2" s="71" t="s">
        <v>3</v>
      </c>
      <c r="E2" s="71" t="s">
        <v>67</v>
      </c>
      <c r="F2" s="72" t="s">
        <v>68</v>
      </c>
      <c r="G2" s="45" t="s">
        <v>69</v>
      </c>
      <c r="H2" s="45" t="s">
        <v>70</v>
      </c>
      <c r="I2" s="45" t="s">
        <v>71</v>
      </c>
      <c r="J2" s="45" t="s">
        <v>72</v>
      </c>
      <c r="K2" s="45" t="s">
        <v>73</v>
      </c>
      <c r="L2" s="72" t="s">
        <v>68</v>
      </c>
      <c r="M2" s="45" t="s">
        <v>69</v>
      </c>
      <c r="N2" s="45" t="s">
        <v>70</v>
      </c>
      <c r="O2" s="45" t="s">
        <v>71</v>
      </c>
      <c r="P2" s="45" t="s">
        <v>72</v>
      </c>
      <c r="Q2" s="45" t="s">
        <v>73</v>
      </c>
      <c r="R2" s="72" t="s">
        <v>68</v>
      </c>
      <c r="S2" s="45" t="s">
        <v>69</v>
      </c>
      <c r="T2" s="45" t="s">
        <v>70</v>
      </c>
      <c r="U2" s="45" t="s">
        <v>71</v>
      </c>
      <c r="V2" s="45" t="s">
        <v>72</v>
      </c>
      <c r="W2" s="45" t="s">
        <v>73</v>
      </c>
      <c r="X2" s="73" t="s">
        <v>68</v>
      </c>
      <c r="Y2" s="74" t="s">
        <v>74</v>
      </c>
      <c r="Z2" s="75" t="s">
        <v>75</v>
      </c>
      <c r="AA2" s="75" t="s">
        <v>76</v>
      </c>
      <c r="AB2" s="45"/>
      <c r="AC2" s="45"/>
      <c r="AD2" s="45"/>
      <c r="AE2" s="76" t="s">
        <v>68</v>
      </c>
      <c r="AF2" s="76" t="s">
        <v>77</v>
      </c>
      <c r="AG2" s="76" t="s">
        <v>72</v>
      </c>
      <c r="AH2" s="76" t="s">
        <v>73</v>
      </c>
      <c r="AI2" s="76" t="s">
        <v>64</v>
      </c>
      <c r="AJ2" s="45"/>
      <c r="AK2" s="45"/>
      <c r="AL2" s="45"/>
      <c r="AM2" s="45"/>
      <c r="AN2" s="77" t="s">
        <v>0</v>
      </c>
      <c r="AO2" s="71" t="s">
        <v>1</v>
      </c>
      <c r="AP2" s="71" t="s">
        <v>2</v>
      </c>
      <c r="AQ2" s="71" t="s">
        <v>3</v>
      </c>
      <c r="AR2" s="76" t="s">
        <v>31</v>
      </c>
      <c r="AS2" s="76" t="s">
        <v>77</v>
      </c>
      <c r="AT2" s="76" t="s">
        <v>72</v>
      </c>
      <c r="AU2" s="76" t="s">
        <v>78</v>
      </c>
      <c r="AV2" s="76" t="s">
        <v>64</v>
      </c>
      <c r="AW2" s="45"/>
      <c r="AX2" s="45"/>
    </row>
    <row r="3" customFormat="false" ht="15" hidden="false" customHeight="true" outlineLevel="0" collapsed="false">
      <c r="A3" s="18" t="n">
        <v>1</v>
      </c>
      <c r="B3" s="18" t="n">
        <v>1</v>
      </c>
      <c r="C3" s="18" t="s">
        <v>37</v>
      </c>
      <c r="D3" s="18" t="s">
        <v>38</v>
      </c>
      <c r="E3" s="18" t="n">
        <v>0.45</v>
      </c>
      <c r="F3" s="19" t="n">
        <v>686.6933644</v>
      </c>
      <c r="G3" s="78" t="n">
        <v>680.6908181</v>
      </c>
      <c r="H3" s="78" t="n">
        <v>689.5575236</v>
      </c>
      <c r="I3" s="78" t="n">
        <v>234.8874933</v>
      </c>
      <c r="J3" s="79" t="n">
        <v>0.082</v>
      </c>
      <c r="K3" s="80" t="n">
        <v>0.0485</v>
      </c>
      <c r="L3" s="19" t="n">
        <v>604.2116748</v>
      </c>
      <c r="M3" s="78" t="n">
        <v>591.9323542</v>
      </c>
      <c r="N3" s="78" t="n">
        <v>607.1063037</v>
      </c>
      <c r="O3" s="78" t="n">
        <v>254.2053326</v>
      </c>
      <c r="P3" s="79" t="n">
        <v>0.07875</v>
      </c>
      <c r="Q3" s="80" t="n">
        <v>0.0515</v>
      </c>
      <c r="R3" s="19" t="n">
        <v>660.8854623</v>
      </c>
      <c r="S3" s="78" t="n">
        <v>631.2078983</v>
      </c>
      <c r="T3" s="78" t="n">
        <v>647.9967461</v>
      </c>
      <c r="U3" s="78" t="n">
        <v>256.4296264</v>
      </c>
      <c r="V3" s="79" t="n">
        <v>0.0765</v>
      </c>
      <c r="W3" s="80" t="n">
        <v>0.0545</v>
      </c>
      <c r="X3" s="81" t="n">
        <v>640.2878922</v>
      </c>
      <c r="Y3" s="82" t="n">
        <f aca="false">IF(I3="","",100-(H3-G3)*(G3/F3)/I3*100)</f>
        <v>96.2581236476509</v>
      </c>
      <c r="Z3" s="13" t="n">
        <f aca="false">IF(O3="","",100-(N3-M3)*(M3/L3)/O3*100)</f>
        <v>94.1521403141836</v>
      </c>
      <c r="AA3" s="83" t="n">
        <f aca="false">IF(U3="","",100-(T3-S3)*(S3/R3)/U3*100)</f>
        <v>93.7468489682525</v>
      </c>
      <c r="AE3" s="19" t="n">
        <f aca="false">MAX(F3,L3,R3,X3)*E3</f>
        <v>309.01201398</v>
      </c>
      <c r="AF3" s="78" t="n">
        <f aca="false">MAX(I3,O3,U3)*E3</f>
        <v>115.39333188</v>
      </c>
      <c r="AG3" s="78" t="n">
        <f aca="false">AVERAGE(J3,P3,V3)*1000</f>
        <v>79.0833333333333</v>
      </c>
      <c r="AH3" s="78" t="n">
        <f aca="false">AVERAGE(K3,Q3,W3)*1000</f>
        <v>51.5</v>
      </c>
      <c r="AI3" s="84" t="n">
        <f aca="false">MAX(Y3:AA3)</f>
        <v>96.2581236476509</v>
      </c>
      <c r="AN3" s="85" t="n">
        <v>1</v>
      </c>
      <c r="AO3" s="18" t="n">
        <v>1</v>
      </c>
      <c r="AP3" s="18" t="s">
        <v>37</v>
      </c>
      <c r="AQ3" s="18" t="s">
        <v>38</v>
      </c>
      <c r="AR3" s="19"/>
      <c r="AS3" s="78"/>
      <c r="AT3" s="78"/>
      <c r="AU3" s="78"/>
      <c r="AV3" s="84"/>
    </row>
    <row r="4" customFormat="false" ht="15" hidden="true" customHeight="true" outlineLevel="0" collapsed="false">
      <c r="A4" s="0" t="n">
        <v>1</v>
      </c>
      <c r="B4" s="0" t="n">
        <v>1</v>
      </c>
      <c r="C4" s="0" t="s">
        <v>39</v>
      </c>
      <c r="D4" s="0" t="s">
        <v>38</v>
      </c>
      <c r="E4" s="0" t="n">
        <v>0.45</v>
      </c>
      <c r="F4" s="20" t="n">
        <v>502.6559041</v>
      </c>
      <c r="G4" s="15" t="n">
        <v>474.776057</v>
      </c>
      <c r="H4" s="15" t="n">
        <v>506.0075797</v>
      </c>
      <c r="I4" s="15" t="n">
        <v>324.1944132</v>
      </c>
      <c r="J4" s="11" t="n">
        <v>0.06985</v>
      </c>
      <c r="K4" s="86" t="n">
        <v>0.028</v>
      </c>
      <c r="L4" s="15" t="n">
        <v>579.4092754</v>
      </c>
      <c r="M4" s="15" t="n">
        <v>564.6314329</v>
      </c>
      <c r="N4" s="15" t="n">
        <v>589.8604093</v>
      </c>
      <c r="O4" s="15" t="n">
        <v>251.3716433</v>
      </c>
      <c r="P4" s="11" t="n">
        <v>0.06955</v>
      </c>
      <c r="Q4" s="11" t="n">
        <v>0.06375</v>
      </c>
      <c r="R4" s="20" t="n">
        <v>576.7279349</v>
      </c>
      <c r="S4" s="15" t="n">
        <v>542.8150717</v>
      </c>
      <c r="T4" s="15" t="n">
        <v>569.0800206</v>
      </c>
      <c r="U4" s="15" t="n">
        <v>264.4127083</v>
      </c>
      <c r="V4" s="11" t="n">
        <v>0.06455</v>
      </c>
      <c r="W4" s="11" t="n">
        <v>0.06725</v>
      </c>
      <c r="X4" s="21" t="n">
        <v>615.0589159</v>
      </c>
      <c r="Y4" s="82" t="n">
        <f aca="false">IF(I4="","",100-(H4-G4)*(G4/F4)/I4*100)</f>
        <v>90.9007488192677</v>
      </c>
      <c r="Z4" s="13" t="n">
        <f aca="false">IF(O4="","",100-(N4-M4)*(M4/L4)/O4*100)</f>
        <v>90.2194572763719</v>
      </c>
      <c r="AA4" s="83" t="n">
        <f aca="false">IF(U4="","",100-(T4-S4)*(S4/R4)/U4*100)</f>
        <v>90.6507850348932</v>
      </c>
      <c r="AE4" s="20" t="n">
        <f aca="false">MAX(F4,L4,R4,X4)*E4</f>
        <v>276.776512155</v>
      </c>
      <c r="AF4" s="15" t="n">
        <f aca="false">MAX(I4,O4,U4)*E4</f>
        <v>145.88748594</v>
      </c>
      <c r="AG4" s="15" t="n">
        <f aca="false">AVERAGE(J4,P4,V4)*1000</f>
        <v>67.9833333333333</v>
      </c>
      <c r="AH4" s="15" t="n">
        <f aca="false">AVERAGE(K4,Q4,W4)*1000</f>
        <v>53</v>
      </c>
      <c r="AI4" s="87" t="n">
        <f aca="false">MAX(Y4:AA4)</f>
        <v>90.9007488192677</v>
      </c>
      <c r="AN4" s="8" t="n">
        <v>1</v>
      </c>
      <c r="AO4" s="0" t="n">
        <v>1</v>
      </c>
      <c r="AP4" s="0" t="s">
        <v>39</v>
      </c>
      <c r="AQ4" s="0" t="s">
        <v>38</v>
      </c>
      <c r="AR4" s="20" t="n">
        <f aca="false">AE4-AE3</f>
        <v>-32.235501825</v>
      </c>
      <c r="AS4" s="15" t="n">
        <f aca="false">AF4-AF3</f>
        <v>30.49415406</v>
      </c>
      <c r="AT4" s="15" t="n">
        <f aca="false">AG4-AG3</f>
        <v>-11.1</v>
      </c>
      <c r="AU4" s="15" t="n">
        <f aca="false">AH4-AH3</f>
        <v>1.5</v>
      </c>
      <c r="AV4" s="87" t="n">
        <f aca="false">AI4-AI3</f>
        <v>-5.35737482838319</v>
      </c>
    </row>
    <row r="5" customFormat="false" ht="15" hidden="false" customHeight="true" outlineLevel="0" collapsed="false">
      <c r="A5" s="0" t="n">
        <v>1</v>
      </c>
      <c r="B5" s="0" t="n">
        <v>2</v>
      </c>
      <c r="C5" s="0" t="s">
        <v>37</v>
      </c>
      <c r="D5" s="0" t="s">
        <v>38</v>
      </c>
      <c r="E5" s="0" t="n">
        <v>0.45</v>
      </c>
      <c r="F5" s="20" t="n">
        <v>635.8393046</v>
      </c>
      <c r="G5" s="15" t="n">
        <v>579.7139731</v>
      </c>
      <c r="H5" s="15" t="n">
        <v>600.9818783</v>
      </c>
      <c r="I5" s="15" t="n">
        <v>278.2459876</v>
      </c>
      <c r="J5" s="11" t="n">
        <v>0.0693</v>
      </c>
      <c r="K5" s="11" t="n">
        <v>0.06575</v>
      </c>
      <c r="L5" s="20" t="n">
        <v>637.2104446</v>
      </c>
      <c r="M5" s="15" t="n">
        <v>572.035589</v>
      </c>
      <c r="N5" s="15" t="n">
        <v>598.6357054</v>
      </c>
      <c r="O5" s="15" t="n">
        <v>293.2371185</v>
      </c>
      <c r="P5" s="11" t="n">
        <v>0.0683</v>
      </c>
      <c r="Q5" s="11" t="n">
        <v>0.0685</v>
      </c>
      <c r="R5" s="20" t="n">
        <v>663.0792863</v>
      </c>
      <c r="S5" s="15" t="n">
        <v>640.7754087</v>
      </c>
      <c r="T5" s="15" t="n">
        <v>655.7970093</v>
      </c>
      <c r="U5" s="15" t="n">
        <v>305.7906671</v>
      </c>
      <c r="V5" s="11" t="n">
        <v>0.0683</v>
      </c>
      <c r="W5" s="11" t="n">
        <v>0.066</v>
      </c>
      <c r="X5" s="21" t="n">
        <v>605.0343588</v>
      </c>
      <c r="Y5" s="82" t="n">
        <f aca="false">IF(I5="","",100-(H5-G5)*(G5/F5)/I5*100)</f>
        <v>93.0311325615227</v>
      </c>
      <c r="Z5" s="13" t="n">
        <f aca="false">IF(O5="","",100-(N5-M5)*(M5/L5)/O5*100)</f>
        <v>91.8566189474586</v>
      </c>
      <c r="AA5" s="83" t="n">
        <f aca="false">IF(U5="","",100-(T5-S5)*(S5/R5)/U5*100)</f>
        <v>95.2528565097147</v>
      </c>
      <c r="AE5" s="20" t="n">
        <f aca="false">MAX(F5,L5,R5,X5)*E5</f>
        <v>298.385678835</v>
      </c>
      <c r="AF5" s="15" t="n">
        <f aca="false">MAX(I5,O5,U5)*E5</f>
        <v>137.605800195</v>
      </c>
      <c r="AG5" s="15" t="n">
        <f aca="false">AVERAGE(J5,P5,V5)*1000</f>
        <v>68.6333333333333</v>
      </c>
      <c r="AH5" s="15" t="n">
        <f aca="false">AVERAGE(K5,Q5,W5)*1000</f>
        <v>66.75</v>
      </c>
      <c r="AI5" s="87" t="n">
        <f aca="false">MAX(Y5:AA5)</f>
        <v>95.2528565097147</v>
      </c>
      <c r="AJ5" s="88"/>
      <c r="AK5" s="88"/>
      <c r="AL5" s="88"/>
      <c r="AM5" s="88"/>
      <c r="AN5" s="8" t="n">
        <v>1</v>
      </c>
      <c r="AO5" s="0" t="n">
        <v>2</v>
      </c>
      <c r="AP5" s="0" t="s">
        <v>37</v>
      </c>
      <c r="AQ5" s="0" t="s">
        <v>38</v>
      </c>
      <c r="AR5" s="20"/>
      <c r="AS5" s="15"/>
      <c r="AT5" s="15"/>
      <c r="AU5" s="15"/>
      <c r="AV5" s="87"/>
      <c r="AX5" s="15"/>
    </row>
    <row r="6" customFormat="false" ht="15" hidden="true" customHeight="true" outlineLevel="0" collapsed="false">
      <c r="A6" s="0" t="n">
        <v>1</v>
      </c>
      <c r="B6" s="0" t="n">
        <v>2</v>
      </c>
      <c r="C6" s="0" t="s">
        <v>39</v>
      </c>
      <c r="D6" s="0" t="s">
        <v>38</v>
      </c>
      <c r="E6" s="0" t="n">
        <v>0.45</v>
      </c>
      <c r="F6" s="20" t="n">
        <v>616.1253581</v>
      </c>
      <c r="G6" s="15" t="n">
        <v>573.4371988</v>
      </c>
      <c r="H6" s="15" t="n">
        <v>591.3838982</v>
      </c>
      <c r="I6" s="15" t="n">
        <v>228.1536723</v>
      </c>
      <c r="J6" s="11" t="n">
        <v>0.0833</v>
      </c>
      <c r="K6" s="11" t="n">
        <v>0.05625</v>
      </c>
      <c r="L6" s="20" t="n">
        <v>650.5257377</v>
      </c>
      <c r="M6" s="15" t="n">
        <v>642.1160789</v>
      </c>
      <c r="N6" s="15" t="n">
        <v>657.1376796</v>
      </c>
      <c r="O6" s="15" t="n">
        <v>252.6818437</v>
      </c>
      <c r="P6" s="11" t="n">
        <v>0.07205</v>
      </c>
      <c r="Q6" s="11" t="n">
        <v>0.066</v>
      </c>
      <c r="R6" s="20" t="n">
        <v>643.609098</v>
      </c>
      <c r="S6" s="15" t="n">
        <v>630.6899121</v>
      </c>
      <c r="T6" s="15" t="n">
        <v>649.8249328</v>
      </c>
      <c r="U6" s="15" t="n">
        <v>259.232846</v>
      </c>
      <c r="V6" s="11" t="n">
        <v>0.0703</v>
      </c>
      <c r="W6" s="11" t="n">
        <v>0.06675</v>
      </c>
      <c r="X6" s="21" t="n">
        <v>673.8655878</v>
      </c>
      <c r="Y6" s="82" t="n">
        <f aca="false">IF(I6="","",100-(H6-G6)*(G6/F6)/I6*100)</f>
        <v>92.6789410520187</v>
      </c>
      <c r="Z6" s="13" t="n">
        <f aca="false">IF(O6="","",100-(N6-M6)*(M6/L6)/O6*100)</f>
        <v>94.1319846996135</v>
      </c>
      <c r="AA6" s="83" t="n">
        <f aca="false">IF(U6="","",100-(T6-S6)*(S6/R6)/U6*100)</f>
        <v>92.7667642777315</v>
      </c>
      <c r="AE6" s="20" t="n">
        <f aca="false">MAX(F6,L6,R6,X6)*E6</f>
        <v>303.23951451</v>
      </c>
      <c r="AF6" s="15" t="n">
        <f aca="false">MAX(I6,O6,U6)*E6</f>
        <v>116.6547807</v>
      </c>
      <c r="AG6" s="15" t="n">
        <f aca="false">AVERAGE(J6,P6,V6)*1000</f>
        <v>75.2166666666667</v>
      </c>
      <c r="AH6" s="15" t="n">
        <f aca="false">AVERAGE(K6,Q6,W6)*1000</f>
        <v>63</v>
      </c>
      <c r="AI6" s="87" t="n">
        <f aca="false">MAX(Y6:AA6)</f>
        <v>94.1319846996135</v>
      </c>
      <c r="AJ6" s="88"/>
      <c r="AK6" s="88"/>
      <c r="AL6" s="88"/>
      <c r="AM6" s="88"/>
      <c r="AN6" s="8" t="n">
        <v>1</v>
      </c>
      <c r="AO6" s="0" t="n">
        <v>2</v>
      </c>
      <c r="AP6" s="0" t="s">
        <v>39</v>
      </c>
      <c r="AQ6" s="0" t="s">
        <v>38</v>
      </c>
      <c r="AR6" s="20" t="n">
        <f aca="false">AE6-AE5</f>
        <v>4.85383567499997</v>
      </c>
      <c r="AS6" s="15" t="n">
        <f aca="false">AF6-AF5</f>
        <v>-20.951019495</v>
      </c>
      <c r="AT6" s="15" t="n">
        <f aca="false">AG6-AG5</f>
        <v>6.58333333333333</v>
      </c>
      <c r="AU6" s="15" t="n">
        <f aca="false">AH6-AH5</f>
        <v>-3.75</v>
      </c>
      <c r="AV6" s="87" t="n">
        <f aca="false">AI6-AI5</f>
        <v>-1.12087181010122</v>
      </c>
    </row>
    <row r="7" customFormat="false" ht="15" hidden="false" customHeight="true" outlineLevel="0" collapsed="false">
      <c r="A7" s="0" t="n">
        <v>1</v>
      </c>
      <c r="B7" s="0" t="n">
        <v>3</v>
      </c>
      <c r="C7" s="0" t="s">
        <v>37</v>
      </c>
      <c r="D7" s="0" t="s">
        <v>40</v>
      </c>
      <c r="E7" s="0" t="n">
        <v>0.45</v>
      </c>
      <c r="F7" s="20" t="n">
        <v>644.6755403</v>
      </c>
      <c r="G7" s="15" t="n">
        <v>644.5231914</v>
      </c>
      <c r="H7" s="15" t="n">
        <v>658.722108</v>
      </c>
      <c r="I7" s="15" t="n">
        <v>288.0572562</v>
      </c>
      <c r="J7" s="11" t="n">
        <v>0.0685</v>
      </c>
      <c r="K7" s="11" t="n">
        <v>0.0555</v>
      </c>
      <c r="L7" s="20" t="n">
        <v>596.4723512</v>
      </c>
      <c r="M7" s="15" t="n">
        <v>595.9543649</v>
      </c>
      <c r="N7" s="15" t="n">
        <v>616.8566328</v>
      </c>
      <c r="O7" s="15" t="n">
        <v>307.4665049</v>
      </c>
      <c r="P7" s="11" t="n">
        <v>0.06675</v>
      </c>
      <c r="Q7" s="11" t="n">
        <v>0.06</v>
      </c>
      <c r="R7" s="20" t="n">
        <v>591.688596</v>
      </c>
      <c r="S7" s="15" t="n">
        <v>560.365664</v>
      </c>
      <c r="T7" s="15" t="n">
        <v>585.2899426</v>
      </c>
      <c r="U7" s="15" t="n">
        <v>333.8228631</v>
      </c>
      <c r="V7" s="11" t="n">
        <v>0.0645</v>
      </c>
      <c r="W7" s="11" t="n">
        <v>0.03225</v>
      </c>
      <c r="X7" s="21" t="n">
        <v>632.7313872</v>
      </c>
      <c r="Y7" s="82" t="n">
        <f aca="false">IF(I7="","",100-(H7-G7)*(G7/F7)/I7*100)</f>
        <v>95.0719654427609</v>
      </c>
      <c r="Z7" s="13" t="n">
        <f aca="false">IF(O7="","",100-(N7-M7)*(M7/L7)/O7*100)</f>
        <v>93.2076776827865</v>
      </c>
      <c r="AA7" s="83" t="n">
        <f aca="false">IF(U7="","",100-(T7-S7)*(S7/R7)/U7*100)</f>
        <v>92.9289348791609</v>
      </c>
      <c r="AD7" s="15"/>
      <c r="AE7" s="20" t="n">
        <f aca="false">MAX(F7,L7,R7,X7)*E7</f>
        <v>290.103993135</v>
      </c>
      <c r="AF7" s="15" t="n">
        <f aca="false">MAX(I7,O7,U7)*E7</f>
        <v>150.220288395</v>
      </c>
      <c r="AG7" s="15" t="n">
        <f aca="false">AVERAGE(J7,P7,V7)*1000</f>
        <v>66.5833333333333</v>
      </c>
      <c r="AH7" s="15" t="n">
        <f aca="false">AVERAGE(K7,Q7,W7)*1000</f>
        <v>49.25</v>
      </c>
      <c r="AI7" s="87" t="n">
        <f aca="false">MAX(Y7:AA7)</f>
        <v>95.0719654427609</v>
      </c>
      <c r="AJ7" s="88"/>
      <c r="AK7" s="88"/>
      <c r="AL7" s="88"/>
      <c r="AM7" s="88"/>
      <c r="AN7" s="8" t="n">
        <v>1</v>
      </c>
      <c r="AO7" s="0" t="n">
        <v>3</v>
      </c>
      <c r="AP7" s="0" t="s">
        <v>37</v>
      </c>
      <c r="AQ7" s="0" t="s">
        <v>40</v>
      </c>
      <c r="AR7" s="20"/>
      <c r="AS7" s="15"/>
      <c r="AT7" s="15"/>
      <c r="AU7" s="15"/>
      <c r="AV7" s="87"/>
    </row>
    <row r="8" customFormat="false" ht="15" hidden="true" customHeight="true" outlineLevel="0" collapsed="false">
      <c r="A8" s="0" t="n">
        <v>1</v>
      </c>
      <c r="B8" s="0" t="n">
        <v>3</v>
      </c>
      <c r="C8" s="0" t="s">
        <v>39</v>
      </c>
      <c r="D8" s="0" t="s">
        <v>40</v>
      </c>
      <c r="E8" s="0" t="n">
        <v>0.45</v>
      </c>
      <c r="F8" s="20" t="n">
        <v>628.4351485</v>
      </c>
      <c r="G8" s="15" t="n">
        <v>606.1617406</v>
      </c>
      <c r="H8" s="15" t="n">
        <v>619.9340804</v>
      </c>
      <c r="I8" s="15" t="n">
        <v>237.538364</v>
      </c>
      <c r="J8" s="11" t="n">
        <v>0.0678</v>
      </c>
      <c r="K8" s="11" t="n">
        <v>0.04525</v>
      </c>
      <c r="L8" s="20" t="n">
        <v>626.8811898</v>
      </c>
      <c r="M8" s="15" t="n">
        <v>623.9256213</v>
      </c>
      <c r="N8" s="15" t="n">
        <v>642.8473536</v>
      </c>
      <c r="O8" s="15" t="n">
        <v>253.5045277</v>
      </c>
      <c r="P8" s="11" t="n">
        <v>0.06355</v>
      </c>
      <c r="Q8" s="11" t="n">
        <v>0.05025</v>
      </c>
      <c r="R8" s="20" t="n">
        <v>566.7338476</v>
      </c>
      <c r="S8" s="15" t="n">
        <v>544.8870167</v>
      </c>
      <c r="T8" s="15" t="n">
        <v>565.6064658</v>
      </c>
      <c r="U8" s="15" t="n">
        <v>250.4880197</v>
      </c>
      <c r="V8" s="11" t="n">
        <v>0.06655</v>
      </c>
      <c r="W8" s="11" t="n">
        <v>0.06675</v>
      </c>
      <c r="X8" s="21" t="n">
        <v>632.7313872</v>
      </c>
      <c r="Y8" s="82" t="n">
        <f aca="false">IF(I8="","",100-(H8-G8)*(G8/F8)/I8*100)</f>
        <v>94.4075511265987</v>
      </c>
      <c r="Z8" s="13" t="n">
        <f aca="false">IF(O8="","",100-(N8-M8)*(M8/L8)/O8*100)</f>
        <v>92.5711300603607</v>
      </c>
      <c r="AA8" s="83" t="n">
        <f aca="false">IF(U8="","",100-(T8-S8)*(S8/R8)/U8*100)</f>
        <v>92.0472276051786</v>
      </c>
      <c r="AE8" s="20" t="n">
        <f aca="false">MAX(F8,L8,R8,X8)*E8</f>
        <v>284.72912424</v>
      </c>
      <c r="AF8" s="15" t="n">
        <f aca="false">MAX(I8,O8,U8)*E8</f>
        <v>114.077037465</v>
      </c>
      <c r="AG8" s="15" t="n">
        <f aca="false">AVERAGE(J8,P8,V8)*1000</f>
        <v>65.9666666666667</v>
      </c>
      <c r="AH8" s="15" t="n">
        <f aca="false">AVERAGE(K8,Q8,W8)*1000</f>
        <v>54.0833333333333</v>
      </c>
      <c r="AI8" s="87" t="n">
        <f aca="false">MAX(Y8:AA8)</f>
        <v>94.4075511265987</v>
      </c>
      <c r="AJ8" s="88"/>
      <c r="AK8" s="88"/>
      <c r="AL8" s="88"/>
      <c r="AM8" s="88"/>
      <c r="AN8" s="8" t="n">
        <v>1</v>
      </c>
      <c r="AO8" s="0" t="n">
        <v>3</v>
      </c>
      <c r="AP8" s="0" t="s">
        <v>39</v>
      </c>
      <c r="AQ8" s="0" t="s">
        <v>40</v>
      </c>
      <c r="AR8" s="20" t="n">
        <f aca="false">AE8-AE7</f>
        <v>-5.37486889500002</v>
      </c>
      <c r="AS8" s="15" t="n">
        <f aca="false">AF8-AF7</f>
        <v>-36.14325093</v>
      </c>
      <c r="AT8" s="15" t="n">
        <f aca="false">AG8-AG7</f>
        <v>-0.616666666666688</v>
      </c>
      <c r="AU8" s="15" t="n">
        <f aca="false">AH8-AH7</f>
        <v>4.83333333333334</v>
      </c>
      <c r="AV8" s="87" t="n">
        <f aca="false">AI8-AI7</f>
        <v>-0.664414316162265</v>
      </c>
    </row>
    <row r="9" customFormat="false" ht="15" hidden="false" customHeight="true" outlineLevel="0" collapsed="false">
      <c r="A9" s="0" t="n">
        <v>1</v>
      </c>
      <c r="B9" s="0" t="n">
        <v>4</v>
      </c>
      <c r="C9" s="0" t="s">
        <v>37</v>
      </c>
      <c r="D9" s="0" t="s">
        <v>40</v>
      </c>
      <c r="E9" s="0" t="n">
        <v>0.45</v>
      </c>
      <c r="F9" s="20" t="n">
        <v>624.4740773</v>
      </c>
      <c r="G9" s="15" t="n">
        <v>600.6467108</v>
      </c>
      <c r="H9" s="15" t="n">
        <v>623.3771653</v>
      </c>
      <c r="I9" s="15" t="n">
        <v>278.7639739</v>
      </c>
      <c r="J9" s="11" t="n">
        <v>0.06525</v>
      </c>
      <c r="K9" s="11" t="n">
        <v>0.0575</v>
      </c>
      <c r="L9" s="20" t="n">
        <v>676.9125656</v>
      </c>
      <c r="M9" s="15" t="n">
        <v>656.7111027</v>
      </c>
      <c r="N9" s="15" t="n">
        <v>672.5249175</v>
      </c>
      <c r="O9" s="15" t="n">
        <v>290.8909456</v>
      </c>
      <c r="P9" s="11" t="n">
        <v>0.065</v>
      </c>
      <c r="Q9" s="11" t="n">
        <v>0.05275</v>
      </c>
      <c r="R9" s="20" t="n">
        <v>681.1783346</v>
      </c>
      <c r="S9" s="15" t="n">
        <v>674.2616949</v>
      </c>
      <c r="T9" s="15" t="n">
        <v>689.9841005</v>
      </c>
      <c r="U9" s="15" t="n">
        <v>285.4977948</v>
      </c>
      <c r="V9" s="11" t="n">
        <v>0.06575</v>
      </c>
      <c r="W9" s="11" t="n">
        <v>0.0545</v>
      </c>
      <c r="X9" s="21" t="n">
        <v>672.2202198</v>
      </c>
      <c r="Y9" s="82" t="n">
        <f aca="false">IF(I9="","",100-(H9-G9)*(G9/F9)/I9*100)</f>
        <v>92.1571093319899</v>
      </c>
      <c r="Z9" s="13" t="n">
        <f aca="false">IF(O9="","",100-(N9-M9)*(M9/L9)/O9*100)</f>
        <v>94.7259016072404</v>
      </c>
      <c r="AA9" s="83" t="n">
        <f aca="false">IF(U9="","",100-(T9-S9)*(S9/R9)/U9*100)</f>
        <v>94.5489031375457</v>
      </c>
      <c r="AE9" s="20" t="n">
        <f aca="false">MAX(F9,L9,R9,X9)*E9</f>
        <v>306.53025057</v>
      </c>
      <c r="AF9" s="15" t="n">
        <f aca="false">MAX(I9,O9,U9)*E9</f>
        <v>130.90092552</v>
      </c>
      <c r="AG9" s="15" t="n">
        <f aca="false">AVERAGE(J9,P9,V9)*1000</f>
        <v>65.3333333333333</v>
      </c>
      <c r="AH9" s="15" t="n">
        <f aca="false">AVERAGE(K9,Q9,W9)*1000</f>
        <v>54.9166666666667</v>
      </c>
      <c r="AI9" s="87" t="n">
        <f aca="false">MAX(Y9:AA9)</f>
        <v>94.7259016072404</v>
      </c>
      <c r="AJ9" s="88"/>
      <c r="AK9" s="88"/>
      <c r="AL9" s="88"/>
      <c r="AM9" s="88"/>
      <c r="AN9" s="8" t="n">
        <v>1</v>
      </c>
      <c r="AO9" s="0" t="n">
        <v>4</v>
      </c>
      <c r="AP9" s="0" t="s">
        <v>37</v>
      </c>
      <c r="AQ9" s="0" t="s">
        <v>40</v>
      </c>
      <c r="AR9" s="20"/>
      <c r="AS9" s="15"/>
      <c r="AT9" s="15"/>
      <c r="AU9" s="15"/>
      <c r="AV9" s="87"/>
      <c r="AX9" s="15"/>
    </row>
    <row r="10" customFormat="false" ht="15" hidden="true" customHeight="true" outlineLevel="0" collapsed="false">
      <c r="A10" s="5" t="n">
        <v>1</v>
      </c>
      <c r="B10" s="5" t="n">
        <v>4</v>
      </c>
      <c r="C10" s="5" t="s">
        <v>39</v>
      </c>
      <c r="D10" s="5" t="s">
        <v>40</v>
      </c>
      <c r="E10" s="5" t="n">
        <v>0.45</v>
      </c>
      <c r="F10" s="20" t="n">
        <v>587.2095386</v>
      </c>
      <c r="G10" s="15" t="n">
        <v>579.5616243</v>
      </c>
      <c r="H10" s="15" t="n">
        <v>597.4778538</v>
      </c>
      <c r="I10" s="15" t="n">
        <v>284.9493388</v>
      </c>
      <c r="J10" s="11" t="n">
        <v>0.065</v>
      </c>
      <c r="K10" s="11" t="n">
        <v>0.0623</v>
      </c>
      <c r="L10" s="20" t="n">
        <v>635.0470904</v>
      </c>
      <c r="M10" s="15" t="n">
        <v>592.7550382</v>
      </c>
      <c r="N10" s="15" t="n">
        <v>623.1334071</v>
      </c>
      <c r="O10" s="15" t="n">
        <v>300.8240933</v>
      </c>
      <c r="P10" s="11" t="n">
        <v>0.064</v>
      </c>
      <c r="Q10" s="11" t="n">
        <v>0.063</v>
      </c>
      <c r="R10" s="20" t="n">
        <v>669.6607584</v>
      </c>
      <c r="S10" s="15" t="n">
        <v>651.0741937</v>
      </c>
      <c r="T10" s="15" t="n">
        <v>666.8880086</v>
      </c>
      <c r="U10" s="15" t="n">
        <v>302.9874475</v>
      </c>
      <c r="V10" s="11" t="n">
        <v>0.0623</v>
      </c>
      <c r="W10" s="11" t="n">
        <v>0.0617</v>
      </c>
      <c r="X10" s="21" t="n">
        <v>660.9768716</v>
      </c>
      <c r="Y10" s="89" t="n">
        <f aca="false">IF(I10="","",100-(H10-G10)*(G10/F10)/I10*100)</f>
        <v>93.7943756480725</v>
      </c>
      <c r="Z10" s="32" t="n">
        <f aca="false">IF(O10="","",100-(N10-M10)*(M10/L10)/O10*100)</f>
        <v>90.5741362294958</v>
      </c>
      <c r="AA10" s="90" t="n">
        <f aca="false">IF(U10="","",100-(T10-S10)*(S10/R10)/U10*100)</f>
        <v>94.9255655585321</v>
      </c>
      <c r="AE10" s="36" t="n">
        <f aca="false">MAX(F10,L10,R10,X10)*E10</f>
        <v>301.34734128</v>
      </c>
      <c r="AF10" s="91" t="n">
        <f aca="false">MAX(I10,O10,U10)*E10</f>
        <v>136.344351375</v>
      </c>
      <c r="AG10" s="91" t="n">
        <f aca="false">AVERAGE(J10,P10,V10)*1000</f>
        <v>63.7666666666667</v>
      </c>
      <c r="AH10" s="91" t="n">
        <f aca="false">AVERAGE(K10,Q10,W10)*1000</f>
        <v>62.3333333333333</v>
      </c>
      <c r="AI10" s="92" t="n">
        <f aca="false">MAX(Y10:AA10)</f>
        <v>94.9255655585321</v>
      </c>
      <c r="AN10" s="27" t="n">
        <v>1</v>
      </c>
      <c r="AO10" s="5" t="n">
        <v>4</v>
      </c>
      <c r="AP10" s="5" t="s">
        <v>39</v>
      </c>
      <c r="AQ10" s="5" t="s">
        <v>40</v>
      </c>
      <c r="AR10" s="36" t="n">
        <f aca="false">AE10-AE9</f>
        <v>-5.18290929000005</v>
      </c>
      <c r="AS10" s="91" t="n">
        <f aca="false">AF10-AF9</f>
        <v>5.44342585499999</v>
      </c>
      <c r="AT10" s="91" t="n">
        <f aca="false">AG10-AG9</f>
        <v>-1.56666666666668</v>
      </c>
      <c r="AU10" s="91" t="n">
        <f aca="false">AH10-AH9</f>
        <v>7.41666666666666</v>
      </c>
      <c r="AV10" s="92" t="n">
        <f aca="false">AI10-AI9</f>
        <v>0.199663951291654</v>
      </c>
    </row>
    <row r="11" customFormat="false" ht="15" hidden="false" customHeight="true" outlineLevel="0" collapsed="false">
      <c r="A11" s="18" t="n">
        <v>2</v>
      </c>
      <c r="B11" s="18" t="n">
        <v>1</v>
      </c>
      <c r="C11" s="18" t="s">
        <v>37</v>
      </c>
      <c r="D11" s="18" t="s">
        <v>38</v>
      </c>
      <c r="E11" s="18" t="n">
        <v>0.42</v>
      </c>
      <c r="F11" s="19" t="n">
        <v>675.1453185</v>
      </c>
      <c r="G11" s="78" t="n">
        <v>649.5507048</v>
      </c>
      <c r="H11" s="78" t="n">
        <v>668.472437</v>
      </c>
      <c r="I11" s="78" t="n">
        <v>224.4668291</v>
      </c>
      <c r="J11" s="79" t="n">
        <v>0.0633</v>
      </c>
      <c r="K11" s="79" t="n">
        <v>0.08825</v>
      </c>
      <c r="L11" s="19" t="n">
        <v>664.7855939</v>
      </c>
      <c r="M11" s="78" t="n">
        <v>625.9366267</v>
      </c>
      <c r="N11" s="78" t="n">
        <v>643.1520514</v>
      </c>
      <c r="O11" s="78" t="n">
        <v>241.8041329</v>
      </c>
      <c r="P11" s="79" t="n">
        <v>0.0663</v>
      </c>
      <c r="Q11" s="79" t="n">
        <v>0.08975</v>
      </c>
      <c r="R11" s="19" t="n">
        <v>646.2904385</v>
      </c>
      <c r="S11" s="78" t="n">
        <v>643.7005074</v>
      </c>
      <c r="T11" s="78" t="n">
        <v>662.9574072</v>
      </c>
      <c r="U11" s="78" t="n">
        <v>248.7817121</v>
      </c>
      <c r="V11" s="79" t="n">
        <v>0.0613</v>
      </c>
      <c r="W11" s="79" t="n">
        <v>0.09025</v>
      </c>
      <c r="X11" s="81" t="n">
        <v>618.0754239</v>
      </c>
      <c r="Y11" s="82" t="n">
        <f aca="false">IF(I11="","",100-(H11-G11)*(G11/F11)/I11*100)</f>
        <v>91.8899315866972</v>
      </c>
      <c r="Z11" s="13" t="n">
        <f aca="false">IF(O11="","",100-(N11-M11)*(M11/L11)/O11*100)</f>
        <v>93.2964818891844</v>
      </c>
      <c r="AA11" s="83" t="n">
        <f aca="false">IF(U11="","",100-(T11-S11)*(S11/R11)/U11*100)</f>
        <v>92.2905385885291</v>
      </c>
      <c r="AE11" s="19" t="n">
        <f aca="false">MAX(F11,L11,R11,X11)*E11</f>
        <v>283.56103377</v>
      </c>
      <c r="AF11" s="78" t="n">
        <f aca="false">MAX(I11,O11,U11)*E11</f>
        <v>104.488319082</v>
      </c>
      <c r="AG11" s="78" t="n">
        <f aca="false">AVERAGE(J11,P11,V11)*1000</f>
        <v>63.6333333333333</v>
      </c>
      <c r="AH11" s="78" t="n">
        <f aca="false">AVERAGE(K11,Q11,W11)*1000</f>
        <v>89.4166666666667</v>
      </c>
      <c r="AI11" s="84" t="n">
        <f aca="false">MAX(Y11:AA11)</f>
        <v>93.2964818891844</v>
      </c>
      <c r="AN11" s="85" t="n">
        <v>2</v>
      </c>
      <c r="AO11" s="18" t="n">
        <v>1</v>
      </c>
      <c r="AP11" s="18" t="s">
        <v>37</v>
      </c>
      <c r="AQ11" s="18" t="s">
        <v>38</v>
      </c>
      <c r="AR11" s="19"/>
      <c r="AS11" s="78"/>
      <c r="AT11" s="78"/>
      <c r="AU11" s="78"/>
      <c r="AV11" s="84"/>
    </row>
    <row r="12" customFormat="false" ht="15" hidden="true" customHeight="true" outlineLevel="0" collapsed="false">
      <c r="A12" s="0" t="n">
        <v>2</v>
      </c>
      <c r="B12" s="0" t="n">
        <v>1</v>
      </c>
      <c r="C12" s="0" t="s">
        <v>39</v>
      </c>
      <c r="D12" s="0" t="s">
        <v>38</v>
      </c>
      <c r="E12" s="0" t="n">
        <v>0.42</v>
      </c>
      <c r="F12" s="20" t="n">
        <v>592.0237635</v>
      </c>
      <c r="G12" s="15" t="n">
        <v>550.9809723</v>
      </c>
      <c r="H12" s="15" t="n">
        <v>567.4346525</v>
      </c>
      <c r="I12" s="15" t="n">
        <v>197.3487265</v>
      </c>
      <c r="J12" s="11" t="n">
        <v>0.0633</v>
      </c>
      <c r="K12" s="11" t="n">
        <v>0.09275</v>
      </c>
      <c r="L12" s="20" t="n">
        <v>638.0635984</v>
      </c>
      <c r="M12" s="15" t="n">
        <v>594.5527551</v>
      </c>
      <c r="N12" s="15" t="n">
        <v>616.5824048</v>
      </c>
      <c r="O12" s="15" t="n">
        <v>245.3386272</v>
      </c>
      <c r="P12" s="11" t="n">
        <v>0.06555</v>
      </c>
      <c r="Q12" s="11" t="n">
        <v>0.096</v>
      </c>
      <c r="R12" s="20" t="n">
        <v>564.6314329</v>
      </c>
      <c r="S12" s="15" t="n">
        <v>546.6542638</v>
      </c>
      <c r="T12" s="15" t="n">
        <v>574.2294131</v>
      </c>
      <c r="U12" s="15" t="n">
        <v>260.7868047</v>
      </c>
      <c r="V12" s="11" t="n">
        <v>0.06605</v>
      </c>
      <c r="W12" s="11" t="n">
        <v>0.0895</v>
      </c>
      <c r="X12" s="21" t="n">
        <v>633.2189037</v>
      </c>
      <c r="Y12" s="82" t="n">
        <f aca="false">IF(I12="","",100-(H12-G12)*(G12/F12)/I12*100)</f>
        <v>92.2406349308879</v>
      </c>
      <c r="Z12" s="13" t="n">
        <f aca="false">IF(O12="","",100-(N12-M12)*(M12/L12)/O12*100)</f>
        <v>91.6330323916227</v>
      </c>
      <c r="AA12" s="83" t="n">
        <f aca="false">IF(U12="","",100-(T12-S12)*(S12/R12)/U12*100)</f>
        <v>89.7628292373341</v>
      </c>
      <c r="AE12" s="20" t="n">
        <f aca="false">MAX(F12,L12,R12,X12)*E12</f>
        <v>267.986711328</v>
      </c>
      <c r="AF12" s="15" t="n">
        <f aca="false">MAX(I12,O12,U12)*E12</f>
        <v>109.530457974</v>
      </c>
      <c r="AG12" s="15" t="n">
        <f aca="false">AVERAGE(J12,P12,V12)*1000</f>
        <v>64.9666666666667</v>
      </c>
      <c r="AH12" s="15" t="n">
        <f aca="false">AVERAGE(K12,Q12,W12)*1000</f>
        <v>92.75</v>
      </c>
      <c r="AI12" s="87" t="n">
        <f aca="false">MAX(Y12:AA12)</f>
        <v>92.2406349308879</v>
      </c>
      <c r="AN12" s="8" t="n">
        <v>2</v>
      </c>
      <c r="AO12" s="0" t="n">
        <v>1</v>
      </c>
      <c r="AP12" s="0" t="s">
        <v>39</v>
      </c>
      <c r="AQ12" s="0" t="s">
        <v>38</v>
      </c>
      <c r="AR12" s="20" t="n">
        <f aca="false">AE12-AE11</f>
        <v>-15.574322442</v>
      </c>
      <c r="AS12" s="15" t="n">
        <f aca="false">AF12-AF11</f>
        <v>5.04213889200001</v>
      </c>
      <c r="AT12" s="15" t="n">
        <f aca="false">AG12-AG11</f>
        <v>1.33333333333332</v>
      </c>
      <c r="AU12" s="15" t="n">
        <f aca="false">AH12-AH11</f>
        <v>3.33333333333334</v>
      </c>
      <c r="AV12" s="87" t="n">
        <f aca="false">AI12-AI11</f>
        <v>-1.05584695829646</v>
      </c>
    </row>
    <row r="13" customFormat="false" ht="15" hidden="false" customHeight="true" outlineLevel="0" collapsed="false">
      <c r="A13" s="0" t="n">
        <v>2</v>
      </c>
      <c r="B13" s="0" t="n">
        <v>2</v>
      </c>
      <c r="C13" s="0" t="s">
        <v>37</v>
      </c>
      <c r="D13" s="0" t="s">
        <v>38</v>
      </c>
      <c r="E13" s="0" t="n">
        <v>0.42</v>
      </c>
      <c r="F13" s="20" t="n">
        <v>584.4977283</v>
      </c>
      <c r="G13" s="15" t="n">
        <v>546.5628545</v>
      </c>
      <c r="H13" s="15" t="n">
        <v>563.2907627</v>
      </c>
      <c r="I13" s="15" t="n">
        <v>198.1409407</v>
      </c>
      <c r="J13" s="11" t="n">
        <v>0.0703</v>
      </c>
      <c r="K13" s="11" t="n">
        <v>0.10075</v>
      </c>
      <c r="L13" s="20" t="n">
        <v>533.4303801</v>
      </c>
      <c r="M13" s="15" t="n">
        <v>488.4569874</v>
      </c>
      <c r="N13" s="15" t="n">
        <v>511.5226095</v>
      </c>
      <c r="O13" s="15" t="n">
        <v>212.6750249</v>
      </c>
      <c r="P13" s="11" t="n">
        <v>0.0673</v>
      </c>
      <c r="Q13" s="11" t="n">
        <v>0.10025</v>
      </c>
      <c r="R13" s="20" t="n">
        <v>595.4059089</v>
      </c>
      <c r="S13" s="15" t="n">
        <v>507.5310686</v>
      </c>
      <c r="T13" s="15" t="n">
        <v>522.4612599</v>
      </c>
      <c r="U13" s="15" t="n">
        <v>226.0207878</v>
      </c>
      <c r="V13" s="11" t="n">
        <v>0.0658</v>
      </c>
      <c r="W13" s="11" t="n">
        <v>0.102</v>
      </c>
      <c r="X13" s="21" t="n">
        <v>601.7436228</v>
      </c>
      <c r="Y13" s="82" t="n">
        <f aca="false">IF(I13="","",100-(H13-G13)*(G13/F13)/I13*100)</f>
        <v>92.1054986886844</v>
      </c>
      <c r="Z13" s="13" t="n">
        <f aca="false">IF(O13="","",100-(N13-M13)*(M13/L13)/O13*100)</f>
        <v>90.068902160033</v>
      </c>
      <c r="AA13" s="83" t="n">
        <f aca="false">IF(U13="","",100-(T13-S13)*(S13/R13)/U13*100)</f>
        <v>94.3692469531955</v>
      </c>
      <c r="AE13" s="20" t="n">
        <f aca="false">MAX(F13,L13,R13,X13)*E13</f>
        <v>252.732321576</v>
      </c>
      <c r="AF13" s="15" t="n">
        <f aca="false">MAX(I13,O13,U13)*E13</f>
        <v>94.928730876</v>
      </c>
      <c r="AG13" s="15" t="n">
        <f aca="false">AVERAGE(J13,P13,V13)*1000</f>
        <v>67.8</v>
      </c>
      <c r="AH13" s="15" t="n">
        <f aca="false">AVERAGE(K13,Q13,W13)*1000</f>
        <v>101</v>
      </c>
      <c r="AI13" s="87" t="n">
        <f aca="false">MAX(Y13:AA13)</f>
        <v>94.3692469531955</v>
      </c>
      <c r="AN13" s="8" t="n">
        <v>2</v>
      </c>
      <c r="AO13" s="0" t="n">
        <v>2</v>
      </c>
      <c r="AP13" s="0" t="s">
        <v>37</v>
      </c>
      <c r="AQ13" s="0" t="s">
        <v>38</v>
      </c>
      <c r="AR13" s="20"/>
      <c r="AS13" s="15"/>
      <c r="AT13" s="15"/>
      <c r="AU13" s="15"/>
      <c r="AV13" s="87"/>
    </row>
    <row r="14" customFormat="false" ht="15" hidden="true" customHeight="true" outlineLevel="0" collapsed="false">
      <c r="A14" s="0" t="n">
        <v>2</v>
      </c>
      <c r="B14" s="0" t="n">
        <v>2</v>
      </c>
      <c r="C14" s="0" t="s">
        <v>39</v>
      </c>
      <c r="D14" s="0" t="s">
        <v>38</v>
      </c>
      <c r="E14" s="0" t="n">
        <v>0.42</v>
      </c>
      <c r="F14" s="20" t="n">
        <v>616.1253581</v>
      </c>
      <c r="G14" s="15" t="n">
        <v>573.7114268</v>
      </c>
      <c r="H14" s="15" t="n">
        <v>591.3838982</v>
      </c>
      <c r="I14" s="15" t="n">
        <v>228.1536723</v>
      </c>
      <c r="J14" s="11" t="n">
        <v>0.0703</v>
      </c>
      <c r="K14" s="11" t="n">
        <v>0.0565</v>
      </c>
      <c r="L14" s="20" t="n">
        <v>650.5257377</v>
      </c>
      <c r="M14" s="15" t="n">
        <v>641.8418509</v>
      </c>
      <c r="N14" s="15" t="n">
        <v>657.1376796</v>
      </c>
      <c r="O14" s="15" t="n">
        <v>252.6818437</v>
      </c>
      <c r="P14" s="11" t="n">
        <v>0.07055</v>
      </c>
      <c r="Q14" s="11" t="n">
        <v>0.066</v>
      </c>
      <c r="R14" s="20" t="n">
        <v>643.609098</v>
      </c>
      <c r="S14" s="15" t="n">
        <v>630.7203819</v>
      </c>
      <c r="T14" s="15" t="n">
        <v>649.8249328</v>
      </c>
      <c r="U14" s="15" t="n">
        <v>259.232846</v>
      </c>
      <c r="V14" s="11" t="n">
        <v>0.0648</v>
      </c>
      <c r="W14" s="11" t="n">
        <v>0.06675</v>
      </c>
      <c r="X14" s="21" t="n">
        <v>673.8655878</v>
      </c>
      <c r="Y14" s="82" t="n">
        <f aca="false">IF(I14="","",100-(H14-G14)*(G14/F14)/I14*100)</f>
        <v>92.7873602597296</v>
      </c>
      <c r="Z14" s="13" t="n">
        <f aca="false">IF(O14="","",100-(N14-M14)*(M14/L14)/O14*100)</f>
        <v>94.0274124878309</v>
      </c>
      <c r="AA14" s="83" t="n">
        <f aca="false">IF(U14="","",100-(T14-S14)*(S14/R14)/U14*100)</f>
        <v>92.7779332826663</v>
      </c>
      <c r="AE14" s="20" t="n">
        <f aca="false">MAX(F14,L14,R14,X14)*E14</f>
        <v>283.023546876</v>
      </c>
      <c r="AF14" s="15" t="n">
        <f aca="false">MAX(I14,O14,U14)*E14</f>
        <v>108.87779532</v>
      </c>
      <c r="AG14" s="15" t="n">
        <f aca="false">AVERAGE(J14,P14,V14)*1000</f>
        <v>68.55</v>
      </c>
      <c r="AH14" s="15" t="n">
        <f aca="false">AVERAGE(K14,Q14,W14)*1000</f>
        <v>63.0833333333333</v>
      </c>
      <c r="AI14" s="87" t="n">
        <f aca="false">MAX(Y14:AA14)</f>
        <v>94.0274124878309</v>
      </c>
      <c r="AN14" s="8" t="n">
        <v>2</v>
      </c>
      <c r="AO14" s="0" t="n">
        <v>2</v>
      </c>
      <c r="AP14" s="0" t="s">
        <v>39</v>
      </c>
      <c r="AQ14" s="0" t="s">
        <v>38</v>
      </c>
      <c r="AR14" s="20" t="n">
        <f aca="false">AE14-AE13</f>
        <v>30.2912252999999</v>
      </c>
      <c r="AS14" s="15" t="n">
        <f aca="false">AF14-AF13</f>
        <v>13.949064444</v>
      </c>
      <c r="AT14" s="15" t="n">
        <f aca="false">AG14-AG13</f>
        <v>0.75</v>
      </c>
      <c r="AU14" s="15" t="n">
        <f aca="false">AH14-AH13</f>
        <v>-37.9166666666667</v>
      </c>
      <c r="AV14" s="87" t="n">
        <f aca="false">AI14-AI13</f>
        <v>-0.341834465364599</v>
      </c>
    </row>
    <row r="15" customFormat="false" ht="15" hidden="false" customHeight="true" outlineLevel="0" collapsed="false">
      <c r="A15" s="0" t="n">
        <v>2</v>
      </c>
      <c r="B15" s="0" t="n">
        <v>3</v>
      </c>
      <c r="C15" s="0" t="s">
        <v>37</v>
      </c>
      <c r="D15" s="0" t="s">
        <v>40</v>
      </c>
      <c r="E15" s="0" t="n">
        <v>0.42</v>
      </c>
      <c r="F15" s="20" t="n">
        <v>598.422417</v>
      </c>
      <c r="G15" s="15" t="n">
        <v>523.405823</v>
      </c>
      <c r="H15" s="15" t="n">
        <v>556.4045928</v>
      </c>
      <c r="I15" s="15" t="n">
        <v>270.8418315</v>
      </c>
      <c r="J15" s="11" t="n">
        <v>0.07255</v>
      </c>
      <c r="K15" s="11" t="n">
        <v>0.06775</v>
      </c>
      <c r="L15" s="20" t="n">
        <v>664.907473</v>
      </c>
      <c r="M15" s="15" t="n">
        <v>598.970873</v>
      </c>
      <c r="N15" s="15" t="n">
        <v>615.3026741</v>
      </c>
      <c r="O15" s="15" t="n">
        <v>295.7051705</v>
      </c>
      <c r="P15" s="11" t="n">
        <v>0.0748</v>
      </c>
      <c r="Q15" s="11" t="n">
        <v>0.06825</v>
      </c>
      <c r="R15" s="20" t="n">
        <v>654.9133857</v>
      </c>
      <c r="S15" s="15" t="n">
        <v>536.4164183</v>
      </c>
      <c r="T15" s="15" t="n">
        <v>574.3208224</v>
      </c>
      <c r="U15" s="15" t="n">
        <v>313.0120046</v>
      </c>
      <c r="V15" s="11" t="n">
        <v>0.07155</v>
      </c>
      <c r="W15" s="11" t="n">
        <v>0.06675</v>
      </c>
      <c r="X15" s="21" t="n">
        <v>641.5066833</v>
      </c>
      <c r="Y15" s="82" t="n">
        <f aca="false">IF(I15="","",100-(H15-G15)*(G15/F15)/I15*100)</f>
        <v>89.3435462671324</v>
      </c>
      <c r="Z15" s="13" t="n">
        <f aca="false">IF(O15="","",100-(N15-M15)*(M15/L15)/O15*100)</f>
        <v>95.0246956393787</v>
      </c>
      <c r="AA15" s="83" t="n">
        <f aca="false">IF(U15="","",100-(T15-S15)*(S15/R15)/U15*100)</f>
        <v>90.0814799737225</v>
      </c>
      <c r="AE15" s="20" t="n">
        <f aca="false">MAX(F15,L15,R15,X15)*E15</f>
        <v>279.26113866</v>
      </c>
      <c r="AF15" s="15" t="n">
        <f aca="false">MAX(I15,O15,U15)*E15</f>
        <v>131.465041932</v>
      </c>
      <c r="AG15" s="15" t="n">
        <f aca="false">AVERAGE(J15,P15,V15)*1000</f>
        <v>72.9666666666667</v>
      </c>
      <c r="AH15" s="15" t="n">
        <f aca="false">AVERAGE(K15,Q15,W15)*1000</f>
        <v>67.5833333333333</v>
      </c>
      <c r="AI15" s="87" t="n">
        <f aca="false">MAX(Y15:AA15)</f>
        <v>95.0246956393787</v>
      </c>
      <c r="AN15" s="8" t="n">
        <v>2</v>
      </c>
      <c r="AO15" s="0" t="n">
        <v>3</v>
      </c>
      <c r="AP15" s="0" t="s">
        <v>37</v>
      </c>
      <c r="AQ15" s="0" t="s">
        <v>40</v>
      </c>
      <c r="AR15" s="20"/>
      <c r="AS15" s="15"/>
      <c r="AT15" s="15"/>
      <c r="AU15" s="15"/>
      <c r="AV15" s="87"/>
    </row>
    <row r="16" customFormat="false" ht="15" hidden="true" customHeight="true" outlineLevel="0" collapsed="false">
      <c r="A16" s="0" t="n">
        <v>2</v>
      </c>
      <c r="B16" s="0" t="n">
        <v>3</v>
      </c>
      <c r="C16" s="0" t="s">
        <v>39</v>
      </c>
      <c r="D16" s="0" t="s">
        <v>40</v>
      </c>
      <c r="E16" s="0" t="n">
        <v>0.42</v>
      </c>
      <c r="F16" s="20" t="n">
        <v>586.5392035</v>
      </c>
      <c r="G16" s="15" t="n">
        <v>503.0215414</v>
      </c>
      <c r="H16" s="15" t="n">
        <v>542.0228575</v>
      </c>
      <c r="I16" s="15" t="n">
        <v>239.3056111</v>
      </c>
      <c r="J16" s="11" t="n">
        <v>0.0778</v>
      </c>
      <c r="K16" s="11" t="n">
        <v>0.05725</v>
      </c>
      <c r="L16" s="20" t="n">
        <v>594.8574529</v>
      </c>
      <c r="M16" s="15" t="n">
        <v>589.6471208</v>
      </c>
      <c r="N16" s="15" t="n">
        <v>625.205352</v>
      </c>
      <c r="O16" s="15" t="n">
        <v>258.3492225</v>
      </c>
      <c r="P16" s="11" t="n">
        <v>0.07405</v>
      </c>
      <c r="Q16" s="11" t="n">
        <v>0.06125</v>
      </c>
      <c r="R16" s="20" t="n">
        <v>629.8672281</v>
      </c>
      <c r="S16" s="15" t="n">
        <v>535.3195063</v>
      </c>
      <c r="T16" s="15" t="n">
        <v>571.3957237</v>
      </c>
      <c r="U16" s="15" t="n">
        <v>274.8029027</v>
      </c>
      <c r="V16" s="11" t="n">
        <v>0.0723</v>
      </c>
      <c r="W16" s="11" t="n">
        <v>0.06275</v>
      </c>
      <c r="X16" s="21" t="n">
        <v>580.8413549</v>
      </c>
      <c r="Y16" s="82" t="n">
        <f aca="false">IF(I16="","",100-(H16-G16)*(G16/F16)/I16*100)</f>
        <v>86.0229371087043</v>
      </c>
      <c r="Z16" s="13" t="n">
        <f aca="false">IF(O16="","",100-(N16-M16)*(M16/L16)/O16*100)</f>
        <v>86.3569250310914</v>
      </c>
      <c r="AA16" s="83" t="n">
        <f aca="false">IF(U16="","",100-(T16-S16)*(S16/R16)/U16*100)</f>
        <v>88.842581179218</v>
      </c>
      <c r="AE16" s="20" t="n">
        <f aca="false">MAX(F16,L16,R16,X16)*E16</f>
        <v>264.544235802</v>
      </c>
      <c r="AF16" s="15" t="n">
        <f aca="false">MAX(I16,O16,U16)*E16</f>
        <v>115.417219134</v>
      </c>
      <c r="AG16" s="15" t="n">
        <f aca="false">AVERAGE(J16,P16,V16)*1000</f>
        <v>74.7166666666667</v>
      </c>
      <c r="AH16" s="15" t="n">
        <f aca="false">AVERAGE(K16,Q16,W16)*1000</f>
        <v>60.4166666666667</v>
      </c>
      <c r="AI16" s="87" t="n">
        <f aca="false">MAX(Y16:AA16)</f>
        <v>88.842581179218</v>
      </c>
      <c r="AN16" s="8" t="n">
        <v>2</v>
      </c>
      <c r="AO16" s="0" t="n">
        <v>3</v>
      </c>
      <c r="AP16" s="0" t="s">
        <v>39</v>
      </c>
      <c r="AQ16" s="0" t="s">
        <v>40</v>
      </c>
      <c r="AR16" s="20" t="n">
        <f aca="false">AE16-AE15</f>
        <v>-14.716902858</v>
      </c>
      <c r="AS16" s="15" t="n">
        <f aca="false">AF16-AF15</f>
        <v>-16.047822798</v>
      </c>
      <c r="AT16" s="15" t="n">
        <f aca="false">AG16-AG15</f>
        <v>1.75</v>
      </c>
      <c r="AU16" s="15" t="n">
        <f aca="false">AH16-AH15</f>
        <v>-7.16666666666668</v>
      </c>
      <c r="AV16" s="87" t="n">
        <f aca="false">AI16-AI15</f>
        <v>-6.1821144601607</v>
      </c>
    </row>
    <row r="17" customFormat="false" ht="15" hidden="false" customHeight="true" outlineLevel="0" collapsed="false">
      <c r="A17" s="0" t="n">
        <v>2</v>
      </c>
      <c r="B17" s="0" t="n">
        <v>4</v>
      </c>
      <c r="C17" s="0" t="s">
        <v>37</v>
      </c>
      <c r="D17" s="0" t="s">
        <v>40</v>
      </c>
      <c r="E17" s="0" t="n">
        <v>0.42</v>
      </c>
      <c r="F17" s="20" t="n">
        <v>566.551029</v>
      </c>
      <c r="G17" s="15" t="n">
        <v>551.5903679</v>
      </c>
      <c r="H17" s="15" t="n">
        <v>583.1570581</v>
      </c>
      <c r="I17" s="15" t="n">
        <v>228.4279003</v>
      </c>
      <c r="J17" s="11" t="n">
        <v>0.0613</v>
      </c>
      <c r="K17" s="11" t="n">
        <v>0.094</v>
      </c>
      <c r="L17" s="20" t="n">
        <v>612.286166</v>
      </c>
      <c r="M17" s="15" t="n">
        <v>587.422827</v>
      </c>
      <c r="N17" s="15" t="n">
        <v>618.471531</v>
      </c>
      <c r="O17" s="15" t="n">
        <v>249.0864099</v>
      </c>
      <c r="P17" s="11" t="n">
        <v>0.06555</v>
      </c>
      <c r="Q17" s="11" t="n">
        <v>0.09625</v>
      </c>
      <c r="R17" s="20" t="n">
        <v>599.7021476</v>
      </c>
      <c r="S17" s="15" t="n">
        <v>522.857367</v>
      </c>
      <c r="T17" s="15" t="n">
        <v>553.357615</v>
      </c>
      <c r="U17" s="15" t="n">
        <v>255.8811704</v>
      </c>
      <c r="V17" s="11" t="n">
        <v>0.05905</v>
      </c>
      <c r="W17" s="11" t="n">
        <v>0.09525</v>
      </c>
      <c r="X17" s="21" t="n">
        <v>597.6302027</v>
      </c>
      <c r="Y17" s="82" t="n">
        <f aca="false">IF(I17="","",100-(H17-G17)*(G17/F17)/I17*100)</f>
        <v>86.5458104688688</v>
      </c>
      <c r="Z17" s="13" t="n">
        <f aca="false">IF(O17="","",100-(N17-M17)*(M17/L17)/O17*100)</f>
        <v>88.0411390612246</v>
      </c>
      <c r="AA17" s="83" t="n">
        <f aca="false">IF(U17="","",100-(T17-S17)*(S17/R17)/U17*100)</f>
        <v>89.6076762062814</v>
      </c>
      <c r="AE17" s="20" t="n">
        <f aca="false">MAX(F17,L17,R17,X17)*E17</f>
        <v>257.16018972</v>
      </c>
      <c r="AF17" s="15" t="n">
        <f aca="false">MAX(I17,O17,U17)*E17</f>
        <v>107.470091568</v>
      </c>
      <c r="AG17" s="15" t="n">
        <f aca="false">AVERAGE(J17,P17,V17)*1000</f>
        <v>61.9666666666667</v>
      </c>
      <c r="AH17" s="15" t="n">
        <f aca="false">AVERAGE(K17,Q17,W17)*1000</f>
        <v>95.1666666666667</v>
      </c>
      <c r="AI17" s="87" t="n">
        <f aca="false">MAX(Y17:AA17)</f>
        <v>89.6076762062814</v>
      </c>
      <c r="AN17" s="8" t="n">
        <v>2</v>
      </c>
      <c r="AO17" s="0" t="n">
        <v>4</v>
      </c>
      <c r="AP17" s="0" t="s">
        <v>37</v>
      </c>
      <c r="AQ17" s="0" t="s">
        <v>40</v>
      </c>
      <c r="AR17" s="20"/>
      <c r="AS17" s="15"/>
      <c r="AT17" s="15"/>
      <c r="AU17" s="15"/>
      <c r="AV17" s="87"/>
    </row>
    <row r="18" customFormat="false" ht="15" hidden="true" customHeight="true" outlineLevel="0" collapsed="false">
      <c r="A18" s="5" t="n">
        <v>2</v>
      </c>
      <c r="B18" s="5" t="n">
        <v>4</v>
      </c>
      <c r="C18" s="5" t="s">
        <v>39</v>
      </c>
      <c r="D18" s="5" t="s">
        <v>40</v>
      </c>
      <c r="E18" s="93" t="n">
        <v>0.42</v>
      </c>
      <c r="F18" s="36" t="n">
        <v>561.188348</v>
      </c>
      <c r="G18" s="91" t="n">
        <v>477.3050486</v>
      </c>
      <c r="H18" s="91" t="n">
        <v>535.6851436</v>
      </c>
      <c r="I18" s="91" t="n">
        <v>247.837149</v>
      </c>
      <c r="J18" s="30" t="n">
        <v>0.06075</v>
      </c>
      <c r="K18" s="30" t="n">
        <v>0.08825</v>
      </c>
      <c r="L18" s="36" t="n">
        <v>576.7888744</v>
      </c>
      <c r="M18" s="91" t="n">
        <v>520.4197848</v>
      </c>
      <c r="N18" s="91" t="n">
        <v>551.0419119</v>
      </c>
      <c r="O18" s="91" t="n">
        <v>259.6898927</v>
      </c>
      <c r="P18" s="30" t="n">
        <v>0.06025</v>
      </c>
      <c r="Q18" s="30" t="n">
        <v>0.08775</v>
      </c>
      <c r="R18" s="36" t="n">
        <v>630.019577</v>
      </c>
      <c r="S18" s="91" t="n">
        <v>546.6847336</v>
      </c>
      <c r="T18" s="91" t="n">
        <v>593.0292662</v>
      </c>
      <c r="U18" s="91" t="n">
        <v>272.7309578</v>
      </c>
      <c r="V18" s="30" t="n">
        <v>0.058</v>
      </c>
      <c r="W18" s="30" t="n">
        <v>0.096</v>
      </c>
      <c r="X18" s="37" t="n">
        <v>706.4682505</v>
      </c>
      <c r="Y18" s="89" t="n">
        <f aca="false">IF(I18="","",100-(H18-G18)*(G18/F18)/I18*100)</f>
        <v>79.9651647393067</v>
      </c>
      <c r="Z18" s="32" t="n">
        <f aca="false">IF(O18="","",100-(N18-M18)*(M18/L18)/O18*100)</f>
        <v>89.3605976761455</v>
      </c>
      <c r="AA18" s="90" t="n">
        <f aca="false">IF(U18="","",100-(T18-S18)*(S18/R18)/U18*100)</f>
        <v>85.2549255310757</v>
      </c>
      <c r="AE18" s="36" t="n">
        <f aca="false">MAX(F18,L18,R18,X18)*E18</f>
        <v>296.71666521</v>
      </c>
      <c r="AF18" s="91" t="n">
        <f aca="false">MAX(I18,O18,U18)*E18</f>
        <v>114.547002276</v>
      </c>
      <c r="AG18" s="91" t="n">
        <f aca="false">AVERAGE(J18,P18,V18)*1000</f>
        <v>59.6666666666667</v>
      </c>
      <c r="AH18" s="91" t="n">
        <f aca="false">AVERAGE(K18,Q18,W18)*1000</f>
        <v>90.6666666666667</v>
      </c>
      <c r="AI18" s="92" t="n">
        <f aca="false">MAX(Y18:AA18)</f>
        <v>89.3605976761455</v>
      </c>
      <c r="AN18" s="27" t="n">
        <v>2</v>
      </c>
      <c r="AO18" s="5" t="n">
        <v>4</v>
      </c>
      <c r="AP18" s="5" t="s">
        <v>39</v>
      </c>
      <c r="AQ18" s="5" t="s">
        <v>40</v>
      </c>
      <c r="AR18" s="36" t="n">
        <f aca="false">AE18-AE17</f>
        <v>39.55647549</v>
      </c>
      <c r="AS18" s="91" t="n">
        <f aca="false">AF18-AF17</f>
        <v>7.076910708</v>
      </c>
      <c r="AT18" s="91" t="n">
        <f aca="false">AG18-AG17</f>
        <v>-2.3</v>
      </c>
      <c r="AU18" s="91" t="n">
        <f aca="false">AH18-AH17</f>
        <v>-4.49999999999999</v>
      </c>
      <c r="AV18" s="92" t="n">
        <f aca="false">AI18-AI17</f>
        <v>-0.247078530135909</v>
      </c>
    </row>
    <row r="19" customFormat="false" ht="15" hidden="false" customHeight="true" outlineLevel="0" collapsed="false">
      <c r="A19" s="18" t="n">
        <v>5</v>
      </c>
      <c r="B19" s="18" t="n">
        <v>1</v>
      </c>
      <c r="C19" s="18" t="s">
        <v>37</v>
      </c>
      <c r="D19" s="18" t="s">
        <v>40</v>
      </c>
      <c r="E19" s="18" t="n">
        <v>0.43</v>
      </c>
      <c r="F19" s="19" t="n">
        <v>591.0182609</v>
      </c>
      <c r="G19" s="15" t="n">
        <v>582.6695416</v>
      </c>
      <c r="H19" s="15" t="n">
        <v>601.8959717</v>
      </c>
      <c r="I19" s="15" t="n">
        <v>174.4963929</v>
      </c>
      <c r="J19" s="11" t="n">
        <v>0.0633</v>
      </c>
      <c r="K19" s="11" t="n">
        <v>0.0593</v>
      </c>
      <c r="L19" s="19" t="n">
        <v>579.3788</v>
      </c>
      <c r="M19" s="15" t="n">
        <v>555.1553</v>
      </c>
      <c r="N19" s="15" t="n">
        <v>577.124</v>
      </c>
      <c r="O19" s="15" t="n">
        <v>187.5375</v>
      </c>
      <c r="P19" s="11" t="n">
        <v>0.0725</v>
      </c>
      <c r="Q19" s="11" t="n">
        <v>0.05</v>
      </c>
      <c r="R19" s="19" t="n">
        <v>509.146</v>
      </c>
      <c r="S19" s="15" t="n">
        <v>457.713</v>
      </c>
      <c r="T19" s="15" t="n">
        <v>480.931</v>
      </c>
      <c r="U19" s="15" t="n">
        <v>224.8934</v>
      </c>
      <c r="V19" s="11" t="n">
        <v>0.0705</v>
      </c>
      <c r="W19" s="11" t="n">
        <v>0.052</v>
      </c>
      <c r="X19" s="81" t="n">
        <v>522.187</v>
      </c>
      <c r="Y19" s="82" t="n">
        <f aca="false">IF(I19="","",100-(H19-G19)*(G19/F19)/I19*100)</f>
        <v>89.1374042839658</v>
      </c>
      <c r="Z19" s="13" t="n">
        <f aca="false">IF(O19="","",100-(N19-M19)*(M19/L19)/O19*100)</f>
        <v>88.775470998657</v>
      </c>
      <c r="AA19" s="83" t="n">
        <f aca="false">IF(U19="","",100-(T19-S19)*(S19/R19)/U19*100)</f>
        <v>90.718909492021</v>
      </c>
      <c r="AE19" s="19" t="n">
        <f aca="false">MAX(F19,L19,R19,X19)*E19</f>
        <v>254.137852187</v>
      </c>
      <c r="AF19" s="78" t="n">
        <f aca="false">MAX(I19,O19,U19)*E19</f>
        <v>96.704162</v>
      </c>
      <c r="AG19" s="78" t="n">
        <f aca="false">AVERAGE(J19,P19,V19)*1000</f>
        <v>68.7666666666667</v>
      </c>
      <c r="AH19" s="78" t="n">
        <f aca="false">AVERAGE(K19,Q19,W19)*1000</f>
        <v>53.7666666666667</v>
      </c>
      <c r="AI19" s="84" t="n">
        <f aca="false">MAX(Y19:AA19)</f>
        <v>90.718909492021</v>
      </c>
      <c r="AN19" s="85" t="n">
        <v>5</v>
      </c>
      <c r="AO19" s="18" t="n">
        <v>1</v>
      </c>
      <c r="AP19" s="18" t="s">
        <v>37</v>
      </c>
      <c r="AQ19" s="18" t="s">
        <v>40</v>
      </c>
      <c r="AR19" s="19"/>
      <c r="AS19" s="78"/>
      <c r="AT19" s="78"/>
      <c r="AU19" s="78"/>
      <c r="AV19" s="84"/>
    </row>
    <row r="20" customFormat="false" ht="15" hidden="true" customHeight="true" outlineLevel="0" collapsed="false">
      <c r="A20" s="0" t="n">
        <v>5</v>
      </c>
      <c r="B20" s="0" t="n">
        <v>1</v>
      </c>
      <c r="C20" s="0" t="s">
        <v>39</v>
      </c>
      <c r="D20" s="0" t="s">
        <v>40</v>
      </c>
      <c r="E20" s="0" t="n">
        <v>0.43</v>
      </c>
      <c r="F20" s="20" t="n">
        <v>517.9517327</v>
      </c>
      <c r="G20" s="15" t="n">
        <v>455.4886874</v>
      </c>
      <c r="H20" s="15" t="n">
        <v>484.7092047</v>
      </c>
      <c r="I20" s="15" t="n">
        <v>166.9094181</v>
      </c>
      <c r="J20" s="11" t="n">
        <v>0.085</v>
      </c>
      <c r="K20" s="11" t="n">
        <v>0.03525</v>
      </c>
      <c r="L20" s="20" t="n">
        <v>568.2878063</v>
      </c>
      <c r="M20" s="15" t="n">
        <v>480.8090731</v>
      </c>
      <c r="N20" s="15" t="n">
        <v>504.3012721</v>
      </c>
      <c r="O20" s="15" t="n">
        <v>193.2353065</v>
      </c>
      <c r="P20" s="11" t="n">
        <v>0.082</v>
      </c>
      <c r="Q20" s="11" t="n">
        <v>0.029</v>
      </c>
      <c r="R20" s="20" t="n">
        <v>531.510784</v>
      </c>
      <c r="S20" s="15" t="n">
        <v>516.0016669</v>
      </c>
      <c r="T20" s="15" t="n">
        <v>537.6047397</v>
      </c>
      <c r="U20" s="15" t="n">
        <v>192.7173202</v>
      </c>
      <c r="V20" s="11" t="n">
        <v>0.07575</v>
      </c>
      <c r="W20" s="11" t="n">
        <v>0.0295</v>
      </c>
      <c r="X20" s="21" t="n">
        <v>538.0008468</v>
      </c>
      <c r="Y20" s="82" t="n">
        <f aca="false">IF(I20="","",100-(H20-G20)*(G20/F20)/I20*100)</f>
        <v>84.6044445575464</v>
      </c>
      <c r="Z20" s="13" t="n">
        <f aca="false">IF(O20="","",100-(N20-M20)*(M20/L20)/O20*100)</f>
        <v>89.7141187147072</v>
      </c>
      <c r="AA20" s="83" t="n">
        <f aca="false">IF(U20="","",100-(T20-S20)*(S20/R20)/U20*100)</f>
        <v>89.1173714671955</v>
      </c>
      <c r="AE20" s="20" t="n">
        <f aca="false">MAX(F20,L20,R20,X20)*E20</f>
        <v>244.363756709</v>
      </c>
      <c r="AF20" s="15" t="n">
        <f aca="false">MAX(I20,O20,U20)*E20</f>
        <v>83.091181795</v>
      </c>
      <c r="AG20" s="15" t="n">
        <f aca="false">AVERAGE(J20,P20,V20)*1000</f>
        <v>80.9166666666667</v>
      </c>
      <c r="AH20" s="15" t="n">
        <f aca="false">AVERAGE(K20,Q20,W20)*1000</f>
        <v>31.25</v>
      </c>
      <c r="AI20" s="87" t="n">
        <f aca="false">MAX(Y20:AA20)</f>
        <v>89.7141187147072</v>
      </c>
      <c r="AN20" s="8" t="n">
        <v>5</v>
      </c>
      <c r="AO20" s="0" t="n">
        <v>1</v>
      </c>
      <c r="AP20" s="0" t="s">
        <v>39</v>
      </c>
      <c r="AQ20" s="0" t="s">
        <v>40</v>
      </c>
      <c r="AR20" s="20" t="n">
        <f aca="false">AE20-AE19</f>
        <v>-9.77409547799996</v>
      </c>
      <c r="AS20" s="15" t="n">
        <f aca="false">AF20-AF19</f>
        <v>-13.612980205</v>
      </c>
      <c r="AT20" s="15" t="n">
        <f aca="false">AG20-AG19</f>
        <v>12.15</v>
      </c>
      <c r="AU20" s="15" t="n">
        <f aca="false">AH20-AH19</f>
        <v>-22.5166666666667</v>
      </c>
      <c r="AV20" s="87" t="n">
        <f aca="false">AI20-AI19</f>
        <v>-1.00479077731379</v>
      </c>
    </row>
    <row r="21" customFormat="false" ht="15" hidden="false" customHeight="true" outlineLevel="0" collapsed="false">
      <c r="A21" s="0" t="n">
        <v>5</v>
      </c>
      <c r="B21" s="0" t="n">
        <v>2</v>
      </c>
      <c r="C21" s="0" t="s">
        <v>37</v>
      </c>
      <c r="D21" s="0" t="s">
        <v>40</v>
      </c>
      <c r="E21" s="0" t="n">
        <v>0.43</v>
      </c>
      <c r="F21" s="20" t="n">
        <v>584.5891377</v>
      </c>
      <c r="G21" s="15" t="n">
        <v>487.1163172</v>
      </c>
      <c r="H21" s="15" t="n">
        <v>539.7985637</v>
      </c>
      <c r="I21" s="15" t="n">
        <v>265.7838484</v>
      </c>
      <c r="J21" s="11" t="n">
        <v>0.07325</v>
      </c>
      <c r="K21" s="11" t="n">
        <v>0.03275</v>
      </c>
      <c r="L21" s="20" t="n">
        <v>531.0232676</v>
      </c>
      <c r="M21" s="15" t="n">
        <v>431.5394418</v>
      </c>
      <c r="N21" s="15" t="n">
        <v>492.6618168</v>
      </c>
      <c r="O21" s="15" t="n">
        <v>264.2603594</v>
      </c>
      <c r="P21" s="11" t="n">
        <v>0.07225</v>
      </c>
      <c r="Q21" s="11" t="n">
        <v>0.03575</v>
      </c>
      <c r="R21" s="20" t="n">
        <v>548.6652692</v>
      </c>
      <c r="S21" s="15" t="n">
        <v>493.880608</v>
      </c>
      <c r="T21" s="15" t="n">
        <v>552.4435217</v>
      </c>
      <c r="U21" s="15" t="n">
        <v>239.6103089</v>
      </c>
      <c r="V21" s="11" t="n">
        <v>0.07225</v>
      </c>
      <c r="W21" s="11" t="n">
        <v>0.05075</v>
      </c>
      <c r="X21" s="21" t="n">
        <v>501.5894618</v>
      </c>
      <c r="Y21" s="82" t="n">
        <f aca="false">IF(I21="","",100-(H21-G21)*(G21/F21)/I21*100)</f>
        <v>83.4835146387379</v>
      </c>
      <c r="Z21" s="13" t="n">
        <f aca="false">IF(O21="","",100-(N21-M21)*(M21/L21)/O21*100)</f>
        <v>81.2035798353183</v>
      </c>
      <c r="AA21" s="83" t="n">
        <f aca="false">IF(U21="","",100-(T21-S21)*(S21/R21)/U21*100)</f>
        <v>77.9995440606596</v>
      </c>
      <c r="AE21" s="20" t="n">
        <f aca="false">MAX(F21,L21,R21,X21)*E21</f>
        <v>251.373329211</v>
      </c>
      <c r="AF21" s="15" t="n">
        <f aca="false">MAX(I21,O21,U21)*E21</f>
        <v>114.287054812</v>
      </c>
      <c r="AG21" s="15" t="n">
        <f aca="false">AVERAGE(J21,P21,V21)*1000</f>
        <v>72.5833333333333</v>
      </c>
      <c r="AH21" s="15" t="n">
        <f aca="false">AVERAGE(K21,Q21,W21)*1000</f>
        <v>39.75</v>
      </c>
      <c r="AI21" s="87" t="n">
        <f aca="false">MAX(Y21:AA21)</f>
        <v>83.4835146387379</v>
      </c>
      <c r="AN21" s="8" t="n">
        <v>5</v>
      </c>
      <c r="AO21" s="0" t="n">
        <v>2</v>
      </c>
      <c r="AP21" s="0" t="s">
        <v>37</v>
      </c>
      <c r="AQ21" s="0" t="s">
        <v>40</v>
      </c>
      <c r="AR21" s="20"/>
      <c r="AS21" s="15"/>
      <c r="AT21" s="15"/>
      <c r="AU21" s="15"/>
      <c r="AV21" s="87"/>
    </row>
    <row r="22" customFormat="false" ht="15" hidden="true" customHeight="true" outlineLevel="0" collapsed="false">
      <c r="A22" s="0" t="n">
        <v>5</v>
      </c>
      <c r="B22" s="0" t="n">
        <v>2</v>
      </c>
      <c r="C22" s="0" t="s">
        <v>39</v>
      </c>
      <c r="D22" s="0" t="s">
        <v>40</v>
      </c>
      <c r="E22" s="0" t="n">
        <v>0.43</v>
      </c>
      <c r="F22" s="20" t="n">
        <v>504.1184534</v>
      </c>
      <c r="G22" s="15" t="n">
        <v>409.6012015</v>
      </c>
      <c r="H22" s="15" t="n">
        <v>455.8543248</v>
      </c>
      <c r="I22" s="15" t="n">
        <v>236.4109822</v>
      </c>
      <c r="J22" s="11" t="n">
        <v>0.0825</v>
      </c>
      <c r="K22" s="11" t="n">
        <v>0.02375</v>
      </c>
      <c r="L22" s="20" t="n">
        <v>494.7337617</v>
      </c>
      <c r="M22" s="15" t="n">
        <v>431.6917906</v>
      </c>
      <c r="N22" s="15" t="n">
        <v>470.8149859</v>
      </c>
      <c r="O22" s="15" t="n">
        <v>292.9019509</v>
      </c>
      <c r="P22" s="11" t="n">
        <v>0.076</v>
      </c>
      <c r="Q22" s="11" t="n">
        <v>0.0235</v>
      </c>
      <c r="R22" s="20" t="n">
        <v>482.4239714</v>
      </c>
      <c r="S22" s="15" t="n">
        <v>454.9707012</v>
      </c>
      <c r="T22" s="15" t="n">
        <v>506.8607335</v>
      </c>
      <c r="U22" s="15" t="n">
        <v>259.8117718</v>
      </c>
      <c r="V22" s="11" t="n">
        <v>0.0775</v>
      </c>
      <c r="W22" s="11" t="n">
        <v>0.025</v>
      </c>
      <c r="X22" s="21" t="n">
        <v>474.2580708</v>
      </c>
      <c r="Y22" s="82" t="n">
        <f aca="false">IF(I22="","",100-(H22-G22)*(G22/F22)/I22*100)</f>
        <v>84.1034806247754</v>
      </c>
      <c r="Z22" s="13" t="n">
        <f aca="false">IF(O22="","",100-(N22-M22)*(M22/L22)/O22*100)</f>
        <v>88.3449458793513</v>
      </c>
      <c r="AA22" s="83" t="n">
        <f aca="false">IF(U22="","",100-(T22-S22)*(S22/R22)/U22*100)</f>
        <v>81.1643909745354</v>
      </c>
      <c r="AE22" s="20" t="n">
        <f aca="false">MAX(F22,L22,R22,X22)*E22</f>
        <v>216.770934962</v>
      </c>
      <c r="AF22" s="15" t="n">
        <f aca="false">MAX(I22,O22,U22)*E22</f>
        <v>125.947838887</v>
      </c>
      <c r="AG22" s="15" t="n">
        <f aca="false">AVERAGE(J22,P22,V22)*1000</f>
        <v>78.6666666666667</v>
      </c>
      <c r="AH22" s="15" t="n">
        <f aca="false">AVERAGE(K22,Q22,W22)*1000</f>
        <v>24.0833333333333</v>
      </c>
      <c r="AI22" s="87" t="n">
        <f aca="false">MAX(Y22:AA22)</f>
        <v>88.3449458793513</v>
      </c>
      <c r="AN22" s="8" t="n">
        <v>5</v>
      </c>
      <c r="AO22" s="0" t="n">
        <v>2</v>
      </c>
      <c r="AP22" s="0" t="s">
        <v>39</v>
      </c>
      <c r="AQ22" s="0" t="s">
        <v>40</v>
      </c>
      <c r="AR22" s="20" t="n">
        <f aca="false">AE22-AE21</f>
        <v>-34.602394249</v>
      </c>
      <c r="AS22" s="15" t="n">
        <f aca="false">AF22-AF21</f>
        <v>11.660784075</v>
      </c>
      <c r="AT22" s="15" t="n">
        <f aca="false">AG22-AG21</f>
        <v>6.08333333333333</v>
      </c>
      <c r="AU22" s="15" t="n">
        <f aca="false">AH22-AH21</f>
        <v>-15.6666666666667</v>
      </c>
      <c r="AV22" s="87" t="n">
        <f aca="false">AI22-AI21</f>
        <v>4.86143124061337</v>
      </c>
    </row>
    <row r="23" customFormat="false" ht="15" hidden="false" customHeight="true" outlineLevel="0" collapsed="false">
      <c r="A23" s="0" t="n">
        <v>5</v>
      </c>
      <c r="B23" s="0" t="n">
        <v>3</v>
      </c>
      <c r="C23" s="0" t="s">
        <v>37</v>
      </c>
      <c r="D23" s="0" t="s">
        <v>38</v>
      </c>
      <c r="E23" s="0" t="n">
        <v>0.43</v>
      </c>
      <c r="F23" s="20" t="n">
        <v>448.2064104</v>
      </c>
      <c r="G23" s="15" t="n">
        <v>385.1034998</v>
      </c>
      <c r="H23" s="15" t="n">
        <v>405.3659023</v>
      </c>
      <c r="I23" s="15" t="n">
        <v>139.303799</v>
      </c>
      <c r="J23" s="11" t="n">
        <v>0.081</v>
      </c>
      <c r="K23" s="11" t="n">
        <v>0.044</v>
      </c>
      <c r="L23" s="20" t="n">
        <v>468.4383432</v>
      </c>
      <c r="M23" s="15" t="n">
        <v>377.6688739</v>
      </c>
      <c r="N23" s="15" t="n">
        <v>414.4458962</v>
      </c>
      <c r="O23" s="15" t="n">
        <v>169.6516981</v>
      </c>
      <c r="P23" s="11" t="n">
        <v>0.073</v>
      </c>
      <c r="Q23" s="11" t="n">
        <v>0.0555</v>
      </c>
      <c r="R23" s="20" t="n">
        <v>473.1611588</v>
      </c>
      <c r="S23" s="15" t="n">
        <v>411.1856299</v>
      </c>
      <c r="T23" s="15" t="n">
        <v>443.2093668</v>
      </c>
      <c r="U23" s="15" t="n">
        <v>159.7185504</v>
      </c>
      <c r="V23" s="11" t="n">
        <v>0.07525</v>
      </c>
      <c r="W23" s="11" t="n">
        <v>0.056</v>
      </c>
      <c r="X23" s="21" t="n">
        <v>437.7248067</v>
      </c>
      <c r="Y23" s="82" t="n">
        <f aca="false">IF(I23="","",100-(H23-G23)*(G23/F23)/I23*100)</f>
        <v>87.5023781562766</v>
      </c>
      <c r="Z23" s="13" t="n">
        <f aca="false">IF(O23="","",100-(N23-M23)*(M23/L23)/O23*100)</f>
        <v>82.5225886014893</v>
      </c>
      <c r="AA23" s="83" t="n">
        <f aca="false">IF(U23="","",100-(T23-S23)*(S23/R23)/U23*100)</f>
        <v>82.5760951431712</v>
      </c>
      <c r="AE23" s="20" t="n">
        <f aca="false">MAX(F23,L23,R23,X23)*E23</f>
        <v>203.459298284</v>
      </c>
      <c r="AF23" s="15" t="n">
        <f aca="false">MAX(I23,O23,U23)*E23</f>
        <v>72.950230183</v>
      </c>
      <c r="AG23" s="15" t="n">
        <f aca="false">AVERAGE(J23,P23,V23)*1000</f>
        <v>76.4166666666667</v>
      </c>
      <c r="AH23" s="15" t="n">
        <f aca="false">AVERAGE(K23,Q23,W23)*1000</f>
        <v>51.8333333333333</v>
      </c>
      <c r="AI23" s="87" t="n">
        <f aca="false">MAX(Y23:AA23)</f>
        <v>87.5023781562766</v>
      </c>
      <c r="AN23" s="8" t="n">
        <v>5</v>
      </c>
      <c r="AO23" s="0" t="n">
        <v>3</v>
      </c>
      <c r="AP23" s="0" t="s">
        <v>37</v>
      </c>
      <c r="AQ23" s="0" t="s">
        <v>38</v>
      </c>
      <c r="AR23" s="20"/>
      <c r="AS23" s="15"/>
      <c r="AT23" s="15"/>
      <c r="AU23" s="15"/>
      <c r="AV23" s="87"/>
    </row>
    <row r="24" customFormat="false" ht="15" hidden="true" customHeight="true" outlineLevel="0" collapsed="false">
      <c r="A24" s="0" t="n">
        <v>5</v>
      </c>
      <c r="B24" s="0" t="n">
        <v>3</v>
      </c>
      <c r="C24" s="0" t="s">
        <v>39</v>
      </c>
      <c r="D24" s="0" t="s">
        <v>38</v>
      </c>
      <c r="E24" s="0" t="n">
        <v>0.43</v>
      </c>
      <c r="F24" s="20" t="n">
        <v>473.5877357</v>
      </c>
      <c r="G24" s="15" t="n">
        <v>348.2960077</v>
      </c>
      <c r="H24" s="15" t="n">
        <v>390.8927576</v>
      </c>
      <c r="I24" s="15" t="n">
        <v>142.1374884</v>
      </c>
      <c r="J24" s="11" t="n">
        <v>0.06125</v>
      </c>
      <c r="K24" s="11" t="n">
        <v>0.0785</v>
      </c>
      <c r="L24" s="20" t="n">
        <v>527.9153502</v>
      </c>
      <c r="M24" s="15" t="n">
        <v>399.3024164</v>
      </c>
      <c r="N24" s="15" t="n">
        <v>434.52548</v>
      </c>
      <c r="O24" s="15" t="n">
        <v>151.0346637</v>
      </c>
      <c r="P24" s="11" t="n">
        <v>0.08925</v>
      </c>
      <c r="Q24" s="11" t="n">
        <v>0.05125</v>
      </c>
      <c r="R24" s="20" t="n">
        <v>480.7481336</v>
      </c>
      <c r="S24" s="15" t="n">
        <v>382.6354477</v>
      </c>
      <c r="T24" s="15" t="n">
        <v>427.6393101</v>
      </c>
      <c r="U24" s="15" t="n">
        <v>152.8628503</v>
      </c>
      <c r="V24" s="11" t="n">
        <v>0.061</v>
      </c>
      <c r="W24" s="11" t="n">
        <v>0.07625</v>
      </c>
      <c r="X24" s="21" t="n">
        <v>495.1908084</v>
      </c>
      <c r="Y24" s="82" t="n">
        <f aca="false">IF(I24="","",100-(H24-G24)*(G24/F24)/I24*100)</f>
        <v>77.9597824854712</v>
      </c>
      <c r="Z24" s="13" t="n">
        <f aca="false">IF(O24="","",100-(N24-M24)*(M24/L24)/O24*100)</f>
        <v>82.3604239838758</v>
      </c>
      <c r="AA24" s="83" t="n">
        <f aca="false">IF(U24="","",100-(T24-S24)*(S24/R24)/U24*100)</f>
        <v>76.5676724752953</v>
      </c>
      <c r="AE24" s="20" t="n">
        <f aca="false">MAX(F24,L24,R24,X24)*E24</f>
        <v>227.003600586</v>
      </c>
      <c r="AF24" s="15" t="n">
        <f aca="false">MAX(I24,O24,U24)*E24</f>
        <v>65.731025629</v>
      </c>
      <c r="AG24" s="15" t="n">
        <f aca="false">AVERAGE(J24,P24,V24)*1000</f>
        <v>70.5</v>
      </c>
      <c r="AH24" s="15" t="n">
        <f aca="false">AVERAGE(K24,Q24,W24)*1000</f>
        <v>68.6666666666667</v>
      </c>
      <c r="AI24" s="87" t="n">
        <f aca="false">MAX(Y24:AA24)</f>
        <v>82.3604239838758</v>
      </c>
      <c r="AN24" s="8" t="n">
        <v>5</v>
      </c>
      <c r="AO24" s="0" t="n">
        <v>3</v>
      </c>
      <c r="AP24" s="0" t="s">
        <v>39</v>
      </c>
      <c r="AQ24" s="0" t="s">
        <v>38</v>
      </c>
      <c r="AR24" s="20" t="n">
        <f aca="false">AE24-AE23</f>
        <v>23.544302302</v>
      </c>
      <c r="AS24" s="15" t="n">
        <f aca="false">AF24-AF23</f>
        <v>-7.219204554</v>
      </c>
      <c r="AT24" s="15" t="n">
        <f aca="false">AG24-AG23</f>
        <v>-5.91666666666667</v>
      </c>
      <c r="AU24" s="15" t="n">
        <f aca="false">AH24-AH23</f>
        <v>16.8333333333333</v>
      </c>
      <c r="AV24" s="87" t="n">
        <f aca="false">AI24-AI23</f>
        <v>-5.14195417240083</v>
      </c>
    </row>
    <row r="25" customFormat="false" ht="15" hidden="false" customHeight="true" outlineLevel="0" collapsed="false">
      <c r="A25" s="0" t="n">
        <v>5</v>
      </c>
      <c r="B25" s="0" t="n">
        <v>4</v>
      </c>
      <c r="C25" s="0" t="s">
        <v>37</v>
      </c>
      <c r="D25" s="0" t="s">
        <v>38</v>
      </c>
      <c r="E25" s="0" t="n">
        <v>0.43</v>
      </c>
      <c r="F25" s="20" t="n">
        <v>545.1917144</v>
      </c>
      <c r="G25" s="15" t="n">
        <v>529.1341413</v>
      </c>
      <c r="H25" s="15" t="n">
        <v>552.260703</v>
      </c>
      <c r="I25" s="15" t="n">
        <v>187.5983975</v>
      </c>
      <c r="J25" s="11" t="n">
        <v>0.086</v>
      </c>
      <c r="K25" s="11" t="n">
        <v>0.0515</v>
      </c>
      <c r="L25" s="20" t="n">
        <v>554.180299</v>
      </c>
      <c r="M25" s="15" t="n">
        <v>478.767598</v>
      </c>
      <c r="N25" s="15" t="n">
        <v>509.1154971</v>
      </c>
      <c r="O25" s="15" t="n">
        <v>201.1879186</v>
      </c>
      <c r="P25" s="11" t="n">
        <v>0.08475</v>
      </c>
      <c r="Q25" s="11" t="n">
        <v>0.04725</v>
      </c>
      <c r="R25" s="20" t="n">
        <v>557.0444582</v>
      </c>
      <c r="S25" s="15" t="n">
        <v>486.5373914</v>
      </c>
      <c r="T25" s="15" t="n">
        <v>517.3728069</v>
      </c>
      <c r="U25" s="15" t="n">
        <v>201.0965092</v>
      </c>
      <c r="V25" s="11" t="n">
        <v>0.08475</v>
      </c>
      <c r="W25" s="11" t="n">
        <v>0.0495</v>
      </c>
      <c r="X25" s="21" t="n">
        <v>521.1510594</v>
      </c>
      <c r="Y25" s="82" t="n">
        <f aca="false">IF(I25="","",100-(H25-G25)*(G25/F25)/I25*100)</f>
        <v>88.0353917648267</v>
      </c>
      <c r="Z25" s="13" t="n">
        <f aca="false">IF(O25="","",100-(N25-M25)*(M25/L25)/O25*100)</f>
        <v>86.9683201600553</v>
      </c>
      <c r="AA25" s="83" t="n">
        <f aca="false">IF(U25="","",100-(T25-S25)*(S25/R25)/U25*100)</f>
        <v>86.6071921688362</v>
      </c>
      <c r="AE25" s="20" t="n">
        <f aca="false">MAX(F25,L25,R25,X25)*E25</f>
        <v>239.529117026</v>
      </c>
      <c r="AF25" s="15" t="n">
        <f aca="false">MAX(I25,O25,U25)*E25</f>
        <v>86.510804998</v>
      </c>
      <c r="AG25" s="15" t="n">
        <f aca="false">AVERAGE(J25,P25,V25)*1000</f>
        <v>85.1666666666667</v>
      </c>
      <c r="AH25" s="15" t="n">
        <f aca="false">AVERAGE(K25,Q25,W25)*1000</f>
        <v>49.4166666666667</v>
      </c>
      <c r="AI25" s="87" t="n">
        <f aca="false">MAX(Y25:AA25)</f>
        <v>88.0353917648267</v>
      </c>
      <c r="AN25" s="8" t="n">
        <v>5</v>
      </c>
      <c r="AO25" s="0" t="n">
        <v>4</v>
      </c>
      <c r="AP25" s="0" t="s">
        <v>37</v>
      </c>
      <c r="AQ25" s="0" t="s">
        <v>38</v>
      </c>
      <c r="AR25" s="20"/>
      <c r="AS25" s="15"/>
      <c r="AT25" s="15"/>
      <c r="AU25" s="15"/>
      <c r="AV25" s="87"/>
    </row>
    <row r="26" customFormat="false" ht="15" hidden="true" customHeight="true" outlineLevel="0" collapsed="false">
      <c r="A26" s="5" t="n">
        <v>5</v>
      </c>
      <c r="B26" s="5" t="n">
        <v>4</v>
      </c>
      <c r="C26" s="5" t="s">
        <v>39</v>
      </c>
      <c r="D26" s="5" t="s">
        <v>38</v>
      </c>
      <c r="E26" s="5" t="n">
        <v>0.43</v>
      </c>
      <c r="F26" s="36" t="n">
        <v>508.5975108</v>
      </c>
      <c r="G26" s="91" t="n">
        <v>488.3960479</v>
      </c>
      <c r="H26" s="91" t="n">
        <v>516.2454252</v>
      </c>
      <c r="I26" s="91" t="n">
        <v>188.0554442</v>
      </c>
      <c r="J26" s="30" t="n">
        <v>0.08425</v>
      </c>
      <c r="K26" s="30" t="n">
        <v>0.0515</v>
      </c>
      <c r="L26" s="36" t="n">
        <v>509.6639531</v>
      </c>
      <c r="M26" s="91" t="n">
        <v>424.226695</v>
      </c>
      <c r="N26" s="91" t="n">
        <v>461.3693546</v>
      </c>
      <c r="O26" s="91" t="n">
        <v>185.0998757</v>
      </c>
      <c r="P26" s="30" t="n">
        <v>0.08325</v>
      </c>
      <c r="Q26" s="30" t="n">
        <v>0.055</v>
      </c>
      <c r="R26" s="36" t="n">
        <v>569.7503557</v>
      </c>
      <c r="S26" s="91" t="n">
        <v>457.0121763</v>
      </c>
      <c r="T26" s="91" t="n">
        <v>479.0722958</v>
      </c>
      <c r="U26" s="91" t="n">
        <v>211.7609316</v>
      </c>
      <c r="V26" s="30" t="n">
        <v>0.085</v>
      </c>
      <c r="W26" s="30" t="n">
        <v>0.04575</v>
      </c>
      <c r="X26" s="37" t="n">
        <v>489.9804763</v>
      </c>
      <c r="Y26" s="89" t="n">
        <f aca="false">IF(I26="","",100-(H26-G26)*(G26/F26)/I26*100)</f>
        <v>85.7790866929349</v>
      </c>
      <c r="Z26" s="32" t="n">
        <f aca="false">IF(O26="","",100-(N26-M26)*(M26/L26)/O26*100)</f>
        <v>83.2975205452482</v>
      </c>
      <c r="AA26" s="90" t="n">
        <f aca="false">IF(U26="","",100-(T26-S26)*(S26/R26)/U26*100)</f>
        <v>91.6438699962824</v>
      </c>
      <c r="AE26" s="36" t="n">
        <f aca="false">MAX(F26,L26,R26,X26)*E26</f>
        <v>244.992652951</v>
      </c>
      <c r="AF26" s="91" t="n">
        <f aca="false">MAX(I26,O26,U26)*E26</f>
        <v>91.057200588</v>
      </c>
      <c r="AG26" s="91" t="n">
        <f aca="false">AVERAGE(J26,P26,V26)*1000</f>
        <v>84.1666666666667</v>
      </c>
      <c r="AH26" s="91" t="n">
        <f aca="false">AVERAGE(K26,Q26,W26)*1000</f>
        <v>50.75</v>
      </c>
      <c r="AI26" s="92" t="n">
        <f aca="false">MAX(Y26:AA26)</f>
        <v>91.6438699962824</v>
      </c>
      <c r="AN26" s="27" t="n">
        <v>5</v>
      </c>
      <c r="AO26" s="5" t="n">
        <v>4</v>
      </c>
      <c r="AP26" s="5" t="s">
        <v>39</v>
      </c>
      <c r="AQ26" s="5" t="s">
        <v>38</v>
      </c>
      <c r="AR26" s="36" t="n">
        <f aca="false">AE26-AE25</f>
        <v>5.463535925</v>
      </c>
      <c r="AS26" s="91" t="n">
        <f aca="false">AF26-AF25</f>
        <v>4.54639559</v>
      </c>
      <c r="AT26" s="91" t="n">
        <f aca="false">AG26-AG25</f>
        <v>-1</v>
      </c>
      <c r="AU26" s="91" t="n">
        <f aca="false">AH26-AH25</f>
        <v>1.33333333333334</v>
      </c>
      <c r="AV26" s="92" t="n">
        <f aca="false">AI26-AI25</f>
        <v>3.60847823145572</v>
      </c>
    </row>
    <row r="27" customFormat="false" ht="15" hidden="false" customHeight="true" outlineLevel="0" collapsed="false">
      <c r="A27" s="18" t="n">
        <v>6</v>
      </c>
      <c r="B27" s="18" t="n">
        <v>1</v>
      </c>
      <c r="C27" s="18" t="s">
        <v>37</v>
      </c>
      <c r="D27" s="18" t="s">
        <v>40</v>
      </c>
      <c r="E27" s="94" t="n">
        <v>0.42</v>
      </c>
      <c r="F27" s="20" t="n">
        <v>727.0353507</v>
      </c>
      <c r="G27" s="15" t="n">
        <v>589.4338324</v>
      </c>
      <c r="H27" s="15" t="n">
        <v>624.1389098</v>
      </c>
      <c r="I27" s="15" t="n">
        <v>225.8379691</v>
      </c>
      <c r="J27" s="11" t="n">
        <v>0.083</v>
      </c>
      <c r="K27" s="11" t="n">
        <v>0.0445</v>
      </c>
      <c r="L27" s="20" t="n">
        <v>751.7158711</v>
      </c>
      <c r="M27" s="15" t="n">
        <v>751.6244617</v>
      </c>
      <c r="N27" s="15" t="n">
        <v>768.626598</v>
      </c>
      <c r="O27" s="15" t="n">
        <v>222.2730051</v>
      </c>
      <c r="P27" s="11" t="n">
        <v>0.08275</v>
      </c>
      <c r="Q27" s="11" t="n">
        <v>0.0385</v>
      </c>
      <c r="R27" s="20" t="n">
        <v>696.1999352</v>
      </c>
      <c r="S27" s="15" t="n">
        <v>695.7733583</v>
      </c>
      <c r="T27" s="15" t="n">
        <v>710.7644892</v>
      </c>
      <c r="U27" s="15" t="n">
        <v>212.0656294</v>
      </c>
      <c r="V27" s="11" t="n">
        <v>0.0835</v>
      </c>
      <c r="W27" s="11" t="n">
        <v>0.03725</v>
      </c>
      <c r="X27" s="21" t="n">
        <v>761.4357303</v>
      </c>
      <c r="Y27" s="82" t="n">
        <f aca="false">IF(I27="","",100-(H27-G27)*(G27/F27)/I27*100)</f>
        <v>87.5412179220205</v>
      </c>
      <c r="Z27" s="13" t="n">
        <f aca="false">IF(O27="","",100-(N27-M27)*(M27/L27)/O27*100)</f>
        <v>92.3517168377633</v>
      </c>
      <c r="AA27" s="83" t="n">
        <f aca="false">IF(U27="","",100-(T27-S27)*(S27/R27)/U27*100)</f>
        <v>92.9352316312672</v>
      </c>
      <c r="AE27" s="19" t="n">
        <f aca="false">MAX(F27,L27,R27,X27)*E27</f>
        <v>319.803006726</v>
      </c>
      <c r="AF27" s="78" t="n">
        <f aca="false">MAX(I27,O27,U27)*E27</f>
        <v>94.851947022</v>
      </c>
      <c r="AG27" s="78" t="n">
        <f aca="false">AVERAGE(J27,P27,V27)*1000</f>
        <v>83.0833333333333</v>
      </c>
      <c r="AH27" s="78" t="n">
        <f aca="false">AVERAGE(K27,Q27,W27)*1000</f>
        <v>40.0833333333333</v>
      </c>
      <c r="AI27" s="84" t="n">
        <f aca="false">MAX(Y27:AA27)</f>
        <v>92.9352316312672</v>
      </c>
      <c r="AN27" s="85" t="n">
        <v>6</v>
      </c>
      <c r="AO27" s="18" t="n">
        <v>1</v>
      </c>
      <c r="AP27" s="18" t="s">
        <v>37</v>
      </c>
      <c r="AQ27" s="18" t="s">
        <v>40</v>
      </c>
      <c r="AR27" s="19"/>
      <c r="AS27" s="78"/>
      <c r="AT27" s="78"/>
      <c r="AU27" s="78"/>
      <c r="AV27" s="84"/>
    </row>
    <row r="28" customFormat="false" ht="15" hidden="true" customHeight="true" outlineLevel="0" collapsed="false">
      <c r="A28" s="0" t="n">
        <v>6</v>
      </c>
      <c r="B28" s="0" t="n">
        <v>1</v>
      </c>
      <c r="C28" s="0" t="s">
        <v>39</v>
      </c>
      <c r="D28" s="0" t="s">
        <v>40</v>
      </c>
      <c r="E28" s="42" t="n">
        <v>0.42</v>
      </c>
      <c r="F28" s="20" t="n">
        <v>674.5663927</v>
      </c>
      <c r="G28" s="15" t="n">
        <v>663.0792863</v>
      </c>
      <c r="H28" s="15" t="n">
        <v>699.9172481</v>
      </c>
      <c r="I28" s="15" t="n">
        <v>195.2463118</v>
      </c>
      <c r="J28" s="11" t="n">
        <v>0.07425</v>
      </c>
      <c r="K28" s="11" t="n">
        <v>0.02975</v>
      </c>
      <c r="L28" s="20" t="n">
        <v>693.8842321</v>
      </c>
      <c r="M28" s="15" t="n">
        <v>657.3814378</v>
      </c>
      <c r="N28" s="15" t="n">
        <v>686.5410155</v>
      </c>
      <c r="O28" s="15" t="n">
        <v>226.5692438</v>
      </c>
      <c r="P28" s="11" t="n">
        <v>0.0755</v>
      </c>
      <c r="Q28" s="11" t="n">
        <v>0.0225</v>
      </c>
      <c r="R28" s="20" t="n">
        <v>677.125854</v>
      </c>
      <c r="S28" s="15" t="n">
        <v>609.2391882</v>
      </c>
      <c r="T28" s="15" t="n">
        <v>657.5033169</v>
      </c>
      <c r="U28" s="15" t="n">
        <v>226.6606531</v>
      </c>
      <c r="V28" s="11" t="n">
        <v>0.07575</v>
      </c>
      <c r="W28" s="11" t="n">
        <v>0.02225</v>
      </c>
      <c r="X28" s="21" t="n">
        <v>703.1165749</v>
      </c>
      <c r="Y28" s="82" t="n">
        <f aca="false">IF(I28="","",100-(H28-G28)*(G28/F28)/I28*100)</f>
        <v>81.4538607975736</v>
      </c>
      <c r="Z28" s="13" t="n">
        <f aca="false">IF(O28="","",100-(N28-M28)*(M28/L28)/O28*100)</f>
        <v>87.8069966477485</v>
      </c>
      <c r="AA28" s="83" t="n">
        <f aca="false">IF(U28="","",100-(T28-S28)*(S28/R28)/U28*100)</f>
        <v>80.841267707629</v>
      </c>
      <c r="AE28" s="20" t="n">
        <f aca="false">MAX(F28,L28,R28,X28)*E28</f>
        <v>295.308961458</v>
      </c>
      <c r="AF28" s="15" t="n">
        <f aca="false">MAX(I28,O28,U28)*E28</f>
        <v>95.197474302</v>
      </c>
      <c r="AG28" s="15" t="n">
        <f aca="false">AVERAGE(J28,P28,V28)*1000</f>
        <v>75.1666666666667</v>
      </c>
      <c r="AH28" s="15" t="n">
        <f aca="false">AVERAGE(K28,Q28,W28)*1000</f>
        <v>24.8333333333333</v>
      </c>
      <c r="AI28" s="87" t="n">
        <f aca="false">MAX(Y28:AA28)</f>
        <v>87.8069966477485</v>
      </c>
      <c r="AN28" s="8" t="n">
        <v>6</v>
      </c>
      <c r="AO28" s="0" t="n">
        <v>1</v>
      </c>
      <c r="AP28" s="0" t="s">
        <v>39</v>
      </c>
      <c r="AQ28" s="0" t="s">
        <v>40</v>
      </c>
      <c r="AR28" s="20" t="n">
        <f aca="false">AE28-AE27</f>
        <v>-24.494045268</v>
      </c>
      <c r="AS28" s="15" t="n">
        <f aca="false">AF28-AF27</f>
        <v>0.345527279999985</v>
      </c>
      <c r="AT28" s="15" t="n">
        <f aca="false">AG28-AG27</f>
        <v>-7.91666666666669</v>
      </c>
      <c r="AU28" s="15" t="n">
        <f aca="false">AH28-AH27</f>
        <v>-15.25</v>
      </c>
      <c r="AV28" s="87" t="n">
        <f aca="false">AI28-AI27</f>
        <v>-5.12823498351865</v>
      </c>
    </row>
    <row r="29" customFormat="false" ht="15" hidden="false" customHeight="true" outlineLevel="0" collapsed="false">
      <c r="A29" s="0" t="n">
        <v>6</v>
      </c>
      <c r="B29" s="0" t="n">
        <v>2</v>
      </c>
      <c r="C29" s="0" t="s">
        <v>37</v>
      </c>
      <c r="D29" s="0" t="s">
        <v>40</v>
      </c>
      <c r="E29" s="42" t="n">
        <v>0.42</v>
      </c>
      <c r="F29" s="20" t="n">
        <v>755.1284862</v>
      </c>
      <c r="G29" s="15" t="n">
        <v>735.38407</v>
      </c>
      <c r="H29" s="15" t="n">
        <v>757.1394916</v>
      </c>
      <c r="I29" s="15" t="n">
        <v>224.6496478</v>
      </c>
      <c r="J29" s="11" t="n">
        <v>0.06575</v>
      </c>
      <c r="K29" s="11" t="n">
        <v>0.063</v>
      </c>
      <c r="L29" s="20" t="n">
        <v>744.3726545</v>
      </c>
      <c r="M29" s="15" t="n">
        <v>596.5637605</v>
      </c>
      <c r="N29" s="15" t="n">
        <v>626.7593107</v>
      </c>
      <c r="O29" s="15" t="n">
        <v>235.4359493</v>
      </c>
      <c r="P29" s="11" t="n">
        <v>0.08175</v>
      </c>
      <c r="Q29" s="11" t="n">
        <v>0.04875</v>
      </c>
      <c r="R29" s="20" t="n">
        <v>763.5990846</v>
      </c>
      <c r="S29" s="15" t="n">
        <v>749.5525168</v>
      </c>
      <c r="T29" s="15" t="n">
        <v>772.0696829</v>
      </c>
      <c r="U29" s="15" t="n">
        <v>242.1088307</v>
      </c>
      <c r="V29" s="11" t="n">
        <v>0.0625</v>
      </c>
      <c r="W29" s="11" t="n">
        <v>0.064</v>
      </c>
      <c r="X29" s="21" t="n">
        <v>727.5228672</v>
      </c>
      <c r="Y29" s="82" t="n">
        <f aca="false">IF(I29="","",100-(H29-G29)*(G29/F29)/I29*100)</f>
        <v>90.5690568696464</v>
      </c>
      <c r="Z29" s="13" t="n">
        <f aca="false">IF(O29="","",100-(N29-M29)*(M29/L29)/O29*100)</f>
        <v>89.7213369929365</v>
      </c>
      <c r="AA29" s="83" t="n">
        <f aca="false">IF(U29="","",100-(T29-S29)*(S29/R29)/U29*100)</f>
        <v>90.8706518594306</v>
      </c>
      <c r="AE29" s="20" t="n">
        <f aca="false">MAX(F29,L29,R29,X29)*E29</f>
        <v>320.711615532</v>
      </c>
      <c r="AF29" s="15" t="n">
        <f aca="false">MAX(I29,O29,U29)*E29</f>
        <v>101.685708894</v>
      </c>
      <c r="AG29" s="15" t="n">
        <f aca="false">AVERAGE(J29,P29,V29)*1000</f>
        <v>70</v>
      </c>
      <c r="AH29" s="15" t="n">
        <f aca="false">AVERAGE(K29,Q29,W29)*1000</f>
        <v>58.5833333333333</v>
      </c>
      <c r="AI29" s="87" t="n">
        <f aca="false">MAX(Y29:AA29)</f>
        <v>90.8706518594306</v>
      </c>
      <c r="AN29" s="8" t="n">
        <v>6</v>
      </c>
      <c r="AO29" s="0" t="n">
        <v>2</v>
      </c>
      <c r="AP29" s="0" t="s">
        <v>37</v>
      </c>
      <c r="AQ29" s="0" t="s">
        <v>40</v>
      </c>
      <c r="AR29" s="20"/>
      <c r="AS29" s="15"/>
      <c r="AT29" s="15"/>
      <c r="AU29" s="15"/>
      <c r="AV29" s="87"/>
    </row>
    <row r="30" customFormat="false" ht="15" hidden="true" customHeight="true" outlineLevel="0" collapsed="false">
      <c r="A30" s="0" t="n">
        <v>6</v>
      </c>
      <c r="B30" s="0" t="n">
        <v>2</v>
      </c>
      <c r="C30" s="0" t="s">
        <v>39</v>
      </c>
      <c r="D30" s="0" t="s">
        <v>40</v>
      </c>
      <c r="E30" s="42" t="n">
        <v>0.42</v>
      </c>
      <c r="F30" s="20" t="n">
        <v>713.2934808</v>
      </c>
      <c r="G30" s="15" t="n">
        <v>708.7839536</v>
      </c>
      <c r="H30" s="15" t="n">
        <v>719.5397853</v>
      </c>
      <c r="I30" s="15" t="n">
        <v>223.5527358</v>
      </c>
      <c r="J30" s="11" t="n">
        <v>0.062</v>
      </c>
      <c r="K30" s="11" t="n">
        <v>0.0585</v>
      </c>
      <c r="L30" s="20" t="n">
        <v>717.0107937</v>
      </c>
      <c r="M30" s="15" t="n">
        <v>644.7974194</v>
      </c>
      <c r="N30" s="15" t="n">
        <v>671.0014286</v>
      </c>
      <c r="O30" s="15" t="n">
        <v>233.6382324</v>
      </c>
      <c r="P30" s="11" t="n">
        <v>0.06525</v>
      </c>
      <c r="Q30" s="11" t="n">
        <v>0.0545</v>
      </c>
      <c r="R30" s="20" t="n">
        <v>700.9532206</v>
      </c>
      <c r="S30" s="15" t="n">
        <v>671.1233077</v>
      </c>
      <c r="T30" s="15" t="n">
        <v>703.8783193</v>
      </c>
      <c r="U30" s="15" t="n">
        <v>238.2696386</v>
      </c>
      <c r="V30" s="11" t="n">
        <v>0.063</v>
      </c>
      <c r="W30" s="11" t="n">
        <v>0.05625</v>
      </c>
      <c r="X30" s="21" t="n">
        <v>739.4060807</v>
      </c>
      <c r="Y30" s="82" t="n">
        <f aca="false">IF(I30="","",100-(H30-G30)*(G30/F30)/I30*100)</f>
        <v>95.2191003166476</v>
      </c>
      <c r="Z30" s="13" t="n">
        <f aca="false">IF(O30="","",100-(N30-M30)*(M30/L30)/O30*100)</f>
        <v>89.9139427598871</v>
      </c>
      <c r="AA30" s="83" t="n">
        <f aca="false">IF(U30="","",100-(T30-S30)*(S30/R30)/U30*100)</f>
        <v>86.8379863203219</v>
      </c>
      <c r="AE30" s="20" t="n">
        <f aca="false">MAX(F30,L30,R30,X30)*E30</f>
        <v>310.550553894</v>
      </c>
      <c r="AF30" s="15" t="n">
        <f aca="false">MAX(I30,O30,U30)*E30</f>
        <v>100.073248212</v>
      </c>
      <c r="AG30" s="15" t="n">
        <f aca="false">AVERAGE(J30,P30,V30)*1000</f>
        <v>63.4166666666667</v>
      </c>
      <c r="AH30" s="15" t="n">
        <f aca="false">AVERAGE(K30,Q30,W30)*1000</f>
        <v>56.4166666666667</v>
      </c>
      <c r="AI30" s="87" t="n">
        <f aca="false">MAX(Y30:AA30)</f>
        <v>95.2191003166476</v>
      </c>
      <c r="AN30" s="8" t="n">
        <v>6</v>
      </c>
      <c r="AO30" s="0" t="n">
        <v>2</v>
      </c>
      <c r="AP30" s="0" t="s">
        <v>39</v>
      </c>
      <c r="AQ30" s="0" t="s">
        <v>40</v>
      </c>
      <c r="AR30" s="20" t="n">
        <f aca="false">AE30-AE29</f>
        <v>-10.161061638</v>
      </c>
      <c r="AS30" s="15" t="n">
        <f aca="false">AF30-AF29</f>
        <v>-1.61246068200001</v>
      </c>
      <c r="AT30" s="15" t="n">
        <f aca="false">AG30-AG29</f>
        <v>-6.58333333333334</v>
      </c>
      <c r="AU30" s="15" t="n">
        <f aca="false">AH30-AH29</f>
        <v>-2.16666666666667</v>
      </c>
      <c r="AV30" s="87" t="n">
        <f aca="false">AI30-AI29</f>
        <v>4.34844845721693</v>
      </c>
    </row>
    <row r="31" customFormat="false" ht="15" hidden="true" customHeight="true" outlineLevel="0" collapsed="false">
      <c r="A31" s="0" t="n">
        <v>6</v>
      </c>
      <c r="B31" s="0" t="n">
        <v>3</v>
      </c>
      <c r="C31" s="0" t="s">
        <v>37</v>
      </c>
      <c r="F31" s="20"/>
      <c r="G31" s="15"/>
      <c r="H31" s="15"/>
      <c r="I31" s="15"/>
      <c r="J31" s="88"/>
      <c r="K31" s="88"/>
      <c r="L31" s="20"/>
      <c r="M31" s="15"/>
      <c r="N31" s="15"/>
      <c r="O31" s="15"/>
      <c r="P31" s="88"/>
      <c r="Q31" s="88"/>
      <c r="R31" s="20"/>
      <c r="S31" s="15"/>
      <c r="T31" s="15"/>
      <c r="U31" s="15"/>
      <c r="V31" s="88"/>
      <c r="W31" s="88"/>
      <c r="X31" s="21"/>
      <c r="Y31" s="82" t="str">
        <f aca="false">IF(I31="","",100-(H31-G31)*(G31/F31)/I31*100)</f>
        <v/>
      </c>
      <c r="Z31" s="13" t="str">
        <f aca="false">IF(O31="","",100-(N31-M31)*(M31/L31)/O31*100)</f>
        <v/>
      </c>
      <c r="AA31" s="83" t="str">
        <f aca="false">IF(U31="","",100-(T31-S31)*(S31/R31)/U31*100)</f>
        <v/>
      </c>
      <c r="AE31" s="20"/>
      <c r="AF31" s="15"/>
      <c r="AG31" s="15"/>
      <c r="AH31" s="15"/>
      <c r="AI31" s="87"/>
      <c r="AN31" s="8" t="n">
        <v>6</v>
      </c>
      <c r="AO31" s="0" t="n">
        <v>3</v>
      </c>
      <c r="AP31" s="0" t="s">
        <v>37</v>
      </c>
      <c r="AR31" s="20"/>
      <c r="AS31" s="15"/>
      <c r="AT31" s="15"/>
      <c r="AU31" s="15"/>
      <c r="AV31" s="87"/>
    </row>
    <row r="32" customFormat="false" ht="15" hidden="true" customHeight="true" outlineLevel="0" collapsed="false">
      <c r="A32" s="0" t="n">
        <v>6</v>
      </c>
      <c r="B32" s="0" t="n">
        <v>3</v>
      </c>
      <c r="C32" s="0" t="s">
        <v>39</v>
      </c>
      <c r="F32" s="20"/>
      <c r="G32" s="15"/>
      <c r="H32" s="15"/>
      <c r="I32" s="15"/>
      <c r="J32" s="88"/>
      <c r="K32" s="88"/>
      <c r="L32" s="20"/>
      <c r="M32" s="15"/>
      <c r="N32" s="15"/>
      <c r="O32" s="15"/>
      <c r="P32" s="88"/>
      <c r="Q32" s="88"/>
      <c r="R32" s="20"/>
      <c r="S32" s="15"/>
      <c r="T32" s="15"/>
      <c r="U32" s="15"/>
      <c r="V32" s="88"/>
      <c r="W32" s="88"/>
      <c r="X32" s="21"/>
      <c r="Y32" s="82" t="str">
        <f aca="false">IF(I32="","",100-(H32-G32)*(G32/F32)/I32*100)</f>
        <v/>
      </c>
      <c r="Z32" s="13" t="str">
        <f aca="false">IF(O32="","",100-(N32-M32)*(M32/L32)/O32*100)</f>
        <v/>
      </c>
      <c r="AA32" s="83" t="str">
        <f aca="false">IF(U32="","",100-(T32-S32)*(S32/R32)/U32*100)</f>
        <v/>
      </c>
      <c r="AE32" s="20"/>
      <c r="AF32" s="15"/>
      <c r="AG32" s="15"/>
      <c r="AH32" s="15"/>
      <c r="AI32" s="87"/>
      <c r="AN32" s="8" t="n">
        <v>6</v>
      </c>
      <c r="AO32" s="0" t="n">
        <v>3</v>
      </c>
      <c r="AP32" s="0" t="s">
        <v>39</v>
      </c>
      <c r="AR32" s="20"/>
      <c r="AS32" s="15"/>
      <c r="AT32" s="15"/>
      <c r="AU32" s="15"/>
      <c r="AV32" s="87"/>
    </row>
    <row r="33" customFormat="false" ht="15" hidden="true" customHeight="true" outlineLevel="0" collapsed="false">
      <c r="A33" s="0" t="n">
        <v>6</v>
      </c>
      <c r="B33" s="0" t="n">
        <v>4</v>
      </c>
      <c r="C33" s="0" t="s">
        <v>37</v>
      </c>
      <c r="F33" s="20"/>
      <c r="G33" s="15"/>
      <c r="H33" s="15"/>
      <c r="I33" s="15"/>
      <c r="J33" s="88"/>
      <c r="K33" s="88"/>
      <c r="L33" s="20"/>
      <c r="M33" s="15"/>
      <c r="N33" s="15"/>
      <c r="O33" s="15"/>
      <c r="P33" s="88"/>
      <c r="Q33" s="88"/>
      <c r="R33" s="20"/>
      <c r="S33" s="15"/>
      <c r="T33" s="15"/>
      <c r="U33" s="15"/>
      <c r="V33" s="88"/>
      <c r="W33" s="88"/>
      <c r="X33" s="21"/>
      <c r="Y33" s="82" t="str">
        <f aca="false">IF(I33="","",100-(H33-G33)*(G33/F33)/I33*100)</f>
        <v/>
      </c>
      <c r="Z33" s="13" t="str">
        <f aca="false">IF(O33="","",100-(N33-M33)*(M33/L33)/O33*100)</f>
        <v/>
      </c>
      <c r="AA33" s="83" t="str">
        <f aca="false">IF(U33="","",100-(T33-S33)*(S33/R33)/U33*100)</f>
        <v/>
      </c>
      <c r="AE33" s="20"/>
      <c r="AF33" s="15"/>
      <c r="AG33" s="15"/>
      <c r="AH33" s="15"/>
      <c r="AI33" s="87"/>
      <c r="AN33" s="8" t="n">
        <v>6</v>
      </c>
      <c r="AO33" s="0" t="n">
        <v>4</v>
      </c>
      <c r="AP33" s="0" t="s">
        <v>37</v>
      </c>
      <c r="AR33" s="20"/>
      <c r="AS33" s="15"/>
      <c r="AT33" s="15"/>
      <c r="AU33" s="15"/>
      <c r="AV33" s="87"/>
    </row>
    <row r="34" customFormat="false" ht="15" hidden="true" customHeight="true" outlineLevel="0" collapsed="false">
      <c r="A34" s="5" t="n">
        <v>6</v>
      </c>
      <c r="B34" s="5" t="n">
        <v>4</v>
      </c>
      <c r="C34" s="5" t="s">
        <v>39</v>
      </c>
      <c r="D34" s="5"/>
      <c r="E34" s="5"/>
      <c r="F34" s="36"/>
      <c r="G34" s="91"/>
      <c r="H34" s="91"/>
      <c r="I34" s="91"/>
      <c r="J34" s="95"/>
      <c r="K34" s="95"/>
      <c r="L34" s="36"/>
      <c r="M34" s="91"/>
      <c r="N34" s="91"/>
      <c r="O34" s="91"/>
      <c r="P34" s="95"/>
      <c r="Q34" s="95"/>
      <c r="R34" s="36"/>
      <c r="S34" s="91"/>
      <c r="T34" s="91"/>
      <c r="U34" s="91"/>
      <c r="V34" s="95"/>
      <c r="W34" s="95"/>
      <c r="X34" s="37"/>
      <c r="Y34" s="89" t="str">
        <f aca="false">IF(I34="","",100-(H34-G34)*(G34/F34)/I34*100)</f>
        <v/>
      </c>
      <c r="Z34" s="32" t="str">
        <f aca="false">IF(O34="","",100-(N34-M34)*(M34/L34)/O34*100)</f>
        <v/>
      </c>
      <c r="AA34" s="90" t="str">
        <f aca="false">IF(U34="","",100-(T34-S34)*(S34/R34)/U34*100)</f>
        <v/>
      </c>
      <c r="AE34" s="36"/>
      <c r="AF34" s="91"/>
      <c r="AG34" s="91"/>
      <c r="AH34" s="91"/>
      <c r="AI34" s="92"/>
      <c r="AN34" s="27" t="n">
        <v>6</v>
      </c>
      <c r="AO34" s="5" t="n">
        <v>4</v>
      </c>
      <c r="AP34" s="5" t="s">
        <v>39</v>
      </c>
      <c r="AQ34" s="5"/>
      <c r="AR34" s="36"/>
      <c r="AS34" s="91"/>
      <c r="AT34" s="91"/>
      <c r="AU34" s="91"/>
      <c r="AV34" s="92"/>
    </row>
    <row r="35" customFormat="false" ht="15" hidden="false" customHeight="true" outlineLevel="0" collapsed="false">
      <c r="A35" s="18" t="n">
        <v>7</v>
      </c>
      <c r="B35" s="18" t="n">
        <v>1</v>
      </c>
      <c r="C35" s="18" t="s">
        <v>37</v>
      </c>
      <c r="D35" s="18" t="s">
        <v>38</v>
      </c>
      <c r="E35" s="18" t="n">
        <v>0.47</v>
      </c>
      <c r="F35" s="20" t="n">
        <v>883.7718898</v>
      </c>
      <c r="G35" s="15" t="n">
        <v>852.4794276</v>
      </c>
      <c r="H35" s="15" t="n">
        <v>853.6068094</v>
      </c>
      <c r="I35" s="15" t="n">
        <v>223.1566286</v>
      </c>
      <c r="J35" s="11" t="n">
        <v>0.06725</v>
      </c>
      <c r="K35" s="11" t="n">
        <v>0.058</v>
      </c>
      <c r="L35" s="20" t="n">
        <v>879.5365906</v>
      </c>
      <c r="M35" s="15" t="n">
        <v>878.4701484</v>
      </c>
      <c r="N35" s="15" t="n">
        <v>880.0850466</v>
      </c>
      <c r="O35" s="15" t="n">
        <v>237.7821222</v>
      </c>
      <c r="P35" s="11" t="n">
        <v>0.067</v>
      </c>
      <c r="Q35" s="11" t="n">
        <v>0.033</v>
      </c>
      <c r="R35" s="20" t="n">
        <v>924.1138761</v>
      </c>
      <c r="S35" s="15" t="n">
        <v>907.2945586</v>
      </c>
      <c r="T35" s="15" t="n">
        <v>907.5992564</v>
      </c>
      <c r="U35" s="15" t="n">
        <v>231.2006501</v>
      </c>
      <c r="V35" s="11" t="n">
        <v>0.06875</v>
      </c>
      <c r="W35" s="11" t="n">
        <v>0.027</v>
      </c>
      <c r="X35" s="21" t="n">
        <v>901.2920123</v>
      </c>
      <c r="Y35" s="82" t="n">
        <f aca="false">IF(I35="","",100-(H35-G35)*(G35/F35)/I35*100)</f>
        <v>99.5126904176908</v>
      </c>
      <c r="Z35" s="13" t="n">
        <f aca="false">IF(O35="","",100-(N35-M35)*(M35/L35)/O35*100)</f>
        <v>99.3216730873158</v>
      </c>
      <c r="AA35" s="83" t="n">
        <f aca="false">IF(U35="","",100-(T35-S35)*(S35/R35)/U35*100)</f>
        <v>99.870609294048</v>
      </c>
      <c r="AE35" s="19" t="n">
        <f aca="false">MAX(F35,L35,R35,X35)*E35</f>
        <v>434.333521767</v>
      </c>
      <c r="AF35" s="78" t="n">
        <f aca="false">MAX(I35,O35,U35)*E35</f>
        <v>111.757597434</v>
      </c>
      <c r="AG35" s="78" t="n">
        <f aca="false">AVERAGE(J35,P35,V35)*1000</f>
        <v>67.6666666666667</v>
      </c>
      <c r="AH35" s="78" t="n">
        <f aca="false">AVERAGE(K35,Q35,W35)*1000</f>
        <v>39.3333333333333</v>
      </c>
      <c r="AI35" s="84" t="n">
        <f aca="false">MAX(Y35:AA35)</f>
        <v>99.870609294048</v>
      </c>
      <c r="AN35" s="85" t="n">
        <v>7</v>
      </c>
      <c r="AO35" s="18" t="n">
        <v>1</v>
      </c>
      <c r="AP35" s="18" t="s">
        <v>37</v>
      </c>
      <c r="AQ35" s="18" t="s">
        <v>38</v>
      </c>
      <c r="AR35" s="19"/>
      <c r="AS35" s="78"/>
      <c r="AT35" s="78"/>
      <c r="AU35" s="78"/>
      <c r="AV35" s="84"/>
    </row>
    <row r="36" customFormat="false" ht="15" hidden="true" customHeight="true" outlineLevel="0" collapsed="false">
      <c r="A36" s="0" t="n">
        <v>7</v>
      </c>
      <c r="B36" s="0" t="n">
        <v>1</v>
      </c>
      <c r="C36" s="0" t="s">
        <v>39</v>
      </c>
      <c r="D36" s="0" t="s">
        <v>38</v>
      </c>
      <c r="E36" s="0" t="n">
        <v>0.47</v>
      </c>
      <c r="F36" s="20" t="n">
        <v>878.5615577</v>
      </c>
      <c r="G36" s="15" t="n">
        <v>856.5319081</v>
      </c>
      <c r="H36" s="15" t="n">
        <v>856.9280152</v>
      </c>
      <c r="I36" s="15" t="n">
        <v>186.2577272</v>
      </c>
      <c r="J36" s="11" t="n">
        <v>0.084</v>
      </c>
      <c r="K36" s="11" t="n">
        <v>0.046</v>
      </c>
      <c r="L36" s="20" t="n">
        <v>910.6157644</v>
      </c>
      <c r="M36" s="15" t="n">
        <v>879.7498791</v>
      </c>
      <c r="N36" s="15" t="n">
        <v>882.3093404</v>
      </c>
      <c r="O36" s="15" t="n">
        <v>200.1519461</v>
      </c>
      <c r="P36" s="11" t="n">
        <v>0.07925</v>
      </c>
      <c r="Q36" s="11" t="n">
        <v>0.05225</v>
      </c>
      <c r="R36" s="20" t="n">
        <v>904.765567</v>
      </c>
      <c r="S36" s="15" t="n">
        <v>865.5509624</v>
      </c>
      <c r="T36" s="15" t="n">
        <v>869.451094</v>
      </c>
      <c r="U36" s="15" t="n">
        <v>190.6453753</v>
      </c>
      <c r="V36" s="11" t="n">
        <v>0.0795</v>
      </c>
      <c r="W36" s="11" t="n">
        <v>0.05625</v>
      </c>
      <c r="X36" s="21" t="n">
        <v>932.645414</v>
      </c>
      <c r="Y36" s="82" t="n">
        <f aca="false">IF(I36="","",100-(H36-G36)*(G36/F36)/I36*100)</f>
        <v>99.7926664052165</v>
      </c>
      <c r="Z36" s="13" t="n">
        <f aca="false">IF(O36="","",100-(N36-M36)*(M36/L36)/O36*100)</f>
        <v>98.7645851952562</v>
      </c>
      <c r="AA36" s="83" t="n">
        <f aca="false">IF(U36="","",100-(T36-S36)*(S36/R36)/U36*100)</f>
        <v>98.0429155496683</v>
      </c>
      <c r="AE36" s="20" t="n">
        <f aca="false">MAX(F36,L36,R36,X36)*E36</f>
        <v>438.34334458</v>
      </c>
      <c r="AF36" s="15" t="n">
        <f aca="false">MAX(I36,O36,U36)*E36</f>
        <v>94.071414667</v>
      </c>
      <c r="AG36" s="15" t="n">
        <f aca="false">AVERAGE(J36,P36,V36)*1000</f>
        <v>80.9166666666667</v>
      </c>
      <c r="AH36" s="15" t="n">
        <f aca="false">AVERAGE(K36,Q36,W36)*1000</f>
        <v>51.5</v>
      </c>
      <c r="AI36" s="87" t="n">
        <f aca="false">MAX(Y36:AA36)</f>
        <v>99.7926664052165</v>
      </c>
      <c r="AN36" s="8" t="n">
        <v>7</v>
      </c>
      <c r="AO36" s="0" t="n">
        <v>1</v>
      </c>
      <c r="AP36" s="0" t="s">
        <v>39</v>
      </c>
      <c r="AQ36" s="0" t="s">
        <v>38</v>
      </c>
      <c r="AR36" s="20" t="n">
        <f aca="false">AE36-AE35</f>
        <v>4.00982281299997</v>
      </c>
      <c r="AS36" s="15" t="n">
        <f aca="false">AF36-AF35</f>
        <v>-17.686182767</v>
      </c>
      <c r="AT36" s="15" t="n">
        <f aca="false">AG36-AG35</f>
        <v>13.25</v>
      </c>
      <c r="AU36" s="15" t="n">
        <f aca="false">AH36-AH35</f>
        <v>12.1666666666667</v>
      </c>
      <c r="AV36" s="87" t="n">
        <f aca="false">AI36-AI35</f>
        <v>-0.0779428888315721</v>
      </c>
    </row>
    <row r="37" customFormat="false" ht="15" hidden="false" customHeight="true" outlineLevel="0" collapsed="false">
      <c r="A37" s="0" t="n">
        <v>7</v>
      </c>
      <c r="B37" s="0" t="n">
        <v>2</v>
      </c>
      <c r="C37" s="0" t="s">
        <v>37</v>
      </c>
      <c r="D37" s="0" t="s">
        <v>38</v>
      </c>
      <c r="E37" s="0" t="n">
        <v>0.47</v>
      </c>
      <c r="F37" s="20" t="n">
        <v>780.3879324</v>
      </c>
      <c r="G37" s="15" t="n">
        <v>758.9676783</v>
      </c>
      <c r="H37" s="15" t="n">
        <v>762.6545215</v>
      </c>
      <c r="I37" s="15" t="n">
        <v>209.780396</v>
      </c>
      <c r="J37" s="11" t="n">
        <v>0.077</v>
      </c>
      <c r="K37" s="11" t="n">
        <v>0.07975</v>
      </c>
      <c r="L37" s="20" t="n">
        <v>688.7957791</v>
      </c>
      <c r="M37" s="15" t="n">
        <v>643.2739305</v>
      </c>
      <c r="N37" s="15" t="n">
        <v>657.9908333</v>
      </c>
      <c r="O37" s="15" t="n">
        <v>257.0999616</v>
      </c>
      <c r="P37" s="11" t="n">
        <v>0.06575</v>
      </c>
      <c r="Q37" s="11" t="n">
        <v>0.07025</v>
      </c>
      <c r="R37" s="20" t="n">
        <v>780.2660533</v>
      </c>
      <c r="S37" s="15" t="n">
        <v>780.2355835</v>
      </c>
      <c r="T37" s="15" t="n">
        <v>786.6951765</v>
      </c>
      <c r="U37" s="15" t="n">
        <v>243.8151383</v>
      </c>
      <c r="V37" s="11" t="n">
        <v>0.067</v>
      </c>
      <c r="W37" s="11" t="n">
        <v>0.069</v>
      </c>
      <c r="X37" s="21" t="n">
        <v>802.6613402</v>
      </c>
      <c r="Y37" s="82" t="n">
        <f aca="false">IF(I37="","",100-(H37-G37)*(G37/F37)/I37*100)</f>
        <v>98.2907621439615</v>
      </c>
      <c r="Z37" s="13" t="n">
        <f aca="false">IF(O37="","",100-(N37-M37)*(M37/L37)/O37*100)</f>
        <v>94.6541116517703</v>
      </c>
      <c r="AA37" s="83" t="n">
        <f aca="false">IF(U37="","",100-(T37-S37)*(S37/R37)/U37*100)</f>
        <v>97.3507220287749</v>
      </c>
      <c r="AE37" s="20" t="n">
        <f aca="false">MAX(F37,L37,R37,X37)*E37</f>
        <v>377.250829894</v>
      </c>
      <c r="AF37" s="15" t="n">
        <f aca="false">MAX(I37,O37,U37)*E37</f>
        <v>120.836981952</v>
      </c>
      <c r="AG37" s="15" t="n">
        <f aca="false">AVERAGE(J37,P37,V37)*1000</f>
        <v>69.9166666666667</v>
      </c>
      <c r="AH37" s="15" t="n">
        <f aca="false">AVERAGE(K37,Q37,W37)*1000</f>
        <v>73</v>
      </c>
      <c r="AI37" s="87" t="n">
        <f aca="false">MAX(Y37:AA37)</f>
        <v>98.2907621439615</v>
      </c>
      <c r="AN37" s="8" t="n">
        <v>7</v>
      </c>
      <c r="AO37" s="0" t="n">
        <v>2</v>
      </c>
      <c r="AP37" s="0" t="s">
        <v>37</v>
      </c>
      <c r="AQ37" s="0" t="s">
        <v>38</v>
      </c>
      <c r="AR37" s="20"/>
      <c r="AS37" s="15"/>
      <c r="AT37" s="15"/>
      <c r="AU37" s="15"/>
      <c r="AV37" s="87"/>
    </row>
    <row r="38" customFormat="false" ht="15" hidden="true" customHeight="true" outlineLevel="0" collapsed="false">
      <c r="A38" s="0" t="n">
        <v>7</v>
      </c>
      <c r="B38" s="0" t="n">
        <v>2</v>
      </c>
      <c r="C38" s="0" t="s">
        <v>39</v>
      </c>
      <c r="D38" s="0" t="s">
        <v>38</v>
      </c>
      <c r="E38" s="0" t="n">
        <v>0.47</v>
      </c>
      <c r="F38" s="20" t="n">
        <v>769.9063287</v>
      </c>
      <c r="G38" s="15" t="n">
        <v>763.6295544</v>
      </c>
      <c r="H38" s="15" t="n">
        <v>765.0616339</v>
      </c>
      <c r="I38" s="15" t="n">
        <v>218.3119339</v>
      </c>
      <c r="J38" s="11" t="n">
        <v>0.0765</v>
      </c>
      <c r="K38" s="11" t="n">
        <v>0.07</v>
      </c>
      <c r="L38" s="20" t="n">
        <v>778.1636386</v>
      </c>
      <c r="M38" s="15" t="n">
        <v>769.3578727</v>
      </c>
      <c r="N38" s="15" t="n">
        <v>771.3079385</v>
      </c>
      <c r="O38" s="15" t="n">
        <v>258.8672087</v>
      </c>
      <c r="P38" s="11" t="n">
        <v>0.0665</v>
      </c>
      <c r="Q38" s="11" t="n">
        <v>0.069</v>
      </c>
      <c r="R38" s="20" t="n">
        <v>808.9685843</v>
      </c>
      <c r="S38" s="15" t="n">
        <v>789.3460472</v>
      </c>
      <c r="T38" s="15" t="n">
        <v>789.3460472</v>
      </c>
      <c r="U38" s="15" t="n">
        <v>262.9196892</v>
      </c>
      <c r="V38" s="11" t="n">
        <v>0.06625</v>
      </c>
      <c r="W38" s="11" t="n">
        <v>0.069</v>
      </c>
      <c r="X38" s="21" t="n">
        <v>799.5229531</v>
      </c>
      <c r="Y38" s="82" t="n">
        <f aca="false">IF(I38="","",100-(H38-G38)*(G38/F38)/I38*100)</f>
        <v>99.3493693925032</v>
      </c>
      <c r="Z38" s="13" t="n">
        <f aca="false">IF(O38="","",100-(N38-M38)*(M38/L38)/O38*100)</f>
        <v>99.2552171056043</v>
      </c>
      <c r="AA38" s="83" t="n">
        <f aca="false">IF(U38="","",100-(T38-S38)*(S38/R38)/U38*100)</f>
        <v>100</v>
      </c>
      <c r="AE38" s="20" t="n">
        <f aca="false">MAX(F38,L38,R38,X38)*E38</f>
        <v>380.215234621</v>
      </c>
      <c r="AF38" s="15" t="n">
        <f aca="false">MAX(I38,O38,U38)*E38</f>
        <v>123.572253924</v>
      </c>
      <c r="AG38" s="15" t="n">
        <f aca="false">AVERAGE(J38,P38,V38)*1000</f>
        <v>69.75</v>
      </c>
      <c r="AH38" s="15" t="n">
        <f aca="false">AVERAGE(K38,Q38,W38)*1000</f>
        <v>69.3333333333333</v>
      </c>
      <c r="AI38" s="87" t="n">
        <f aca="false">MAX(Y38:AA38)</f>
        <v>100</v>
      </c>
      <c r="AN38" s="8" t="n">
        <v>7</v>
      </c>
      <c r="AO38" s="0" t="n">
        <v>2</v>
      </c>
      <c r="AP38" s="0" t="s">
        <v>39</v>
      </c>
      <c r="AQ38" s="0" t="s">
        <v>38</v>
      </c>
      <c r="AR38" s="20" t="n">
        <f aca="false">AE38-AE37</f>
        <v>2.96440472699999</v>
      </c>
      <c r="AS38" s="15" t="n">
        <f aca="false">AF38-AF37</f>
        <v>2.73527197200002</v>
      </c>
      <c r="AT38" s="15" t="n">
        <f aca="false">AG38-AG37</f>
        <v>-0.166666666666686</v>
      </c>
      <c r="AU38" s="15" t="n">
        <f aca="false">AH38-AH37</f>
        <v>-3.66666666666667</v>
      </c>
      <c r="AV38" s="87" t="n">
        <f aca="false">AI38-AI37</f>
        <v>1.70923785603847</v>
      </c>
    </row>
    <row r="39" customFormat="false" ht="15" hidden="false" customHeight="true" outlineLevel="0" collapsed="false">
      <c r="A39" s="0" t="n">
        <v>7</v>
      </c>
      <c r="B39" s="0" t="n">
        <v>3</v>
      </c>
      <c r="C39" s="0" t="s">
        <v>37</v>
      </c>
      <c r="D39" s="0" t="s">
        <v>40</v>
      </c>
      <c r="E39" s="0" t="n">
        <v>0.47</v>
      </c>
      <c r="F39" s="20" t="n">
        <v>732.8550784</v>
      </c>
      <c r="G39" s="15" t="n">
        <v>722.0687769</v>
      </c>
      <c r="H39" s="15" t="n">
        <v>727.1267601</v>
      </c>
      <c r="I39" s="15" t="n">
        <v>194.2103394</v>
      </c>
      <c r="J39" s="11" t="n">
        <v>0.08775</v>
      </c>
      <c r="K39" s="11" t="n">
        <v>0.11025</v>
      </c>
      <c r="L39" s="20" t="n">
        <v>621.7622671</v>
      </c>
      <c r="M39" s="15" t="n">
        <v>616.9175723</v>
      </c>
      <c r="N39" s="15" t="n">
        <v>644.2184936</v>
      </c>
      <c r="O39" s="15" t="n">
        <v>188.4820211</v>
      </c>
      <c r="P39" s="11" t="n">
        <v>0.09</v>
      </c>
      <c r="Q39" s="11" t="n">
        <v>0.074</v>
      </c>
      <c r="R39" s="20" t="n">
        <v>665.9739152</v>
      </c>
      <c r="S39" s="15" t="n">
        <v>649.7335234</v>
      </c>
      <c r="T39" s="15" t="n">
        <v>675.2976674</v>
      </c>
      <c r="U39" s="15" t="n">
        <v>196.739331</v>
      </c>
      <c r="V39" s="11" t="n">
        <v>0.0885</v>
      </c>
      <c r="W39" s="11" t="n">
        <v>0.07025</v>
      </c>
      <c r="X39" s="21" t="n">
        <v>729.3510539</v>
      </c>
      <c r="Y39" s="82" t="n">
        <f aca="false">IF(I39="","",100-(H39-G39)*(G39/F39)/I39*100)</f>
        <v>97.4339477242738</v>
      </c>
      <c r="Z39" s="13" t="n">
        <f aca="false">IF(O39="","",100-(N39-M39)*(M39/L39)/O39*100)</f>
        <v>85.6282335393586</v>
      </c>
      <c r="AA39" s="83" t="n">
        <f aca="false">IF(U39="","",100-(T39-S39)*(S39/R39)/U39*100)</f>
        <v>87.322952404145</v>
      </c>
      <c r="AE39" s="20" t="n">
        <f aca="false">MAX(F39,L39,R39,X39)*E39</f>
        <v>344.441886848</v>
      </c>
      <c r="AF39" s="15" t="n">
        <f aca="false">MAX(I39,O39,U39)*E39</f>
        <v>92.46748557</v>
      </c>
      <c r="AG39" s="15" t="n">
        <f aca="false">AVERAGE(J39,P39,V39)*1000</f>
        <v>88.75</v>
      </c>
      <c r="AH39" s="15" t="n">
        <f aca="false">AVERAGE(K39,Q39,W39)*1000</f>
        <v>84.8333333333333</v>
      </c>
      <c r="AI39" s="87" t="n">
        <f aca="false">MAX(Y39:AA39)</f>
        <v>97.4339477242738</v>
      </c>
      <c r="AN39" s="8" t="n">
        <v>7</v>
      </c>
      <c r="AO39" s="0" t="n">
        <v>3</v>
      </c>
      <c r="AP39" s="0" t="s">
        <v>37</v>
      </c>
      <c r="AQ39" s="0" t="s">
        <v>40</v>
      </c>
      <c r="AR39" s="20"/>
      <c r="AS39" s="15"/>
      <c r="AT39" s="15"/>
      <c r="AU39" s="15"/>
      <c r="AV39" s="87"/>
    </row>
    <row r="40" customFormat="false" ht="15" hidden="true" customHeight="true" outlineLevel="0" collapsed="false">
      <c r="A40" s="0" t="n">
        <v>7</v>
      </c>
      <c r="B40" s="0" t="n">
        <v>3</v>
      </c>
      <c r="C40" s="0" t="s">
        <v>39</v>
      </c>
      <c r="D40" s="0" t="s">
        <v>40</v>
      </c>
      <c r="E40" s="0" t="n">
        <v>0.47</v>
      </c>
      <c r="F40" s="20" t="n">
        <v>718.9304</v>
      </c>
      <c r="G40" s="15" t="n">
        <v>710.0027</v>
      </c>
      <c r="H40" s="15" t="n">
        <v>717.4983</v>
      </c>
      <c r="I40" s="15" t="n">
        <v>174.5269</v>
      </c>
      <c r="J40" s="11" t="n">
        <v>0.0892</v>
      </c>
      <c r="K40" s="11" t="n">
        <v>0.0665</v>
      </c>
      <c r="L40" s="20" t="n">
        <v>610.4884</v>
      </c>
      <c r="M40" s="15" t="n">
        <v>601.7132</v>
      </c>
      <c r="N40" s="15" t="n">
        <v>629.8063</v>
      </c>
      <c r="O40" s="15" t="n">
        <v>187.2328</v>
      </c>
      <c r="P40" s="11" t="n">
        <v>0.087</v>
      </c>
      <c r="Q40" s="11" t="n">
        <v>0.0683</v>
      </c>
      <c r="R40" s="20" t="n">
        <v>689.8622</v>
      </c>
      <c r="S40" s="15" t="n">
        <v>683.037</v>
      </c>
      <c r="T40" s="15" t="n">
        <v>697.4492</v>
      </c>
      <c r="U40" s="15" t="n">
        <v>202.8638</v>
      </c>
      <c r="V40" s="11" t="n">
        <v>0.084</v>
      </c>
      <c r="W40" s="11" t="n">
        <v>0.085</v>
      </c>
      <c r="X40" s="21" t="n">
        <v>723.3485</v>
      </c>
      <c r="Y40" s="82" t="n">
        <f aca="false">IF(I40="","",100-(H40-G40)*(G40/F40)/I40*100)</f>
        <v>95.758522378628</v>
      </c>
      <c r="Z40" s="13" t="n">
        <f aca="false">IF(O40="","",100-(N40-M40)*(M40/L40)/O40*100)</f>
        <v>85.2113048825092</v>
      </c>
      <c r="AA40" s="83" t="n">
        <f aca="false">IF(U40="","",100-(T40-S40)*(S40/R40)/U40*100)</f>
        <v>92.9659151165773</v>
      </c>
      <c r="AE40" s="20" t="n">
        <f aca="false">MAX(F40,L40,R40,X40)*E40</f>
        <v>339.973795</v>
      </c>
      <c r="AF40" s="15" t="n">
        <f aca="false">MAX(I40,O40,U40)*E40</f>
        <v>95.345986</v>
      </c>
      <c r="AG40" s="15" t="n">
        <f aca="false">AVERAGE(J40,P40,V40)*1000</f>
        <v>86.7333333333333</v>
      </c>
      <c r="AH40" s="15" t="n">
        <f aca="false">AVERAGE(K40,Q40,W40)*1000</f>
        <v>73.2666666666667</v>
      </c>
      <c r="AI40" s="87" t="n">
        <f aca="false">MAX(Y40:AA40)</f>
        <v>95.758522378628</v>
      </c>
      <c r="AN40" s="8" t="n">
        <v>7</v>
      </c>
      <c r="AO40" s="0" t="n">
        <v>3</v>
      </c>
      <c r="AP40" s="0" t="s">
        <v>39</v>
      </c>
      <c r="AQ40" s="0" t="s">
        <v>40</v>
      </c>
      <c r="AR40" s="20" t="n">
        <f aca="false">AE40-AE39</f>
        <v>-4.46809184800003</v>
      </c>
      <c r="AS40" s="15" t="n">
        <f aca="false">AF40-AF39</f>
        <v>2.87850043</v>
      </c>
      <c r="AT40" s="15" t="n">
        <f aca="false">AG40-AG39</f>
        <v>-2.01666666666667</v>
      </c>
      <c r="AU40" s="15" t="n">
        <f aca="false">AH40-AH39</f>
        <v>-11.5666666666667</v>
      </c>
      <c r="AV40" s="87" t="n">
        <f aca="false">AI40-AI39</f>
        <v>-1.67542534564578</v>
      </c>
    </row>
    <row r="41" customFormat="false" ht="15" hidden="false" customHeight="true" outlineLevel="0" collapsed="false">
      <c r="A41" s="0" t="n">
        <v>7</v>
      </c>
      <c r="B41" s="0" t="n">
        <v>4</v>
      </c>
      <c r="C41" s="0" t="s">
        <v>37</v>
      </c>
      <c r="D41" s="0" t="s">
        <v>40</v>
      </c>
      <c r="E41" s="0" t="n">
        <v>0.47</v>
      </c>
      <c r="F41" s="20" t="n">
        <v>691.7208778</v>
      </c>
      <c r="G41" s="15" t="n">
        <v>691.0810125</v>
      </c>
      <c r="H41" s="15" t="n">
        <v>694.3412787</v>
      </c>
      <c r="I41" s="15" t="n">
        <v>227.635686</v>
      </c>
      <c r="J41" s="0" t="n">
        <v>0.067</v>
      </c>
      <c r="K41" s="11" t="n">
        <v>0.0875</v>
      </c>
      <c r="L41" s="20" t="n">
        <v>624.3217284</v>
      </c>
      <c r="M41" s="15" t="n">
        <v>611.2501936</v>
      </c>
      <c r="N41" s="15" t="n">
        <v>642.8168838</v>
      </c>
      <c r="O41" s="15" t="n">
        <v>243.1143334</v>
      </c>
      <c r="P41" s="11" t="n">
        <v>0.06475</v>
      </c>
      <c r="Q41" s="11" t="n">
        <v>0.088</v>
      </c>
      <c r="R41" s="20" t="n">
        <v>672.9210247</v>
      </c>
      <c r="S41" s="15" t="n">
        <v>667.1622366</v>
      </c>
      <c r="T41" s="15" t="n">
        <v>695.3163116</v>
      </c>
      <c r="U41" s="15" t="n">
        <v>250.305201</v>
      </c>
      <c r="V41" s="0" t="n">
        <v>0.065</v>
      </c>
      <c r="W41" s="11" t="n">
        <v>0.0845</v>
      </c>
      <c r="X41" s="21" t="n">
        <v>742.9710447</v>
      </c>
      <c r="Y41" s="82" t="n">
        <f aca="false">IF(I41="","",100-(H41-G41)*(G41/F41)/I41*100)</f>
        <v>98.5690950306186</v>
      </c>
      <c r="Z41" s="13" t="n">
        <f aca="false">IF(O41="","",100-(N41-M41)*(M41/L41)/O41*100)</f>
        <v>87.2875562809366</v>
      </c>
      <c r="AA41" s="83" t="n">
        <f aca="false">IF(U41="","",100-(T41-S41)*(S41/R41)/U41*100)</f>
        <v>88.8483598245002</v>
      </c>
      <c r="AE41" s="20" t="n">
        <f aca="false">MAX(F41,L41,R41,X41)*E41</f>
        <v>349.196391009</v>
      </c>
      <c r="AF41" s="15" t="n">
        <f aca="false">MAX(I41,O41,U41)*E41</f>
        <v>117.64344447</v>
      </c>
      <c r="AG41" s="15" t="n">
        <f aca="false">AVERAGE(J41,P41,V41)*1000</f>
        <v>65.5833333333333</v>
      </c>
      <c r="AH41" s="15" t="n">
        <f aca="false">AVERAGE(K41,Q41,W41)*1000</f>
        <v>86.6666666666667</v>
      </c>
      <c r="AI41" s="87" t="n">
        <f aca="false">MAX(Y41:AA41)</f>
        <v>98.5690950306186</v>
      </c>
      <c r="AN41" s="8" t="n">
        <v>7</v>
      </c>
      <c r="AO41" s="0" t="n">
        <v>4</v>
      </c>
      <c r="AP41" s="0" t="s">
        <v>37</v>
      </c>
      <c r="AQ41" s="0" t="s">
        <v>40</v>
      </c>
      <c r="AR41" s="20"/>
      <c r="AS41" s="15"/>
      <c r="AT41" s="15"/>
      <c r="AU41" s="15"/>
      <c r="AV41" s="87"/>
    </row>
    <row r="42" customFormat="false" ht="15" hidden="true" customHeight="true" outlineLevel="0" collapsed="false">
      <c r="A42" s="5" t="n">
        <v>7</v>
      </c>
      <c r="B42" s="5" t="n">
        <v>4</v>
      </c>
      <c r="C42" s="5" t="s">
        <v>39</v>
      </c>
      <c r="D42" s="5" t="s">
        <v>40</v>
      </c>
      <c r="E42" s="93" t="n">
        <v>0.47</v>
      </c>
      <c r="F42" s="36" t="n">
        <v>696.1999352</v>
      </c>
      <c r="G42" s="91" t="n">
        <v>690.4411471</v>
      </c>
      <c r="H42" s="91" t="n">
        <v>700.6789926</v>
      </c>
      <c r="I42" s="91" t="n">
        <v>204.7224128</v>
      </c>
      <c r="J42" s="5" t="n">
        <v>0.079</v>
      </c>
      <c r="K42" s="30" t="n">
        <v>0.0705</v>
      </c>
      <c r="L42" s="36" t="n">
        <v>511.2788513</v>
      </c>
      <c r="M42" s="91" t="n">
        <v>505.4895935</v>
      </c>
      <c r="N42" s="91" t="n">
        <v>536.873465</v>
      </c>
      <c r="O42" s="91" t="n">
        <v>200.7918115</v>
      </c>
      <c r="P42" s="30" t="n">
        <v>0.0705</v>
      </c>
      <c r="Q42" s="30" t="n">
        <v>0.0825</v>
      </c>
      <c r="R42" s="36" t="n">
        <v>648.2100345</v>
      </c>
      <c r="S42" s="91" t="n">
        <v>643.1520514</v>
      </c>
      <c r="T42" s="91" t="n">
        <v>664.2676076</v>
      </c>
      <c r="U42" s="91" t="n">
        <v>235.1312515</v>
      </c>
      <c r="V42" s="5" t="n">
        <v>0.06775</v>
      </c>
      <c r="W42" s="30" t="n">
        <v>0.07025</v>
      </c>
      <c r="X42" s="37" t="n">
        <v>710.8863683</v>
      </c>
      <c r="Y42" s="89" t="n">
        <f aca="false">IF(I42="","",100-(H42-G42)*(G42/F42)/I42*100)</f>
        <v>95.0405231565829</v>
      </c>
      <c r="Z42" s="32" t="n">
        <f aca="false">IF(O42="","",100-(N42-M42)*(M42/L42)/O42*100)</f>
        <v>84.546925104319</v>
      </c>
      <c r="AA42" s="90" t="n">
        <f aca="false">IF(U42="","",100-(T42-S42)*(S42/R42)/U42*100)</f>
        <v>91.0897460993481</v>
      </c>
      <c r="AE42" s="36" t="n">
        <f aca="false">MAX(F42,L42,R42,X42)*E42</f>
        <v>334.116593101</v>
      </c>
      <c r="AF42" s="91" t="n">
        <f aca="false">MAX(I42,O42,U42)*E42</f>
        <v>110.511688205</v>
      </c>
      <c r="AG42" s="91" t="n">
        <f aca="false">AVERAGE(J42,P42,V42)*1000</f>
        <v>72.4166666666667</v>
      </c>
      <c r="AH42" s="91" t="n">
        <f aca="false">AVERAGE(K42,Q42,W42)*1000</f>
        <v>74.4166666666667</v>
      </c>
      <c r="AI42" s="92" t="n">
        <f aca="false">MAX(Y42:AA42)</f>
        <v>95.0405231565829</v>
      </c>
      <c r="AN42" s="27" t="n">
        <v>7</v>
      </c>
      <c r="AO42" s="5" t="n">
        <v>4</v>
      </c>
      <c r="AP42" s="5" t="s">
        <v>39</v>
      </c>
      <c r="AQ42" s="5" t="s">
        <v>40</v>
      </c>
      <c r="AR42" s="36" t="n">
        <f aca="false">AE42-AE41</f>
        <v>-15.079797908</v>
      </c>
      <c r="AS42" s="91" t="n">
        <f aca="false">AF42-AF41</f>
        <v>-7.13175626500001</v>
      </c>
      <c r="AT42" s="91" t="n">
        <f aca="false">AG42-AG41</f>
        <v>6.83333333333333</v>
      </c>
      <c r="AU42" s="91" t="n">
        <f aca="false">AH42-AH41</f>
        <v>-12.25</v>
      </c>
      <c r="AV42" s="92" t="n">
        <f aca="false">AI42-AI41</f>
        <v>-3.52857187403572</v>
      </c>
    </row>
    <row r="43" customFormat="false" ht="15" hidden="false" customHeight="true" outlineLevel="0" collapsed="false">
      <c r="A43" s="18" t="n">
        <v>8</v>
      </c>
      <c r="B43" s="18" t="n">
        <v>1</v>
      </c>
      <c r="C43" s="18" t="s">
        <v>37</v>
      </c>
      <c r="D43" s="18" t="s">
        <v>40</v>
      </c>
      <c r="E43" s="18" t="n">
        <v>0.39</v>
      </c>
      <c r="F43" s="20" t="n">
        <v>599.8544965</v>
      </c>
      <c r="G43" s="15" t="n">
        <v>580.5975967</v>
      </c>
      <c r="H43" s="15" t="n">
        <v>590.5002746</v>
      </c>
      <c r="I43" s="15" t="n">
        <v>184.0334334</v>
      </c>
      <c r="J43" s="11" t="n">
        <v>0.075</v>
      </c>
      <c r="K43" s="11" t="n">
        <v>0.078</v>
      </c>
      <c r="L43" s="20" t="n">
        <v>592.3284613</v>
      </c>
      <c r="M43" s="15" t="n">
        <v>564.0220374</v>
      </c>
      <c r="N43" s="15" t="n">
        <v>579.7444429</v>
      </c>
      <c r="O43" s="15" t="n">
        <v>193.9056416</v>
      </c>
      <c r="P43" s="11" t="n">
        <v>0.0725</v>
      </c>
      <c r="Q43" s="11" t="n">
        <v>0.087</v>
      </c>
      <c r="R43" s="20" t="n">
        <v>576.3927673</v>
      </c>
      <c r="S43" s="15" t="n">
        <v>575.8443113</v>
      </c>
      <c r="T43" s="15" t="n">
        <v>589.8908791</v>
      </c>
      <c r="U43" s="15" t="n">
        <v>200.1824159</v>
      </c>
      <c r="V43" s="11" t="n">
        <v>0.07</v>
      </c>
      <c r="W43" s="11" t="n">
        <v>0.0905</v>
      </c>
      <c r="X43" s="21" t="n">
        <v>592.8159778</v>
      </c>
      <c r="Y43" s="82" t="n">
        <f aca="false">IF(I43="","",100-(H43-G43)*(G43/F43)/I43*100)</f>
        <v>94.7918289430312</v>
      </c>
      <c r="Z43" s="13" t="n">
        <f aca="false">IF(O43="","",100-(N43-M43)*(M43/L43)/O43*100)</f>
        <v>92.2792050192449</v>
      </c>
      <c r="AA43" s="83" t="n">
        <f aca="false">IF(U43="","",100-(T43-S43)*(S43/R43)/U43*100)</f>
        <v>92.9897928436321</v>
      </c>
      <c r="AE43" s="19" t="n">
        <f aca="false">MAX(F43,L43,R43,X43)*E43</f>
        <v>233.943253635</v>
      </c>
      <c r="AF43" s="78" t="n">
        <f aca="false">MAX(I43,O43,U43)*E43</f>
        <v>78.071142201</v>
      </c>
      <c r="AG43" s="78" t="n">
        <f aca="false">AVERAGE(J43,P43,V43)*1000</f>
        <v>72.5</v>
      </c>
      <c r="AH43" s="78" t="n">
        <f aca="false">AVERAGE(K43,Q43,W43)*1000</f>
        <v>85.1666666666667</v>
      </c>
      <c r="AI43" s="84" t="n">
        <f aca="false">MAX(Y43:AA43)</f>
        <v>94.7918289430312</v>
      </c>
      <c r="AN43" s="85" t="n">
        <v>8</v>
      </c>
      <c r="AO43" s="18" t="n">
        <v>1</v>
      </c>
      <c r="AP43" s="18" t="s">
        <v>37</v>
      </c>
      <c r="AQ43" s="18" t="s">
        <v>40</v>
      </c>
      <c r="AR43" s="19"/>
      <c r="AS43" s="78"/>
      <c r="AT43" s="78"/>
      <c r="AU43" s="78"/>
      <c r="AV43" s="84"/>
    </row>
    <row r="44" customFormat="false" ht="15" hidden="true" customHeight="true" outlineLevel="0" collapsed="false">
      <c r="A44" s="0" t="n">
        <v>8</v>
      </c>
      <c r="B44" s="0" t="n">
        <v>1</v>
      </c>
      <c r="C44" s="0" t="s">
        <v>39</v>
      </c>
      <c r="D44" s="0" t="s">
        <v>40</v>
      </c>
      <c r="E44" s="0" t="n">
        <v>0.39</v>
      </c>
      <c r="F44" s="20" t="n">
        <v>595.527788</v>
      </c>
      <c r="G44" s="15" t="n">
        <v>573.8942455</v>
      </c>
      <c r="H44" s="15" t="n">
        <v>593.3644338</v>
      </c>
      <c r="I44" s="15" t="n">
        <v>207.1295253</v>
      </c>
      <c r="J44" s="11" t="n">
        <v>0.06475</v>
      </c>
      <c r="K44" s="11" t="n">
        <v>0.05675</v>
      </c>
      <c r="L44" s="20" t="n">
        <v>537.9399072</v>
      </c>
      <c r="M44" s="15" t="n">
        <v>481.5403478</v>
      </c>
      <c r="N44" s="15" t="n">
        <v>507.5310686</v>
      </c>
      <c r="O44" s="15" t="n">
        <v>216.1790494</v>
      </c>
      <c r="P44" s="11" t="n">
        <v>0.066</v>
      </c>
      <c r="Q44" s="11" t="n">
        <v>0.05625</v>
      </c>
      <c r="R44" s="20" t="n">
        <v>584.3453794</v>
      </c>
      <c r="S44" s="15" t="n">
        <v>514.7828758</v>
      </c>
      <c r="T44" s="15" t="n">
        <v>538.2141352</v>
      </c>
      <c r="U44" s="15" t="n">
        <v>264.1384803</v>
      </c>
      <c r="V44" s="11" t="n">
        <v>0.0655</v>
      </c>
      <c r="W44" s="11" t="n">
        <v>0.01875</v>
      </c>
      <c r="X44" s="21" t="n">
        <v>620.6958248</v>
      </c>
      <c r="Y44" s="82" t="n">
        <f aca="false">IF(I44="","",100-(H44-G44)*(G44/F44)/I44*100)</f>
        <v>90.9414647029938</v>
      </c>
      <c r="Z44" s="13" t="n">
        <f aca="false">IF(O44="","",100-(N44-M44)*(M44/L44)/O44*100)</f>
        <v>89.2377360401044</v>
      </c>
      <c r="AA44" s="83" t="n">
        <f aca="false">IF(U44="","",100-(T44-S44)*(S44/R44)/U44*100)</f>
        <v>92.1851898017257</v>
      </c>
      <c r="AE44" s="20" t="n">
        <f aca="false">MAX(F44,L44,R44,X44)*E44</f>
        <v>242.071371672</v>
      </c>
      <c r="AF44" s="15" t="n">
        <f aca="false">MAX(I44,O44,U44)*E44</f>
        <v>103.014007317</v>
      </c>
      <c r="AG44" s="15" t="n">
        <f aca="false">AVERAGE(J44,P44,V44)*1000</f>
        <v>65.4166666666667</v>
      </c>
      <c r="AH44" s="15" t="n">
        <f aca="false">AVERAGE(K44,Q44,W44)*1000</f>
        <v>43.9166666666667</v>
      </c>
      <c r="AI44" s="87" t="n">
        <f aca="false">MAX(Y44:AA44)</f>
        <v>92.1851898017257</v>
      </c>
      <c r="AN44" s="8" t="n">
        <v>8</v>
      </c>
      <c r="AO44" s="0" t="n">
        <v>1</v>
      </c>
      <c r="AP44" s="0" t="s">
        <v>39</v>
      </c>
      <c r="AQ44" s="0" t="s">
        <v>40</v>
      </c>
      <c r="AR44" s="20" t="n">
        <f aca="false">AE44-AE43</f>
        <v>8.12811803700001</v>
      </c>
      <c r="AS44" s="15" t="n">
        <f aca="false">AF44-AF43</f>
        <v>24.942865116</v>
      </c>
      <c r="AT44" s="15" t="n">
        <f aca="false">AG44-AG43</f>
        <v>-7.08333333333333</v>
      </c>
      <c r="AU44" s="15" t="n">
        <f aca="false">AH44-AH43</f>
        <v>-41.25</v>
      </c>
      <c r="AV44" s="87" t="n">
        <f aca="false">AI44-AI43</f>
        <v>-2.60663914130546</v>
      </c>
    </row>
    <row r="45" customFormat="false" ht="15" hidden="false" customHeight="true" outlineLevel="0" collapsed="false">
      <c r="A45" s="0" t="n">
        <v>8</v>
      </c>
      <c r="B45" s="0" t="n">
        <v>2</v>
      </c>
      <c r="C45" s="0" t="s">
        <v>37</v>
      </c>
      <c r="D45" s="0" t="s">
        <v>40</v>
      </c>
      <c r="E45" s="0" t="n">
        <v>0.39</v>
      </c>
      <c r="F45" s="20" t="n">
        <v>589.5557115</v>
      </c>
      <c r="G45" s="15" t="n">
        <v>534.6187014</v>
      </c>
      <c r="H45" s="15" t="n">
        <v>547.6597665</v>
      </c>
      <c r="I45" s="15" t="n">
        <v>109.6567049</v>
      </c>
      <c r="J45" s="11" t="n">
        <v>0.09025</v>
      </c>
      <c r="K45" s="11" t="n">
        <v>0.07325</v>
      </c>
      <c r="L45" s="20" t="n">
        <v>574.0770642</v>
      </c>
      <c r="M45" s="15" t="n">
        <v>483.9169905</v>
      </c>
      <c r="N45" s="15" t="n">
        <v>509.1764366</v>
      </c>
      <c r="O45" s="15" t="n">
        <v>213.9547556</v>
      </c>
      <c r="P45" s="11" t="n">
        <v>0.07</v>
      </c>
      <c r="Q45" s="11" t="n">
        <v>0.0665</v>
      </c>
      <c r="R45" s="20" t="n">
        <v>577.5506189</v>
      </c>
      <c r="S45" s="15" t="n">
        <v>568.1049877</v>
      </c>
      <c r="T45" s="15" t="n">
        <v>580.0796105</v>
      </c>
      <c r="U45" s="15" t="n">
        <v>220.4448184</v>
      </c>
      <c r="V45" s="11" t="n">
        <v>0.06775</v>
      </c>
      <c r="W45" s="11" t="n">
        <v>0.067</v>
      </c>
      <c r="X45" s="21" t="n">
        <v>611.8900589</v>
      </c>
      <c r="Y45" s="82" t="n">
        <f aca="false">IF(I45="","",100-(H45-G45)*(G45/F45)/I45*100)</f>
        <v>89.2155707181816</v>
      </c>
      <c r="Z45" s="13" t="n">
        <f aca="false">IF(O45="","",100-(N45-M45)*(M45/L45)/O45*100)</f>
        <v>90.0481790571111</v>
      </c>
      <c r="AA45" s="83" t="n">
        <f aca="false">IF(U45="","",100-(T45-S45)*(S45/R45)/U45*100)</f>
        <v>94.656811502099</v>
      </c>
      <c r="AE45" s="20" t="n">
        <f aca="false">MAX(F45,L45,R45,X45)*E45</f>
        <v>238.637122971</v>
      </c>
      <c r="AF45" s="15" t="n">
        <f aca="false">MAX(I45,O45,U45)*E45</f>
        <v>85.973479176</v>
      </c>
      <c r="AG45" s="15" t="n">
        <f aca="false">AVERAGE(J45,P45,V45)*1000</f>
        <v>76</v>
      </c>
      <c r="AH45" s="15" t="n">
        <f aca="false">AVERAGE(K45,Q45,W45)*1000</f>
        <v>68.9166666666667</v>
      </c>
      <c r="AI45" s="87" t="n">
        <f aca="false">MAX(Y45:AA45)</f>
        <v>94.656811502099</v>
      </c>
      <c r="AN45" s="8" t="n">
        <v>8</v>
      </c>
      <c r="AO45" s="0" t="n">
        <v>2</v>
      </c>
      <c r="AP45" s="0" t="s">
        <v>37</v>
      </c>
      <c r="AQ45" s="0" t="s">
        <v>40</v>
      </c>
      <c r="AR45" s="20"/>
      <c r="AS45" s="15"/>
      <c r="AT45" s="15"/>
      <c r="AU45" s="15"/>
      <c r="AV45" s="87"/>
    </row>
    <row r="46" customFormat="false" ht="15" hidden="true" customHeight="true" outlineLevel="0" collapsed="false">
      <c r="A46" s="0" t="n">
        <v>8</v>
      </c>
      <c r="B46" s="0" t="n">
        <v>2</v>
      </c>
      <c r="C46" s="0" t="s">
        <v>39</v>
      </c>
      <c r="D46" s="0" t="s">
        <v>40</v>
      </c>
      <c r="E46" s="0" t="n">
        <v>0.39</v>
      </c>
      <c r="F46" s="20" t="n">
        <v>516.9462301</v>
      </c>
      <c r="G46" s="15" t="n">
        <v>475.9034388</v>
      </c>
      <c r="H46" s="15" t="n">
        <v>493.1798031</v>
      </c>
      <c r="I46" s="15" t="n">
        <v>177.9394778</v>
      </c>
      <c r="J46" s="11" t="n">
        <v>0.0755</v>
      </c>
      <c r="K46" s="11" t="n">
        <v>0.03225</v>
      </c>
      <c r="L46" s="20" t="n">
        <v>534.0397756</v>
      </c>
      <c r="M46" s="15" t="n">
        <v>510.3952277</v>
      </c>
      <c r="N46" s="15" t="n">
        <v>523.680051</v>
      </c>
      <c r="O46" s="15" t="n">
        <v>181.3825627</v>
      </c>
      <c r="P46" s="11" t="n">
        <v>0.0765</v>
      </c>
      <c r="Q46" s="11" t="n">
        <v>0.02575</v>
      </c>
      <c r="R46" s="20" t="n">
        <v>501.5894618</v>
      </c>
      <c r="S46" s="15" t="n">
        <v>451.1924487</v>
      </c>
      <c r="T46" s="15" t="n">
        <v>473.7705543</v>
      </c>
      <c r="U46" s="15" t="n">
        <v>236.989908</v>
      </c>
      <c r="V46" s="11" t="n">
        <v>0.0705</v>
      </c>
      <c r="W46" s="11" t="n">
        <v>0.02325</v>
      </c>
      <c r="X46" s="21" t="n">
        <v>592.8464475</v>
      </c>
      <c r="Y46" s="82" t="n">
        <f aca="false">IF(I46="","",100-(H46-G46)*(G46/F46)/I46*100)</f>
        <v>91.0617291221273</v>
      </c>
      <c r="Z46" s="13" t="n">
        <f aca="false">IF(O46="","",100-(N46-M46)*(M46/L46)/O46*100)</f>
        <v>93.0000772231435</v>
      </c>
      <c r="AA46" s="83" t="n">
        <f aca="false">IF(U46="","",100-(T46-S46)*(S46/R46)/U46*100)</f>
        <v>91.4301925018456</v>
      </c>
      <c r="AE46" s="20" t="n">
        <f aca="false">MAX(F46,L46,R46,X46)*E46</f>
        <v>231.210114525</v>
      </c>
      <c r="AF46" s="15" t="n">
        <f aca="false">MAX(I46,O46,U46)*E46</f>
        <v>92.42606412</v>
      </c>
      <c r="AG46" s="15" t="n">
        <f aca="false">AVERAGE(J46,P46,V46)*1000</f>
        <v>74.1666666666667</v>
      </c>
      <c r="AH46" s="15" t="n">
        <f aca="false">AVERAGE(K46,Q46,W46)*1000</f>
        <v>27.0833333333333</v>
      </c>
      <c r="AI46" s="87" t="n">
        <f aca="false">MAX(Y46:AA46)</f>
        <v>93.0000772231435</v>
      </c>
      <c r="AN46" s="8" t="n">
        <v>8</v>
      </c>
      <c r="AO46" s="0" t="n">
        <v>2</v>
      </c>
      <c r="AP46" s="0" t="s">
        <v>39</v>
      </c>
      <c r="AQ46" s="0" t="s">
        <v>40</v>
      </c>
      <c r="AR46" s="20" t="n">
        <f aca="false">AE46-AE45</f>
        <v>-7.427008446</v>
      </c>
      <c r="AS46" s="15" t="n">
        <f aca="false">AF46-AF45</f>
        <v>6.45258494400001</v>
      </c>
      <c r="AT46" s="15" t="n">
        <f aca="false">AG46-AG45</f>
        <v>-1.83333333333334</v>
      </c>
      <c r="AU46" s="15" t="n">
        <f aca="false">AH46-AH45</f>
        <v>-41.8333333333333</v>
      </c>
      <c r="AV46" s="87" t="n">
        <f aca="false">AI46-AI45</f>
        <v>-1.65673427895547</v>
      </c>
    </row>
    <row r="47" customFormat="false" ht="15" hidden="false" customHeight="true" outlineLevel="0" collapsed="false">
      <c r="A47" s="0" t="n">
        <v>8</v>
      </c>
      <c r="B47" s="0" t="n">
        <v>3</v>
      </c>
      <c r="C47" s="0" t="s">
        <v>37</v>
      </c>
      <c r="D47" s="0" t="s">
        <v>38</v>
      </c>
      <c r="E47" s="0" t="n">
        <v>0.39</v>
      </c>
      <c r="F47" s="20" t="n">
        <v>542.4189646</v>
      </c>
      <c r="G47" s="15" t="n">
        <v>483.8865207</v>
      </c>
      <c r="H47" s="15" t="n">
        <v>515.5446203</v>
      </c>
      <c r="I47" s="15" t="n">
        <v>160.6326438</v>
      </c>
      <c r="J47" s="11" t="n">
        <v>0.084</v>
      </c>
      <c r="K47" s="11" t="n">
        <v>0.035</v>
      </c>
      <c r="L47" s="20" t="n">
        <v>552.2911728</v>
      </c>
      <c r="M47" s="15" t="n">
        <v>523.5886417</v>
      </c>
      <c r="N47" s="15" t="n">
        <v>538.3055446</v>
      </c>
      <c r="O47" s="15" t="n">
        <v>180.1942414</v>
      </c>
      <c r="P47" s="0" t="n">
        <v>0.077</v>
      </c>
      <c r="Q47" s="11" t="n">
        <v>0.07125</v>
      </c>
      <c r="R47" s="20" t="n">
        <v>592.9378569</v>
      </c>
      <c r="S47" s="15" t="n">
        <v>547.0503709</v>
      </c>
      <c r="T47" s="15" t="n">
        <v>565.8502241</v>
      </c>
      <c r="U47" s="15" t="n">
        <v>200.8222812</v>
      </c>
      <c r="V47" s="11" t="n">
        <v>0.08025</v>
      </c>
      <c r="W47" s="11" t="n">
        <v>0.02875</v>
      </c>
      <c r="X47" s="21" t="n">
        <v>609.1477789</v>
      </c>
      <c r="Y47" s="82" t="n">
        <f aca="false">IF(I47="","",100-(H47-G47)*(G47/F47)/I47*100)</f>
        <v>82.4183474664782</v>
      </c>
      <c r="Z47" s="13" t="n">
        <f aca="false">IF(O47="","",100-(N47-M47)*(M47/L47)/O47*100)</f>
        <v>92.2572073089445</v>
      </c>
      <c r="AA47" s="83" t="n">
        <f aca="false">IF(U47="","",100-(T47-S47)*(S47/R47)/U47*100)</f>
        <v>91.3630441520323</v>
      </c>
      <c r="AE47" s="20" t="n">
        <f aca="false">MAX(F47,L47,R47,X47)*E47</f>
        <v>237.567633771</v>
      </c>
      <c r="AF47" s="15" t="n">
        <f aca="false">MAX(I47,O47,U47)*E47</f>
        <v>78.320689668</v>
      </c>
      <c r="AG47" s="15" t="n">
        <f aca="false">AVERAGE(J47,P47,V47)*1000</f>
        <v>80.4166666666667</v>
      </c>
      <c r="AH47" s="15" t="n">
        <f aca="false">AVERAGE(K47,Q47,W47)*1000</f>
        <v>45</v>
      </c>
      <c r="AI47" s="87" t="n">
        <f aca="false">MAX(Y47:AA47)</f>
        <v>92.2572073089445</v>
      </c>
      <c r="AN47" s="8" t="n">
        <v>8</v>
      </c>
      <c r="AO47" s="0" t="n">
        <v>3</v>
      </c>
      <c r="AP47" s="0" t="s">
        <v>37</v>
      </c>
      <c r="AQ47" s="0" t="s">
        <v>38</v>
      </c>
      <c r="AR47" s="20"/>
      <c r="AS47" s="15"/>
      <c r="AT47" s="15"/>
      <c r="AU47" s="15"/>
      <c r="AV47" s="87"/>
    </row>
    <row r="48" customFormat="false" ht="15" hidden="true" customHeight="true" outlineLevel="0" collapsed="false">
      <c r="A48" s="0" t="n">
        <v>8</v>
      </c>
      <c r="B48" s="0" t="n">
        <v>3</v>
      </c>
      <c r="C48" s="0" t="s">
        <v>39</v>
      </c>
      <c r="D48" s="0" t="s">
        <v>38</v>
      </c>
      <c r="E48" s="0" t="n">
        <v>0.39</v>
      </c>
      <c r="F48" s="20" t="n">
        <v>589.0681951</v>
      </c>
      <c r="G48" s="15" t="n">
        <v>528.0067595</v>
      </c>
      <c r="H48" s="15" t="n">
        <v>547.5988269</v>
      </c>
      <c r="I48" s="15" t="n">
        <v>134.093467</v>
      </c>
      <c r="J48" s="11" t="n">
        <v>0.09525</v>
      </c>
      <c r="K48" s="11" t="n">
        <v>0.0565</v>
      </c>
      <c r="L48" s="20" t="n">
        <v>557.3796257</v>
      </c>
      <c r="M48" s="15" t="n">
        <v>505.1848957</v>
      </c>
      <c r="N48" s="15" t="n">
        <v>524.8988422</v>
      </c>
      <c r="O48" s="15" t="n">
        <v>180.5294089</v>
      </c>
      <c r="P48" s="0" t="n">
        <v>0.077</v>
      </c>
      <c r="Q48" s="11" t="n">
        <v>0.05225</v>
      </c>
      <c r="R48" s="20" t="n">
        <v>602.5663068</v>
      </c>
      <c r="S48" s="15" t="n">
        <v>536.3554788</v>
      </c>
      <c r="T48" s="15" t="n">
        <v>555.9780159</v>
      </c>
      <c r="U48" s="15" t="n">
        <v>186.9585321</v>
      </c>
      <c r="V48" s="11" t="n">
        <v>0.081</v>
      </c>
      <c r="W48" s="11" t="n">
        <v>0.046</v>
      </c>
      <c r="X48" s="21" t="n">
        <v>632.1219916</v>
      </c>
      <c r="Y48" s="82" t="n">
        <f aca="false">IF(I48="","",100-(H48-G48)*(G48/F48)/I48*100)</f>
        <v>86.903762153255</v>
      </c>
      <c r="Z48" s="13" t="n">
        <f aca="false">IF(O48="","",100-(N48-M48)*(M48/L48)/O48*100)</f>
        <v>90.1025143404943</v>
      </c>
      <c r="AA48" s="83" t="n">
        <f aca="false">IF(U48="","",100-(T48-S48)*(S48/R48)/U48*100)</f>
        <v>90.6576153006871</v>
      </c>
      <c r="AE48" s="20" t="n">
        <f aca="false">MAX(F48,L48,R48,X48)*E48</f>
        <v>246.527576724</v>
      </c>
      <c r="AF48" s="15" t="n">
        <f aca="false">MAX(I48,O48,U48)*E48</f>
        <v>72.913827519</v>
      </c>
      <c r="AG48" s="15" t="n">
        <f aca="false">AVERAGE(J48,P48,V48)*1000</f>
        <v>84.4166666666667</v>
      </c>
      <c r="AH48" s="15" t="n">
        <f aca="false">AVERAGE(K48,Q48,W48)*1000</f>
        <v>51.5833333333333</v>
      </c>
      <c r="AI48" s="87" t="n">
        <f aca="false">MAX(Y48:AA48)</f>
        <v>90.6576153006871</v>
      </c>
      <c r="AN48" s="8" t="n">
        <v>8</v>
      </c>
      <c r="AO48" s="0" t="n">
        <v>3</v>
      </c>
      <c r="AP48" s="0" t="s">
        <v>39</v>
      </c>
      <c r="AQ48" s="0" t="s">
        <v>38</v>
      </c>
      <c r="AR48" s="20" t="n">
        <f aca="false">AE48-AE47</f>
        <v>8.95994295299997</v>
      </c>
      <c r="AS48" s="15" t="n">
        <f aca="false">AF48-AF47</f>
        <v>-5.40686214899999</v>
      </c>
      <c r="AT48" s="15" t="n">
        <f aca="false">AG48-AG47</f>
        <v>3.99999999999999</v>
      </c>
      <c r="AU48" s="15" t="n">
        <f aca="false">AH48-AH47</f>
        <v>6.58333333333333</v>
      </c>
      <c r="AV48" s="87" t="n">
        <f aca="false">AI48-AI47</f>
        <v>-1.59959200825737</v>
      </c>
    </row>
    <row r="49" customFormat="false" ht="15" hidden="false" customHeight="true" outlineLevel="0" collapsed="false">
      <c r="A49" s="0" t="n">
        <v>8</v>
      </c>
      <c r="B49" s="0" t="n">
        <v>4</v>
      </c>
      <c r="C49" s="0" t="s">
        <v>37</v>
      </c>
      <c r="D49" s="0" t="s">
        <v>38</v>
      </c>
      <c r="E49" s="0" t="n">
        <v>0.39</v>
      </c>
      <c r="F49" s="20" t="n">
        <v>622.4935417</v>
      </c>
      <c r="G49" s="15" t="n">
        <v>599.4583894</v>
      </c>
      <c r="H49" s="15" t="n">
        <v>609.2087184</v>
      </c>
      <c r="I49" s="15" t="n">
        <v>182.4794748</v>
      </c>
      <c r="J49" s="11" t="n">
        <v>0.084</v>
      </c>
      <c r="K49" s="0" t="n">
        <v>0.04575</v>
      </c>
      <c r="L49" s="20" t="n">
        <v>618.7152892</v>
      </c>
      <c r="M49" s="15" t="n">
        <v>604.5773122</v>
      </c>
      <c r="N49" s="15" t="n">
        <v>616.6433443</v>
      </c>
      <c r="O49" s="15" t="n">
        <v>181.8700792</v>
      </c>
      <c r="P49" s="11" t="n">
        <v>0.0795</v>
      </c>
      <c r="Q49" s="11" t="n">
        <v>0.0505</v>
      </c>
      <c r="R49" s="20" t="n">
        <v>630.4766236</v>
      </c>
      <c r="S49" s="15" t="n">
        <v>602.535837</v>
      </c>
      <c r="T49" s="15" t="n">
        <v>615.180795</v>
      </c>
      <c r="U49" s="15" t="n">
        <v>195.5814794</v>
      </c>
      <c r="V49" s="0" t="n">
        <v>0.084</v>
      </c>
      <c r="W49" s="86" t="n">
        <v>0.0465</v>
      </c>
      <c r="X49" s="21" t="n">
        <v>632.761857</v>
      </c>
      <c r="Y49" s="82" t="n">
        <f aca="false">IF(I49="","",100-(H49-G49)*(G49/F49)/I49*100)</f>
        <v>94.8544779896241</v>
      </c>
      <c r="Z49" s="13" t="n">
        <f aca="false">IF(O49="","",100-(N49-M49)*(M49/L49)/O49*100)</f>
        <v>93.5171762000214</v>
      </c>
      <c r="AA49" s="83" t="n">
        <f aca="false">IF(U49="","",100-(T49-S49)*(S49/R49)/U49*100)</f>
        <v>93.821208248077</v>
      </c>
      <c r="AE49" s="20" t="n">
        <f aca="false">MAX(F49,L49,R49,X49)*E49</f>
        <v>246.77712423</v>
      </c>
      <c r="AF49" s="15" t="n">
        <f aca="false">MAX(I49,O49,U49)*E49</f>
        <v>76.276776966</v>
      </c>
      <c r="AG49" s="15" t="n">
        <f aca="false">AVERAGE(J49,P49,V49)*1000</f>
        <v>82.5</v>
      </c>
      <c r="AH49" s="15" t="n">
        <f aca="false">AVERAGE(K49,Q49,W49)*1000</f>
        <v>47.5833333333333</v>
      </c>
      <c r="AI49" s="87" t="n">
        <f aca="false">MAX(Y49:AA49)</f>
        <v>94.8544779896241</v>
      </c>
      <c r="AN49" s="8" t="n">
        <v>8</v>
      </c>
      <c r="AO49" s="0" t="n">
        <v>4</v>
      </c>
      <c r="AP49" s="0" t="s">
        <v>37</v>
      </c>
      <c r="AQ49" s="0" t="s">
        <v>38</v>
      </c>
      <c r="AR49" s="20"/>
      <c r="AS49" s="15"/>
      <c r="AT49" s="15"/>
      <c r="AU49" s="15"/>
      <c r="AV49" s="87"/>
    </row>
    <row r="50" customFormat="false" ht="15" hidden="true" customHeight="true" outlineLevel="0" collapsed="false">
      <c r="A50" s="5" t="n">
        <v>8</v>
      </c>
      <c r="B50" s="5" t="n">
        <v>4</v>
      </c>
      <c r="C50" s="5" t="s">
        <v>39</v>
      </c>
      <c r="D50" s="5" t="s">
        <v>38</v>
      </c>
      <c r="E50" s="5" t="n">
        <v>0.39</v>
      </c>
      <c r="F50" s="36" t="n">
        <v>517.0071696</v>
      </c>
      <c r="G50" s="91" t="n">
        <v>460.7904288</v>
      </c>
      <c r="H50" s="91" t="n">
        <v>478.8894771</v>
      </c>
      <c r="I50" s="91" t="n">
        <v>164.1061985</v>
      </c>
      <c r="J50" s="30" t="n">
        <v>0.06975</v>
      </c>
      <c r="K50" s="5" t="n">
        <v>0.04275</v>
      </c>
      <c r="L50" s="36" t="n">
        <v>509.2983157</v>
      </c>
      <c r="M50" s="91" t="n">
        <v>461.0341871</v>
      </c>
      <c r="N50" s="91" t="n">
        <v>487.969471</v>
      </c>
      <c r="O50" s="91" t="n">
        <v>172.5158573</v>
      </c>
      <c r="P50" s="30" t="n">
        <v>0.07875</v>
      </c>
      <c r="Q50" s="30" t="n">
        <v>0.0385</v>
      </c>
      <c r="R50" s="36" t="n">
        <v>573.0410917</v>
      </c>
      <c r="S50" s="91" t="n">
        <v>530.2615231</v>
      </c>
      <c r="T50" s="91" t="n">
        <v>548.269162</v>
      </c>
      <c r="U50" s="91" t="n">
        <v>171.1447173</v>
      </c>
      <c r="V50" s="0" t="n">
        <v>0.077</v>
      </c>
      <c r="W50" s="96" t="n">
        <v>0.03925</v>
      </c>
      <c r="X50" s="37" t="n">
        <v>623.3162257</v>
      </c>
      <c r="Y50" s="89" t="n">
        <f aca="false">IF(I50="","",100-(H50-G50)*(G50/F50)/I50*100)</f>
        <v>90.1703594298581</v>
      </c>
      <c r="Z50" s="32" t="n">
        <f aca="false">IF(O50="","",100-(N50-M50)*(M50/L50)/O50*100)</f>
        <v>85.8663794450209</v>
      </c>
      <c r="AA50" s="90" t="n">
        <f aca="false">IF(U50="","",100-(T50-S50)*(S50/R50)/U50*100)</f>
        <v>90.2636175608161</v>
      </c>
      <c r="AE50" s="36" t="n">
        <f aca="false">MAX(F50,L50,R50,X50)*E50</f>
        <v>243.093328023</v>
      </c>
      <c r="AF50" s="91" t="n">
        <f aca="false">MAX(I50,O50,U50)*E50</f>
        <v>67.281184347</v>
      </c>
      <c r="AG50" s="91" t="n">
        <f aca="false">AVERAGE(J50,P50,V50)*1000</f>
        <v>75.1666666666667</v>
      </c>
      <c r="AH50" s="91" t="n">
        <f aca="false">AVERAGE(K50,Q50,W50)*1000</f>
        <v>40.1666666666667</v>
      </c>
      <c r="AI50" s="92" t="n">
        <f aca="false">MAX(Y50:AA50)</f>
        <v>90.2636175608161</v>
      </c>
      <c r="AN50" s="27" t="n">
        <v>8</v>
      </c>
      <c r="AO50" s="5" t="n">
        <v>4</v>
      </c>
      <c r="AP50" s="5" t="s">
        <v>39</v>
      </c>
      <c r="AQ50" s="5" t="s">
        <v>38</v>
      </c>
      <c r="AR50" s="36" t="n">
        <f aca="false">AE50-AE49</f>
        <v>-3.68379620699997</v>
      </c>
      <c r="AS50" s="91" t="n">
        <f aca="false">AF50-AF49</f>
        <v>-8.99559261900001</v>
      </c>
      <c r="AT50" s="91" t="n">
        <f aca="false">AG50-AG49</f>
        <v>-7.33333333333333</v>
      </c>
      <c r="AU50" s="91" t="n">
        <f aca="false">AH50-AH49</f>
        <v>-7.41666666666666</v>
      </c>
      <c r="AV50" s="92" t="n">
        <f aca="false">AI50-AI49</f>
        <v>-4.59086042880806</v>
      </c>
    </row>
    <row r="51" customFormat="false" ht="15" hidden="false" customHeight="false" outlineLevel="0" collapsed="false">
      <c r="A51" s="18" t="n">
        <v>9</v>
      </c>
      <c r="B51" s="18" t="n">
        <v>1</v>
      </c>
      <c r="C51" s="18" t="s">
        <v>37</v>
      </c>
      <c r="D51" s="18" t="s">
        <v>38</v>
      </c>
      <c r="E51" s="18" t="n">
        <v>0.39</v>
      </c>
      <c r="F51" s="20" t="n">
        <v>666</v>
      </c>
      <c r="G51" s="15" t="n">
        <v>586</v>
      </c>
      <c r="H51" s="15" t="n">
        <v>600</v>
      </c>
      <c r="I51" s="15" t="n">
        <v>173</v>
      </c>
      <c r="J51" s="11" t="n">
        <v>0.078</v>
      </c>
      <c r="K51" s="11" t="n">
        <v>0.093</v>
      </c>
      <c r="L51" s="20" t="n">
        <v>642</v>
      </c>
      <c r="M51" s="15" t="n">
        <v>522</v>
      </c>
      <c r="N51" s="15" t="n">
        <v>548</v>
      </c>
      <c r="O51" s="15" t="n">
        <v>186</v>
      </c>
      <c r="P51" s="11" t="n">
        <v>0.09</v>
      </c>
      <c r="Q51" s="11" t="n">
        <v>0.077</v>
      </c>
      <c r="R51" s="20" t="n">
        <v>633</v>
      </c>
      <c r="S51" s="15" t="n">
        <v>558</v>
      </c>
      <c r="T51" s="15" t="n">
        <v>581</v>
      </c>
      <c r="U51" s="15" t="n">
        <v>190</v>
      </c>
      <c r="V51" s="79" t="n">
        <v>0.078</v>
      </c>
      <c r="W51" s="86" t="n">
        <v>0.091</v>
      </c>
      <c r="X51" s="97" t="n">
        <v>612</v>
      </c>
      <c r="Y51" s="82" t="n">
        <f aca="false">IF(I51="","",100-(H51-G51)*(G51/F51)/I51*100)</f>
        <v>92.8795847870992</v>
      </c>
      <c r="Z51" s="13" t="n">
        <f aca="false">IF(O51="","",100-(N51-M51)*(M51/L51)/O51*100)</f>
        <v>88.6343081097377</v>
      </c>
      <c r="AA51" s="83" t="n">
        <f aca="false">IF(U51="","",100-(T51-S51)*(S51/R51)/U51*100)</f>
        <v>89.3290097281117</v>
      </c>
      <c r="AE51" s="19" t="n">
        <f aca="false">MAX(F51,L51,R51,X51)*E51</f>
        <v>259.74</v>
      </c>
      <c r="AF51" s="78" t="n">
        <f aca="false">MAX(I51,O51,U51)*E51</f>
        <v>74.1</v>
      </c>
      <c r="AG51" s="78" t="n">
        <f aca="false">AVERAGE(J51,P51,V51)*1000</f>
        <v>82</v>
      </c>
      <c r="AH51" s="78" t="n">
        <f aca="false">AVERAGE(K51,Q51,W51)*1000</f>
        <v>87</v>
      </c>
      <c r="AI51" s="84" t="n">
        <f aca="false">MAX(Y51:AA51)</f>
        <v>92.8795847870992</v>
      </c>
      <c r="AN51" s="85" t="n">
        <v>9</v>
      </c>
      <c r="AO51" s="18" t="n">
        <v>1</v>
      </c>
      <c r="AP51" s="18" t="s">
        <v>37</v>
      </c>
      <c r="AQ51" s="18" t="s">
        <v>38</v>
      </c>
      <c r="AR51" s="19"/>
      <c r="AS51" s="78"/>
      <c r="AT51" s="78"/>
      <c r="AU51" s="78"/>
      <c r="AV51" s="84"/>
    </row>
    <row r="52" customFormat="false" ht="15" hidden="true" customHeight="false" outlineLevel="0" collapsed="false">
      <c r="A52" s="0" t="n">
        <v>9</v>
      </c>
      <c r="B52" s="0" t="n">
        <v>1</v>
      </c>
      <c r="C52" s="0" t="s">
        <v>39</v>
      </c>
      <c r="D52" s="0" t="s">
        <v>38</v>
      </c>
      <c r="E52" s="0" t="n">
        <v>0.39</v>
      </c>
      <c r="F52" s="20" t="n">
        <v>550</v>
      </c>
      <c r="G52" s="15" t="n">
        <v>465</v>
      </c>
      <c r="H52" s="15" t="n">
        <v>483</v>
      </c>
      <c r="I52" s="15" t="n">
        <v>161</v>
      </c>
      <c r="J52" s="11" t="n">
        <v>0.085</v>
      </c>
      <c r="K52" s="11" t="n">
        <v>0.078</v>
      </c>
      <c r="L52" s="20" t="n">
        <v>552</v>
      </c>
      <c r="M52" s="15" t="n">
        <v>467</v>
      </c>
      <c r="N52" s="15" t="n">
        <v>490</v>
      </c>
      <c r="O52" s="15" t="n">
        <v>171</v>
      </c>
      <c r="P52" s="11" t="n">
        <v>0.082</v>
      </c>
      <c r="Q52" s="11" t="n">
        <v>0.085</v>
      </c>
      <c r="R52" s="20" t="n">
        <v>559</v>
      </c>
      <c r="S52" s="15" t="n">
        <v>527</v>
      </c>
      <c r="T52" s="15" t="n">
        <v>547</v>
      </c>
      <c r="U52" s="15" t="n">
        <v>179</v>
      </c>
      <c r="V52" s="11" t="n">
        <v>0.084</v>
      </c>
      <c r="W52" s="86" t="n">
        <v>0.087</v>
      </c>
      <c r="X52" s="97" t="n">
        <v>581</v>
      </c>
      <c r="Y52" s="82" t="n">
        <f aca="false">IF(I52="","",100-(H52-G52)*(G52/F52)/I52*100)</f>
        <v>90.5477131564088</v>
      </c>
      <c r="Z52" s="13" t="n">
        <f aca="false">IF(O52="","",100-(N52-M52)*(M52/L52)/O52*100)</f>
        <v>88.6208576998051</v>
      </c>
      <c r="AA52" s="83" t="n">
        <f aca="false">IF(U52="","",100-(T52-S52)*(S52/R52)/U52*100)</f>
        <v>89.4664254804569</v>
      </c>
      <c r="AE52" s="20" t="n">
        <f aca="false">MAX(F52,L52,R52,X52)*E52</f>
        <v>226.59</v>
      </c>
      <c r="AF52" s="15" t="n">
        <f aca="false">MAX(I52,O52,U52)*E52</f>
        <v>69.81</v>
      </c>
      <c r="AG52" s="15" t="n">
        <f aca="false">AVERAGE(J52,P52,V52)*1000</f>
        <v>83.6666666666667</v>
      </c>
      <c r="AH52" s="15" t="n">
        <f aca="false">AVERAGE(K52,Q52,W52)*1000</f>
        <v>83.3333333333333</v>
      </c>
      <c r="AI52" s="87" t="n">
        <f aca="false">MAX(Y52:AA52)</f>
        <v>90.5477131564088</v>
      </c>
      <c r="AN52" s="8" t="n">
        <v>9</v>
      </c>
      <c r="AO52" s="0" t="n">
        <v>1</v>
      </c>
      <c r="AP52" s="0" t="s">
        <v>39</v>
      </c>
      <c r="AQ52" s="0" t="s">
        <v>38</v>
      </c>
      <c r="AR52" s="20" t="n">
        <f aca="false">AE52-AE51</f>
        <v>-33.15</v>
      </c>
      <c r="AS52" s="15" t="n">
        <f aca="false">AF52-AF51</f>
        <v>-4.29000000000001</v>
      </c>
      <c r="AT52" s="15" t="n">
        <f aca="false">AG52-AG51</f>
        <v>1.66666666666667</v>
      </c>
      <c r="AU52" s="15" t="n">
        <f aca="false">AH52-AH51</f>
        <v>-3.66666666666669</v>
      </c>
      <c r="AV52" s="87" t="n">
        <f aca="false">AI52-AI51</f>
        <v>-2.33187163069043</v>
      </c>
    </row>
    <row r="53" customFormat="false" ht="15" hidden="false" customHeight="false" outlineLevel="0" collapsed="false">
      <c r="A53" s="0" t="n">
        <v>9</v>
      </c>
      <c r="B53" s="0" t="n">
        <v>2</v>
      </c>
      <c r="C53" s="0" t="s">
        <v>37</v>
      </c>
      <c r="D53" s="0" t="s">
        <v>38</v>
      </c>
      <c r="E53" s="0" t="n">
        <v>0.39</v>
      </c>
      <c r="F53" s="20" t="n">
        <v>665</v>
      </c>
      <c r="G53" s="15" t="n">
        <v>595</v>
      </c>
      <c r="H53" s="15" t="n">
        <v>618</v>
      </c>
      <c r="I53" s="15" t="n">
        <v>211</v>
      </c>
      <c r="J53" s="11" t="n">
        <v>0.077</v>
      </c>
      <c r="K53" s="11" t="n">
        <v>0.1</v>
      </c>
      <c r="L53" s="20" t="n">
        <v>673</v>
      </c>
      <c r="M53" s="15" t="n">
        <v>628</v>
      </c>
      <c r="N53" s="15" t="n">
        <v>644</v>
      </c>
      <c r="O53" s="15" t="n">
        <v>206</v>
      </c>
      <c r="P53" s="11" t="n">
        <v>0.078</v>
      </c>
      <c r="Q53" s="11" t="n">
        <v>0.094</v>
      </c>
      <c r="R53" s="20" t="n">
        <v>664</v>
      </c>
      <c r="S53" s="15" t="n">
        <v>585</v>
      </c>
      <c r="T53" s="15" t="n">
        <v>608</v>
      </c>
      <c r="U53" s="15" t="n">
        <v>219</v>
      </c>
      <c r="V53" s="11" t="n">
        <v>0.074</v>
      </c>
      <c r="W53" s="86" t="n">
        <v>0.094</v>
      </c>
      <c r="X53" s="97" t="n">
        <v>633</v>
      </c>
      <c r="Y53" s="82" t="n">
        <f aca="false">IF(I53="","",100-(H53-G53)*(G53/F53)/I53*100)</f>
        <v>90.2469443751559</v>
      </c>
      <c r="Z53" s="13" t="n">
        <f aca="false">IF(O53="","",100-(N53-M53)*(M53/L53)/O53*100)</f>
        <v>92.7523478411402</v>
      </c>
      <c r="AA53" s="83" t="n">
        <f aca="false">IF(U53="","",100-(T53-S53)*(S53/R53)/U53*100)</f>
        <v>90.7472355174121</v>
      </c>
      <c r="AE53" s="20" t="n">
        <f aca="false">MAX(F53,L53,R53,X53)*E53</f>
        <v>262.47</v>
      </c>
      <c r="AF53" s="15" t="n">
        <f aca="false">MAX(I53,O53,U53)*E53</f>
        <v>85.41</v>
      </c>
      <c r="AG53" s="15" t="n">
        <f aca="false">AVERAGE(J53,P53,V53)*1000</f>
        <v>76.3333333333333</v>
      </c>
      <c r="AH53" s="15" t="n">
        <f aca="false">AVERAGE(K53,Q53,W53)*1000</f>
        <v>96</v>
      </c>
      <c r="AI53" s="87" t="n">
        <f aca="false">MAX(Y53:AA53)</f>
        <v>92.7523478411402</v>
      </c>
      <c r="AN53" s="8" t="n">
        <v>9</v>
      </c>
      <c r="AO53" s="0" t="n">
        <v>2</v>
      </c>
      <c r="AP53" s="0" t="s">
        <v>37</v>
      </c>
      <c r="AQ53" s="0" t="s">
        <v>38</v>
      </c>
      <c r="AR53" s="20"/>
      <c r="AS53" s="15"/>
      <c r="AT53" s="15"/>
      <c r="AU53" s="15"/>
      <c r="AV53" s="87"/>
    </row>
    <row r="54" customFormat="false" ht="15" hidden="true" customHeight="false" outlineLevel="0" collapsed="false">
      <c r="A54" s="0" t="n">
        <v>9</v>
      </c>
      <c r="B54" s="0" t="n">
        <v>2</v>
      </c>
      <c r="C54" s="0" t="s">
        <v>39</v>
      </c>
      <c r="D54" s="0" t="s">
        <v>38</v>
      </c>
      <c r="E54" s="0" t="n">
        <v>0.39</v>
      </c>
      <c r="F54" s="20" t="n">
        <v>633</v>
      </c>
      <c r="G54" s="15" t="n">
        <v>567</v>
      </c>
      <c r="H54" s="15" t="n">
        <v>580</v>
      </c>
      <c r="I54" s="15" t="n">
        <v>183</v>
      </c>
      <c r="J54" s="11" t="n">
        <v>0.083</v>
      </c>
      <c r="K54" s="11" t="n">
        <v>0.089</v>
      </c>
      <c r="L54" s="20" t="n">
        <v>633</v>
      </c>
      <c r="M54" s="15" t="n">
        <v>598</v>
      </c>
      <c r="N54" s="15" t="n">
        <v>616</v>
      </c>
      <c r="O54" s="15" t="n">
        <v>202</v>
      </c>
      <c r="P54" s="11" t="n">
        <v>0.087</v>
      </c>
      <c r="Q54" s="11" t="n">
        <v>0.089</v>
      </c>
      <c r="R54" s="20" t="n">
        <v>631</v>
      </c>
      <c r="S54" s="15" t="n">
        <v>536</v>
      </c>
      <c r="T54" s="15" t="n">
        <v>554</v>
      </c>
      <c r="U54" s="15" t="n">
        <v>209</v>
      </c>
      <c r="V54" s="11" t="n">
        <v>0.087</v>
      </c>
      <c r="W54" s="86" t="n">
        <v>0.09</v>
      </c>
      <c r="X54" s="97" t="n">
        <v>631</v>
      </c>
      <c r="Y54" s="82" t="n">
        <f aca="false">IF(I54="","",100-(H54-G54)*(G54/F54)/I54*100)</f>
        <v>93.6368580529873</v>
      </c>
      <c r="Z54" s="13" t="n">
        <f aca="false">IF(O54="","",100-(N54-M54)*(M54/L54)/O54*100)</f>
        <v>91.581812209657</v>
      </c>
      <c r="AA54" s="83" t="n">
        <f aca="false">IF(U54="","",100-(T54-S54)*(S54/R54)/U54*100)</f>
        <v>92.6842029436074</v>
      </c>
      <c r="AE54" s="20" t="n">
        <f aca="false">MAX(F54,L54,R54,X54)*E54</f>
        <v>246.87</v>
      </c>
      <c r="AF54" s="15" t="n">
        <f aca="false">MAX(I54,O54,U54)*E54</f>
        <v>81.51</v>
      </c>
      <c r="AG54" s="15" t="n">
        <f aca="false">AVERAGE(J54,P54,V54)*1000</f>
        <v>85.6666666666667</v>
      </c>
      <c r="AH54" s="15" t="n">
        <f aca="false">AVERAGE(K54,Q54,W54)*1000</f>
        <v>89.3333333333333</v>
      </c>
      <c r="AI54" s="87" t="n">
        <f aca="false">MAX(Y54:AA54)</f>
        <v>93.6368580529873</v>
      </c>
      <c r="AN54" s="8" t="n">
        <v>9</v>
      </c>
      <c r="AO54" s="0" t="n">
        <v>2</v>
      </c>
      <c r="AP54" s="0" t="s">
        <v>39</v>
      </c>
      <c r="AQ54" s="0" t="s">
        <v>38</v>
      </c>
      <c r="AR54" s="20" t="n">
        <f aca="false">AE54-AE53</f>
        <v>-15.6</v>
      </c>
      <c r="AS54" s="15" t="n">
        <f aca="false">AF54-AF53</f>
        <v>-3.89999999999999</v>
      </c>
      <c r="AT54" s="15" t="n">
        <f aca="false">AG54-AG53</f>
        <v>9.33333333333334</v>
      </c>
      <c r="AU54" s="15" t="n">
        <f aca="false">AH54-AH53</f>
        <v>-6.66666666666669</v>
      </c>
      <c r="AV54" s="87" t="n">
        <f aca="false">AI54-AI53</f>
        <v>0.8845102118471</v>
      </c>
    </row>
    <row r="55" customFormat="false" ht="15" hidden="false" customHeight="false" outlineLevel="0" collapsed="false">
      <c r="A55" s="0" t="n">
        <v>9</v>
      </c>
      <c r="B55" s="0" t="n">
        <v>3</v>
      </c>
      <c r="C55" s="0" t="s">
        <v>37</v>
      </c>
      <c r="D55" s="0" t="s">
        <v>40</v>
      </c>
      <c r="E55" s="0" t="n">
        <v>0.39</v>
      </c>
      <c r="F55" s="20" t="n">
        <v>609</v>
      </c>
      <c r="G55" s="15" t="n">
        <v>553</v>
      </c>
      <c r="H55" s="15" t="n">
        <v>576</v>
      </c>
      <c r="I55" s="15" t="n">
        <v>158</v>
      </c>
      <c r="J55" s="11" t="n">
        <v>0.09</v>
      </c>
      <c r="K55" s="11" t="n">
        <v>0.071</v>
      </c>
      <c r="L55" s="20" t="n">
        <v>582</v>
      </c>
      <c r="M55" s="15" t="n">
        <v>559</v>
      </c>
      <c r="N55" s="15" t="n">
        <v>581</v>
      </c>
      <c r="O55" s="15" t="n">
        <v>157</v>
      </c>
      <c r="P55" s="11" t="n">
        <v>0.093</v>
      </c>
      <c r="Q55" s="11" t="n">
        <v>0.072</v>
      </c>
      <c r="R55" s="20" t="n">
        <v>655</v>
      </c>
      <c r="S55" s="15" t="n">
        <v>637</v>
      </c>
      <c r="T55" s="15" t="n">
        <v>652</v>
      </c>
      <c r="U55" s="15" t="n">
        <v>231</v>
      </c>
      <c r="V55" s="11" t="n">
        <v>0.068</v>
      </c>
      <c r="W55" s="86" t="n">
        <v>0.077</v>
      </c>
      <c r="X55" s="97" t="n">
        <v>707</v>
      </c>
      <c r="Y55" s="82" t="n">
        <f aca="false">IF(I55="","",100-(H55-G55)*(G55/F55)/I55*100)</f>
        <v>86.7816091954023</v>
      </c>
      <c r="Z55" s="13" t="n">
        <f aca="false">IF(O55="","",100-(N55-M55)*(M55/L55)/O55*100)</f>
        <v>86.5410291767899</v>
      </c>
      <c r="AA55" s="83" t="n">
        <f aca="false">IF(U55="","",100-(T55-S55)*(S55/R55)/U55*100)</f>
        <v>93.6849410131853</v>
      </c>
      <c r="AE55" s="20" t="n">
        <f aca="false">MAX(F55,L55,R55,X55)*E55</f>
        <v>275.73</v>
      </c>
      <c r="AF55" s="15" t="n">
        <f aca="false">MAX(I55,O55,U55)*E55</f>
        <v>90.09</v>
      </c>
      <c r="AG55" s="15" t="n">
        <f aca="false">AVERAGE(J55,P55,V55)*1000</f>
        <v>83.6666666666667</v>
      </c>
      <c r="AH55" s="15" t="n">
        <f aca="false">AVERAGE(K55,Q55,W55)*1000</f>
        <v>73.3333333333333</v>
      </c>
      <c r="AI55" s="87" t="n">
        <f aca="false">MAX(Y55:AA55)</f>
        <v>93.6849410131853</v>
      </c>
      <c r="AN55" s="8" t="n">
        <v>9</v>
      </c>
      <c r="AO55" s="0" t="n">
        <v>3</v>
      </c>
      <c r="AP55" s="0" t="s">
        <v>37</v>
      </c>
      <c r="AQ55" s="0" t="s">
        <v>40</v>
      </c>
      <c r="AR55" s="20"/>
      <c r="AS55" s="15"/>
      <c r="AT55" s="15"/>
      <c r="AU55" s="15"/>
      <c r="AV55" s="87"/>
    </row>
    <row r="56" customFormat="false" ht="15" hidden="true" customHeight="false" outlineLevel="0" collapsed="false">
      <c r="A56" s="0" t="n">
        <v>9</v>
      </c>
      <c r="B56" s="0" t="n">
        <v>3</v>
      </c>
      <c r="C56" s="0" t="s">
        <v>39</v>
      </c>
      <c r="D56" s="0" t="s">
        <v>40</v>
      </c>
      <c r="E56" s="0" t="n">
        <v>0.39</v>
      </c>
      <c r="F56" s="20" t="n">
        <v>614</v>
      </c>
      <c r="G56" s="15" t="n">
        <v>593</v>
      </c>
      <c r="H56" s="15" t="n">
        <v>615</v>
      </c>
      <c r="I56" s="15" t="n">
        <v>164</v>
      </c>
      <c r="J56" s="11" t="n">
        <v>0.093</v>
      </c>
      <c r="K56" s="11" t="n">
        <v>0.066</v>
      </c>
      <c r="L56" s="20" t="n">
        <v>617</v>
      </c>
      <c r="M56" s="15" t="n">
        <v>561</v>
      </c>
      <c r="N56" s="15" t="n">
        <v>589</v>
      </c>
      <c r="O56" s="15" t="n">
        <v>183</v>
      </c>
      <c r="P56" s="11" t="n">
        <v>0.096</v>
      </c>
      <c r="Q56" s="11" t="n">
        <v>0.066</v>
      </c>
      <c r="R56" s="20" t="n">
        <v>610</v>
      </c>
      <c r="S56" s="15" t="n">
        <v>563</v>
      </c>
      <c r="T56" s="15" t="n">
        <v>590</v>
      </c>
      <c r="U56" s="15" t="n">
        <v>187</v>
      </c>
      <c r="V56" s="11" t="n">
        <v>0.058</v>
      </c>
      <c r="W56" s="86" t="n">
        <v>0.096</v>
      </c>
      <c r="X56" s="97" t="n">
        <v>681</v>
      </c>
      <c r="Y56" s="82" t="n">
        <f aca="false">IF(I56="","",100-(H56-G56)*(G56/F56)/I56*100)</f>
        <v>87.0441725589894</v>
      </c>
      <c r="Z56" s="13" t="n">
        <f aca="false">IF(O56="","",100-(N56-M56)*(M56/L56)/O56*100)</f>
        <v>86.0881579296968</v>
      </c>
      <c r="AA56" s="83" t="n">
        <f aca="false">IF(U56="","",100-(T56-S56)*(S56/R56)/U56*100)</f>
        <v>86.673972122381</v>
      </c>
      <c r="AE56" s="20" t="n">
        <f aca="false">MAX(F56,L56,R56,X56)*E56</f>
        <v>265.59</v>
      </c>
      <c r="AF56" s="15" t="n">
        <f aca="false">MAX(I56,O56,U56)*E56</f>
        <v>72.93</v>
      </c>
      <c r="AG56" s="15" t="n">
        <f aca="false">AVERAGE(J56,P56,V56)*1000</f>
        <v>82.3333333333333</v>
      </c>
      <c r="AH56" s="15" t="n">
        <f aca="false">AVERAGE(K56,Q56,W56)*1000</f>
        <v>76</v>
      </c>
      <c r="AI56" s="87" t="n">
        <f aca="false">MAX(Y56:AA56)</f>
        <v>87.0441725589894</v>
      </c>
      <c r="AN56" s="8" t="n">
        <v>9</v>
      </c>
      <c r="AO56" s="0" t="n">
        <v>3</v>
      </c>
      <c r="AP56" s="0" t="s">
        <v>39</v>
      </c>
      <c r="AQ56" s="0" t="s">
        <v>40</v>
      </c>
      <c r="AR56" s="20" t="n">
        <f aca="false">AE56-AE55</f>
        <v>-10.14</v>
      </c>
      <c r="AS56" s="15" t="n">
        <f aca="false">AF56-AF55</f>
        <v>-17.16</v>
      </c>
      <c r="AT56" s="15" t="n">
        <f aca="false">AG56-AG55</f>
        <v>-1.33333333333334</v>
      </c>
      <c r="AU56" s="15" t="n">
        <f aca="false">AH56-AH55</f>
        <v>2.66666666666669</v>
      </c>
      <c r="AV56" s="87" t="n">
        <f aca="false">AI56-AI55</f>
        <v>-6.64076845419586</v>
      </c>
    </row>
    <row r="57" customFormat="false" ht="15" hidden="false" customHeight="false" outlineLevel="0" collapsed="false">
      <c r="A57" s="0" t="n">
        <v>9</v>
      </c>
      <c r="B57" s="0" t="n">
        <v>4</v>
      </c>
      <c r="C57" s="0" t="s">
        <v>37</v>
      </c>
      <c r="D57" s="0" t="s">
        <v>40</v>
      </c>
      <c r="E57" s="0" t="n">
        <v>0.39</v>
      </c>
      <c r="F57" s="20" t="n">
        <v>599</v>
      </c>
      <c r="G57" s="15" t="n">
        <v>597</v>
      </c>
      <c r="H57" s="15" t="n">
        <v>613</v>
      </c>
      <c r="I57" s="15" t="n">
        <v>229</v>
      </c>
      <c r="J57" s="11" t="n">
        <v>0.067</v>
      </c>
      <c r="K57" s="11" t="n">
        <v>0.108</v>
      </c>
      <c r="L57" s="20" t="n">
        <v>630</v>
      </c>
      <c r="M57" s="15" t="n">
        <v>622</v>
      </c>
      <c r="N57" s="15" t="n">
        <v>638</v>
      </c>
      <c r="O57" s="15" t="n">
        <v>231</v>
      </c>
      <c r="P57" s="11" t="n">
        <v>0.066</v>
      </c>
      <c r="Q57" s="11" t="n">
        <v>0.114</v>
      </c>
      <c r="R57" s="20" t="n">
        <v>660</v>
      </c>
      <c r="S57" s="15" t="n">
        <v>620</v>
      </c>
      <c r="T57" s="15" t="n">
        <v>634</v>
      </c>
      <c r="U57" s="15" t="n">
        <v>235</v>
      </c>
      <c r="V57" s="11" t="n">
        <v>0.059</v>
      </c>
      <c r="W57" s="86" t="n">
        <v>0.103</v>
      </c>
      <c r="X57" s="97" t="n">
        <v>657</v>
      </c>
      <c r="Y57" s="82" t="n">
        <f aca="false">IF(I57="","",100-(H57-G57)*(G57/F57)/I57*100)</f>
        <v>93.0364289828025</v>
      </c>
      <c r="Z57" s="13" t="n">
        <f aca="false">IF(O57="","",100-(N57-M57)*(M57/L57)/O57*100)</f>
        <v>93.1615474472617</v>
      </c>
      <c r="AA57" s="83" t="n">
        <f aca="false">IF(U57="","",100-(T57-S57)*(S57/R57)/U57*100)</f>
        <v>94.4036105738233</v>
      </c>
      <c r="AE57" s="20" t="n">
        <f aca="false">MAX(F57,L57,R57,X57)*E57</f>
        <v>257.4</v>
      </c>
      <c r="AF57" s="15" t="n">
        <f aca="false">MAX(I57,O57,U57)*E57</f>
        <v>91.65</v>
      </c>
      <c r="AG57" s="15" t="n">
        <f aca="false">AVERAGE(J57,P57,V57)*1000</f>
        <v>64</v>
      </c>
      <c r="AH57" s="15" t="n">
        <f aca="false">AVERAGE(K57,Q57,W57)*1000</f>
        <v>108.333333333333</v>
      </c>
      <c r="AI57" s="87" t="n">
        <f aca="false">MAX(Y57:AA57)</f>
        <v>94.4036105738233</v>
      </c>
      <c r="AN57" s="8" t="n">
        <v>9</v>
      </c>
      <c r="AO57" s="0" t="n">
        <v>4</v>
      </c>
      <c r="AP57" s="0" t="s">
        <v>37</v>
      </c>
      <c r="AQ57" s="0" t="s">
        <v>40</v>
      </c>
      <c r="AR57" s="20"/>
      <c r="AS57" s="15"/>
      <c r="AT57" s="15"/>
      <c r="AU57" s="15"/>
      <c r="AV57" s="87"/>
    </row>
    <row r="58" customFormat="false" ht="15" hidden="true" customHeight="false" outlineLevel="0" collapsed="false">
      <c r="A58" s="5" t="n">
        <v>9</v>
      </c>
      <c r="B58" s="5" t="n">
        <v>4</v>
      </c>
      <c r="C58" s="5" t="s">
        <v>39</v>
      </c>
      <c r="D58" s="5" t="s">
        <v>40</v>
      </c>
      <c r="E58" s="5" t="n">
        <v>0.39</v>
      </c>
      <c r="F58" s="36" t="n">
        <v>722</v>
      </c>
      <c r="G58" s="91" t="n">
        <v>715</v>
      </c>
      <c r="H58" s="91" t="n">
        <v>720</v>
      </c>
      <c r="I58" s="91" t="n">
        <v>222</v>
      </c>
      <c r="J58" s="30" t="n">
        <v>0.084</v>
      </c>
      <c r="K58" s="30" t="n">
        <v>0.076</v>
      </c>
      <c r="L58" s="36" t="n">
        <v>685</v>
      </c>
      <c r="M58" s="91" t="n">
        <v>581</v>
      </c>
      <c r="N58" s="91" t="n">
        <v>603</v>
      </c>
      <c r="O58" s="91" t="n">
        <v>225</v>
      </c>
      <c r="P58" s="30" t="n">
        <v>0.075</v>
      </c>
      <c r="Q58" s="30" t="n">
        <v>0.091</v>
      </c>
      <c r="R58" s="36" t="n">
        <v>695</v>
      </c>
      <c r="S58" s="91" t="n">
        <v>693</v>
      </c>
      <c r="T58" s="91" t="n">
        <v>709</v>
      </c>
      <c r="U58" s="91" t="n">
        <v>241</v>
      </c>
      <c r="V58" s="11" t="n">
        <v>0.059</v>
      </c>
      <c r="W58" s="96" t="n">
        <v>0.067</v>
      </c>
      <c r="X58" s="98" t="n">
        <v>733</v>
      </c>
      <c r="Y58" s="89" t="n">
        <f aca="false">IF(I58="","",100-(H58-G58)*(G58/F58)/I58*100)</f>
        <v>97.7695839884206</v>
      </c>
      <c r="Z58" s="32" t="n">
        <f aca="false">IF(O58="","",100-(N58-M58)*(M58/L58)/O58*100)</f>
        <v>91.7067315490673</v>
      </c>
      <c r="AA58" s="90" t="n">
        <f aca="false">IF(U58="","",100-(T58-S58)*(S58/R58)/U58*100)</f>
        <v>93.3801008985343</v>
      </c>
      <c r="AE58" s="36" t="n">
        <f aca="false">MAX(F58,L58,R58,X58)*E58</f>
        <v>285.87</v>
      </c>
      <c r="AF58" s="91" t="n">
        <f aca="false">MAX(I58,O58,U58)*E58</f>
        <v>93.99</v>
      </c>
      <c r="AG58" s="91" t="n">
        <f aca="false">AVERAGE(J58,P58,V58)*1000</f>
        <v>72.6666666666667</v>
      </c>
      <c r="AH58" s="91" t="n">
        <f aca="false">AVERAGE(K58,Q58,W58)*1000</f>
        <v>78</v>
      </c>
      <c r="AI58" s="92" t="n">
        <f aca="false">MAX(Y58:AA58)</f>
        <v>97.7695839884206</v>
      </c>
      <c r="AN58" s="27" t="n">
        <v>9</v>
      </c>
      <c r="AO58" s="5" t="n">
        <v>4</v>
      </c>
      <c r="AP58" s="5" t="s">
        <v>39</v>
      </c>
      <c r="AQ58" s="5" t="s">
        <v>40</v>
      </c>
      <c r="AR58" s="36" t="n">
        <f aca="false">AE58-AE57</f>
        <v>28.47</v>
      </c>
      <c r="AS58" s="91" t="n">
        <f aca="false">AF58-AF57</f>
        <v>2.34</v>
      </c>
      <c r="AT58" s="91" t="n">
        <f aca="false">AG58-AG57</f>
        <v>8.66666666666667</v>
      </c>
      <c r="AU58" s="91" t="n">
        <f aca="false">AH58-AH57</f>
        <v>-30.3333333333333</v>
      </c>
      <c r="AV58" s="92" t="n">
        <f aca="false">AI58-AI57</f>
        <v>3.36597341459721</v>
      </c>
    </row>
    <row r="59" customFormat="false" ht="15" hidden="false" customHeight="false" outlineLevel="0" collapsed="false">
      <c r="A59" s="18" t="n">
        <v>10</v>
      </c>
      <c r="B59" s="18" t="n">
        <v>1</v>
      </c>
      <c r="C59" s="18" t="s">
        <v>37</v>
      </c>
      <c r="D59" s="18" t="s">
        <v>40</v>
      </c>
      <c r="E59" s="18" t="n">
        <v>0.39</v>
      </c>
      <c r="F59" s="99" t="n">
        <v>425</v>
      </c>
      <c r="G59" s="99" t="n">
        <v>370</v>
      </c>
      <c r="H59" s="99" t="n">
        <v>388</v>
      </c>
      <c r="I59" s="99" t="n">
        <v>185</v>
      </c>
      <c r="J59" s="11" t="n">
        <v>0.0745</v>
      </c>
      <c r="K59" s="86" t="n">
        <v>0.0375</v>
      </c>
      <c r="L59" s="99" t="n">
        <v>422</v>
      </c>
      <c r="M59" s="99" t="n">
        <v>421</v>
      </c>
      <c r="N59" s="99" t="n">
        <v>439</v>
      </c>
      <c r="O59" s="99" t="n">
        <v>170</v>
      </c>
      <c r="P59" s="11" t="n">
        <v>0.07</v>
      </c>
      <c r="Q59" s="100" t="n">
        <v>0.058</v>
      </c>
      <c r="R59" s="99" t="n">
        <v>435</v>
      </c>
      <c r="S59" s="99" t="n">
        <v>435</v>
      </c>
      <c r="T59" s="99" t="n">
        <v>448</v>
      </c>
      <c r="U59" s="99" t="n">
        <v>212</v>
      </c>
      <c r="V59" s="18" t="n">
        <v>0.078</v>
      </c>
      <c r="W59" s="100" t="n">
        <v>0.019</v>
      </c>
      <c r="X59" s="100" t="n">
        <v>441</v>
      </c>
      <c r="Y59" s="82" t="n">
        <f aca="false">IF(I59="","",100-(H59-G59)*(G59/F59)/I59*100)</f>
        <v>91.5294117647059</v>
      </c>
      <c r="Z59" s="13" t="n">
        <f aca="false">IF(O59="","",100-(N59-M59)*(M59/L59)/O59*100)</f>
        <v>89.4368553108447</v>
      </c>
      <c r="AA59" s="83" t="n">
        <f aca="false">IF(U59="","",100-(T59-S59)*(S59/R59)/U59*100)</f>
        <v>93.8679245283019</v>
      </c>
      <c r="AE59" s="19" t="n">
        <f aca="false">MAX(F59,L59,R59,X59)*E59</f>
        <v>171.99</v>
      </c>
      <c r="AF59" s="78" t="n">
        <f aca="false">MAX(I59,O59,U59)*E59</f>
        <v>82.68</v>
      </c>
      <c r="AG59" s="78" t="n">
        <f aca="false">AVERAGE(J59,P59,V59)*1000</f>
        <v>74.1666666666667</v>
      </c>
      <c r="AH59" s="78" t="n">
        <f aca="false">AVERAGE(K59,Q59,W59)*1000</f>
        <v>38.1666666666667</v>
      </c>
      <c r="AI59" s="84" t="n">
        <f aca="false">MAX(Y59:AA59)</f>
        <v>93.8679245283019</v>
      </c>
      <c r="AN59" s="85" t="n">
        <v>10</v>
      </c>
      <c r="AO59" s="18" t="n">
        <v>1</v>
      </c>
      <c r="AP59" s="18" t="s">
        <v>37</v>
      </c>
      <c r="AQ59" s="18" t="s">
        <v>40</v>
      </c>
      <c r="AR59" s="19"/>
      <c r="AS59" s="78"/>
      <c r="AT59" s="78"/>
      <c r="AU59" s="78"/>
      <c r="AV59" s="84"/>
    </row>
    <row r="60" customFormat="false" ht="15" hidden="true" customHeight="false" outlineLevel="0" collapsed="false">
      <c r="A60" s="0" t="n">
        <v>10</v>
      </c>
      <c r="B60" s="0" t="n">
        <v>1</v>
      </c>
      <c r="C60" s="0" t="s">
        <v>39</v>
      </c>
      <c r="D60" s="0" t="s">
        <v>40</v>
      </c>
      <c r="E60" s="0" t="n">
        <v>0.39</v>
      </c>
      <c r="F60" s="99" t="n">
        <v>451</v>
      </c>
      <c r="G60" s="99" t="n">
        <v>441</v>
      </c>
      <c r="H60" s="99" t="n">
        <v>453</v>
      </c>
      <c r="I60" s="99" t="n">
        <v>236</v>
      </c>
      <c r="J60" s="11" t="n">
        <v>0.076</v>
      </c>
      <c r="K60" s="86" t="n">
        <v>0.018</v>
      </c>
      <c r="L60" s="99" t="n">
        <v>446</v>
      </c>
      <c r="M60" s="99" t="n">
        <v>445</v>
      </c>
      <c r="N60" s="99" t="n">
        <v>463</v>
      </c>
      <c r="O60" s="99" t="n">
        <v>243</v>
      </c>
      <c r="P60" s="0" t="n">
        <v>0.074</v>
      </c>
      <c r="Q60" s="100" t="n">
        <v>0.019</v>
      </c>
      <c r="R60" s="99" t="n">
        <v>437</v>
      </c>
      <c r="S60" s="99" t="n">
        <v>403</v>
      </c>
      <c r="T60" s="99" t="n">
        <v>424</v>
      </c>
      <c r="U60" s="99" t="n">
        <v>248</v>
      </c>
      <c r="V60" s="0" t="n">
        <v>0.073</v>
      </c>
      <c r="W60" s="86" t="n">
        <v>0.02</v>
      </c>
      <c r="X60" s="101" t="n">
        <v>442</v>
      </c>
      <c r="Y60" s="82" t="n">
        <f aca="false">IF(I60="","",100-(H60-G60)*(G60/F60)/I60*100)</f>
        <v>95.027998045774</v>
      </c>
      <c r="Z60" s="13" t="n">
        <f aca="false">IF(O60="","",100-(N60-M60)*(M60/L60)/O60*100)</f>
        <v>92.6092011293805</v>
      </c>
      <c r="AA60" s="83" t="n">
        <f aca="false">IF(U60="","",100-(T60-S60)*(S60/R60)/U60*100)</f>
        <v>92.1910755148742</v>
      </c>
      <c r="AE60" s="20" t="n">
        <f aca="false">MAX(F60,L60,R60,X60)*E60</f>
        <v>175.89</v>
      </c>
      <c r="AF60" s="15" t="n">
        <f aca="false">MAX(I60,O60,U60)*E60</f>
        <v>96.72</v>
      </c>
      <c r="AG60" s="15" t="n">
        <f aca="false">AVERAGE(J60,P60,V60)*1000</f>
        <v>74.3333333333333</v>
      </c>
      <c r="AH60" s="15" t="n">
        <f aca="false">AVERAGE(K60,Q60,W60)*1000</f>
        <v>19</v>
      </c>
      <c r="AI60" s="87" t="n">
        <f aca="false">MAX(Y60:AA60)</f>
        <v>95.027998045774</v>
      </c>
      <c r="AN60" s="8" t="n">
        <v>10</v>
      </c>
      <c r="AO60" s="0" t="n">
        <v>1</v>
      </c>
      <c r="AP60" s="0" t="s">
        <v>39</v>
      </c>
      <c r="AQ60" s="0" t="s">
        <v>40</v>
      </c>
      <c r="AR60" s="20" t="n">
        <f aca="false">AE60-AE59</f>
        <v>3.90000000000001</v>
      </c>
      <c r="AS60" s="15" t="n">
        <f aca="false">AF60-AF59</f>
        <v>14.04</v>
      </c>
      <c r="AT60" s="15" t="n">
        <f aca="false">AG60-AG59</f>
        <v>0.166666666666643</v>
      </c>
      <c r="AU60" s="15" t="n">
        <f aca="false">AH60-AH59</f>
        <v>-19.1666666666667</v>
      </c>
      <c r="AV60" s="87" t="n">
        <f aca="false">AI60-AI59</f>
        <v>1.1600735174721</v>
      </c>
    </row>
    <row r="61" customFormat="false" ht="15" hidden="false" customHeight="false" outlineLevel="0" collapsed="false">
      <c r="A61" s="0" t="n">
        <v>10</v>
      </c>
      <c r="B61" s="0" t="n">
        <v>2</v>
      </c>
      <c r="C61" s="0" t="s">
        <v>37</v>
      </c>
      <c r="D61" s="0" t="s">
        <v>40</v>
      </c>
      <c r="E61" s="0" t="n">
        <v>0.39</v>
      </c>
      <c r="F61" s="20" t="n">
        <v>471</v>
      </c>
      <c r="G61" s="15" t="n">
        <v>471</v>
      </c>
      <c r="H61" s="15" t="n">
        <v>496</v>
      </c>
      <c r="I61" s="15" t="n">
        <v>241</v>
      </c>
      <c r="J61" s="11" t="n">
        <v>0.073</v>
      </c>
      <c r="K61" s="11" t="n">
        <v>0.045</v>
      </c>
      <c r="L61" s="20" t="n">
        <v>476</v>
      </c>
      <c r="M61" s="15" t="n">
        <v>441</v>
      </c>
      <c r="N61" s="15" t="n">
        <v>462</v>
      </c>
      <c r="O61" s="15" t="n">
        <v>259</v>
      </c>
      <c r="P61" s="11" t="n">
        <v>0.073</v>
      </c>
      <c r="Q61" s="11" t="n">
        <v>0.025</v>
      </c>
      <c r="R61" s="102" t="n">
        <v>477</v>
      </c>
      <c r="S61" s="99" t="n">
        <v>435</v>
      </c>
      <c r="T61" s="99" t="n">
        <v>464</v>
      </c>
      <c r="U61" s="99" t="n">
        <v>253</v>
      </c>
      <c r="V61" s="11" t="n">
        <v>0.07</v>
      </c>
      <c r="W61" s="100" t="n">
        <v>0.055</v>
      </c>
      <c r="X61" s="100" t="n">
        <v>467</v>
      </c>
      <c r="Y61" s="82" t="n">
        <f aca="false">IF(I61="","",100-(H61-G61)*(G61/F61)/I61*100)</f>
        <v>89.6265560165975</v>
      </c>
      <c r="Z61" s="13" t="n">
        <f aca="false">IF(O61="","",100-(N61-M61)*(M61/L61)/O61*100)</f>
        <v>92.4880763116057</v>
      </c>
      <c r="AA61" s="83" t="n">
        <f aca="false">IF(U61="","",100-(T61-S61)*(S61/R61)/U61*100)</f>
        <v>89.5468217863624</v>
      </c>
      <c r="AE61" s="20" t="n">
        <f aca="false">MAX(F61,L61,R61,X61)*E61</f>
        <v>186.03</v>
      </c>
      <c r="AF61" s="15" t="n">
        <f aca="false">MAX(I61,O61,U61)*E61</f>
        <v>101.01</v>
      </c>
      <c r="AG61" s="15" t="n">
        <f aca="false">AVERAGE(J61,P61,V61)*1000</f>
        <v>72</v>
      </c>
      <c r="AH61" s="15" t="n">
        <f aca="false">AVERAGE(K61,Q61,W61)*1000</f>
        <v>41.6666666666667</v>
      </c>
      <c r="AI61" s="87" t="n">
        <f aca="false">MAX(Y61:AA61)</f>
        <v>92.4880763116057</v>
      </c>
      <c r="AN61" s="8" t="n">
        <v>10</v>
      </c>
      <c r="AO61" s="0" t="n">
        <v>2</v>
      </c>
      <c r="AP61" s="0" t="s">
        <v>37</v>
      </c>
      <c r="AQ61" s="0" t="s">
        <v>40</v>
      </c>
      <c r="AR61" s="20"/>
      <c r="AS61" s="15"/>
      <c r="AT61" s="15"/>
      <c r="AU61" s="15"/>
      <c r="AV61" s="87"/>
    </row>
    <row r="62" customFormat="false" ht="15" hidden="true" customHeight="false" outlineLevel="0" collapsed="false">
      <c r="A62" s="0" t="n">
        <v>10</v>
      </c>
      <c r="B62" s="0" t="n">
        <v>2</v>
      </c>
      <c r="C62" s="0" t="s">
        <v>39</v>
      </c>
      <c r="D62" s="0" t="s">
        <v>40</v>
      </c>
      <c r="E62" s="0" t="n">
        <v>0.39</v>
      </c>
      <c r="F62" s="20" t="n">
        <v>464</v>
      </c>
      <c r="G62" s="15" t="n">
        <v>463</v>
      </c>
      <c r="H62" s="15" t="n">
        <v>485</v>
      </c>
      <c r="I62" s="15" t="n">
        <v>295</v>
      </c>
      <c r="J62" s="11" t="n">
        <v>0.07</v>
      </c>
      <c r="K62" s="11" t="n">
        <v>0.023</v>
      </c>
      <c r="L62" s="20" t="n">
        <v>444</v>
      </c>
      <c r="M62" s="15" t="n">
        <v>436</v>
      </c>
      <c r="N62" s="15" t="n">
        <v>463</v>
      </c>
      <c r="O62" s="15" t="n">
        <v>316</v>
      </c>
      <c r="P62" s="11" t="n">
        <v>0.073</v>
      </c>
      <c r="Q62" s="11" t="n">
        <v>0.017</v>
      </c>
      <c r="R62" s="102" t="n">
        <v>434</v>
      </c>
      <c r="S62" s="99" t="n">
        <v>382</v>
      </c>
      <c r="T62" s="99" t="n">
        <v>422</v>
      </c>
      <c r="U62" s="99" t="n">
        <v>313</v>
      </c>
      <c r="V62" s="0" t="n">
        <v>0.071</v>
      </c>
      <c r="W62" s="100" t="n">
        <v>0.017</v>
      </c>
      <c r="X62" s="101" t="n">
        <v>418</v>
      </c>
      <c r="Y62" s="82" t="n">
        <f aca="false">IF(I62="","",100-(H62-G62)*(G62/F62)/I62*100)</f>
        <v>92.5584453535944</v>
      </c>
      <c r="Z62" s="13" t="n">
        <f aca="false">IF(O62="","",100-(N62-M62)*(M62/L62)/O62*100)</f>
        <v>91.6096476223059</v>
      </c>
      <c r="AA62" s="83" t="n">
        <f aca="false">IF(U62="","",100-(T62-S62)*(S62/R62)/U62*100)</f>
        <v>88.7516379323037</v>
      </c>
      <c r="AE62" s="20" t="n">
        <f aca="false">MAX(F62,L62,R62,X62)*E62</f>
        <v>180.96</v>
      </c>
      <c r="AF62" s="15" t="n">
        <f aca="false">MAX(I62,O62,U62)*E62</f>
        <v>123.24</v>
      </c>
      <c r="AG62" s="15" t="n">
        <f aca="false">AVERAGE(J62,P62,V62)*1000</f>
        <v>71.3333333333333</v>
      </c>
      <c r="AH62" s="15" t="n">
        <f aca="false">AVERAGE(K62,Q62,W62)*1000</f>
        <v>19</v>
      </c>
      <c r="AI62" s="87" t="n">
        <f aca="false">MAX(Y62:AA62)</f>
        <v>92.5584453535944</v>
      </c>
      <c r="AN62" s="8" t="n">
        <v>10</v>
      </c>
      <c r="AO62" s="0" t="n">
        <v>2</v>
      </c>
      <c r="AP62" s="0" t="s">
        <v>39</v>
      </c>
      <c r="AQ62" s="0" t="s">
        <v>40</v>
      </c>
      <c r="AR62" s="20" t="n">
        <f aca="false">AE62-AE61</f>
        <v>-5.06999999999999</v>
      </c>
      <c r="AS62" s="15" t="n">
        <f aca="false">AF62-AF61</f>
        <v>22.23</v>
      </c>
      <c r="AT62" s="15" t="n">
        <f aca="false">AG62-AG61</f>
        <v>-0.666666666666671</v>
      </c>
      <c r="AU62" s="15" t="n">
        <f aca="false">AH62-AH61</f>
        <v>-22.6666666666667</v>
      </c>
      <c r="AV62" s="87" t="n">
        <f aca="false">AI62-AI61</f>
        <v>0.0703690419886698</v>
      </c>
    </row>
    <row r="63" customFormat="false" ht="15" hidden="false" customHeight="false" outlineLevel="0" collapsed="false">
      <c r="A63" s="0" t="n">
        <v>10</v>
      </c>
      <c r="B63" s="0" t="n">
        <v>3</v>
      </c>
      <c r="C63" s="0" t="s">
        <v>37</v>
      </c>
      <c r="D63" s="0" t="s">
        <v>38</v>
      </c>
      <c r="E63" s="0" t="n">
        <v>0.39</v>
      </c>
      <c r="F63" s="20" t="n">
        <v>422</v>
      </c>
      <c r="G63" s="15" t="n">
        <v>411</v>
      </c>
      <c r="H63" s="15" t="n">
        <v>426</v>
      </c>
      <c r="I63" s="15" t="n">
        <v>153</v>
      </c>
      <c r="J63" s="11" t="n">
        <v>0.077</v>
      </c>
      <c r="K63" s="11" t="n">
        <v>0.031</v>
      </c>
      <c r="L63" s="20" t="n">
        <v>372</v>
      </c>
      <c r="M63" s="15" t="n">
        <v>323</v>
      </c>
      <c r="N63" s="15" t="n">
        <v>354</v>
      </c>
      <c r="O63" s="15" t="n">
        <v>180</v>
      </c>
      <c r="P63" s="11" t="n">
        <v>0.076</v>
      </c>
      <c r="Q63" s="11" t="n">
        <v>0.032</v>
      </c>
      <c r="R63" s="102" t="n">
        <v>446</v>
      </c>
      <c r="S63" s="99" t="n">
        <v>438</v>
      </c>
      <c r="T63" s="99" t="n">
        <v>447</v>
      </c>
      <c r="U63" s="99" t="n">
        <v>194</v>
      </c>
      <c r="V63" s="0" t="n">
        <v>0.075</v>
      </c>
      <c r="W63" s="100" t="n">
        <v>0.033</v>
      </c>
      <c r="X63" s="101" t="n">
        <v>458</v>
      </c>
      <c r="Y63" s="82" t="n">
        <f aca="false">IF(I63="","",100-(H63-G63)*(G63/F63)/I63*100)</f>
        <v>90.4516308893226</v>
      </c>
      <c r="Z63" s="13" t="n">
        <f aca="false">IF(O63="","",100-(N63-M63)*(M63/L63)/O63*100)</f>
        <v>85.0462962962963</v>
      </c>
      <c r="AA63" s="83" t="n">
        <f aca="false">IF(U63="","",100-(T63-S63)*(S63/R63)/U63*100)</f>
        <v>95.4440386482363</v>
      </c>
      <c r="AE63" s="20" t="n">
        <f aca="false">MAX(F63,L63,R63,X63)*E63</f>
        <v>178.62</v>
      </c>
      <c r="AF63" s="15" t="n">
        <f aca="false">MAX(I63,O63,U63)*E63</f>
        <v>75.66</v>
      </c>
      <c r="AG63" s="15" t="n">
        <f aca="false">AVERAGE(J63,P63,V63)*1000</f>
        <v>76</v>
      </c>
      <c r="AH63" s="15" t="n">
        <f aca="false">AVERAGE(K63,Q63,W63)*1000</f>
        <v>32</v>
      </c>
      <c r="AI63" s="87" t="n">
        <f aca="false">MAX(Y63:AA63)</f>
        <v>95.4440386482363</v>
      </c>
      <c r="AN63" s="8" t="n">
        <v>10</v>
      </c>
      <c r="AO63" s="0" t="n">
        <v>3</v>
      </c>
      <c r="AP63" s="0" t="s">
        <v>37</v>
      </c>
      <c r="AQ63" s="0" t="s">
        <v>38</v>
      </c>
      <c r="AR63" s="20"/>
      <c r="AS63" s="15"/>
      <c r="AT63" s="15"/>
      <c r="AU63" s="15"/>
      <c r="AV63" s="87"/>
    </row>
    <row r="64" customFormat="false" ht="15" hidden="true" customHeight="false" outlineLevel="0" collapsed="false">
      <c r="A64" s="0" t="n">
        <v>10</v>
      </c>
      <c r="B64" s="0" t="n">
        <v>3</v>
      </c>
      <c r="C64" s="0" t="s">
        <v>39</v>
      </c>
      <c r="D64" s="0" t="s">
        <v>38</v>
      </c>
      <c r="E64" s="0" t="n">
        <v>0.39</v>
      </c>
      <c r="F64" s="20" t="n">
        <v>453</v>
      </c>
      <c r="G64" s="15" t="n">
        <v>452</v>
      </c>
      <c r="H64" s="15" t="n">
        <v>466</v>
      </c>
      <c r="I64" s="15" t="n">
        <v>190</v>
      </c>
      <c r="J64" s="11" t="n">
        <v>0.079</v>
      </c>
      <c r="K64" s="11" t="n">
        <v>0.027</v>
      </c>
      <c r="L64" s="20" t="n">
        <v>456</v>
      </c>
      <c r="M64" s="15" t="n">
        <v>428</v>
      </c>
      <c r="N64" s="15" t="n">
        <v>437</v>
      </c>
      <c r="O64" s="15" t="n">
        <v>199</v>
      </c>
      <c r="P64" s="11" t="n">
        <v>0.083</v>
      </c>
      <c r="Q64" s="11" t="n">
        <v>0.019</v>
      </c>
      <c r="R64" s="20" t="n">
        <v>462</v>
      </c>
      <c r="S64" s="15" t="n">
        <v>338</v>
      </c>
      <c r="T64" s="15" t="n">
        <v>370</v>
      </c>
      <c r="U64" s="15" t="n">
        <v>206</v>
      </c>
      <c r="V64" s="11" t="n">
        <v>0.083</v>
      </c>
      <c r="W64" s="86" t="n">
        <v>0.019</v>
      </c>
      <c r="X64" s="97" t="n">
        <v>451</v>
      </c>
      <c r="Y64" s="82" t="n">
        <f aca="false">IF(I64="","",100-(H64-G64)*(G64/F64)/I64*100)</f>
        <v>92.6478447775067</v>
      </c>
      <c r="Z64" s="13" t="n">
        <f aca="false">IF(O64="","",100-(N64-M64)*(M64/L64)/O64*100)</f>
        <v>95.7550912457022</v>
      </c>
      <c r="AA64" s="83" t="n">
        <f aca="false">IF(U64="","",100-(T64-S64)*(S64/R64)/U64*100)</f>
        <v>88.6353129071576</v>
      </c>
      <c r="AE64" s="20" t="n">
        <f aca="false">MAX(F64,L64,R64,X64)*E64</f>
        <v>180.18</v>
      </c>
      <c r="AF64" s="15" t="n">
        <f aca="false">MAX(I64,O64,U64)*E64</f>
        <v>80.34</v>
      </c>
      <c r="AG64" s="15" t="n">
        <f aca="false">AVERAGE(J64,P64,V64)*1000</f>
        <v>81.6666666666667</v>
      </c>
      <c r="AH64" s="15" t="n">
        <f aca="false">AVERAGE(K64,Q64,W64)*1000</f>
        <v>21.6666666666667</v>
      </c>
      <c r="AI64" s="87" t="n">
        <f aca="false">MAX(Y64:AA64)</f>
        <v>95.7550912457022</v>
      </c>
      <c r="AN64" s="8" t="n">
        <v>10</v>
      </c>
      <c r="AO64" s="0" t="n">
        <v>3</v>
      </c>
      <c r="AP64" s="0" t="s">
        <v>39</v>
      </c>
      <c r="AQ64" s="0" t="s">
        <v>38</v>
      </c>
      <c r="AR64" s="20" t="n">
        <f aca="false">AE64-AE63</f>
        <v>1.56</v>
      </c>
      <c r="AS64" s="15" t="n">
        <f aca="false">AF64-AF63</f>
        <v>4.68000000000001</v>
      </c>
      <c r="AT64" s="15" t="n">
        <f aca="false">AG64-AG63</f>
        <v>5.66666666666667</v>
      </c>
      <c r="AU64" s="15" t="n">
        <f aca="false">AH64-AH63</f>
        <v>-10.3333333333333</v>
      </c>
      <c r="AV64" s="87" t="n">
        <f aca="false">AI64-AI63</f>
        <v>0.31105259746586</v>
      </c>
    </row>
    <row r="65" customFormat="false" ht="15" hidden="false" customHeight="false" outlineLevel="0" collapsed="false">
      <c r="A65" s="0" t="n">
        <v>10</v>
      </c>
      <c r="B65" s="0" t="n">
        <v>4</v>
      </c>
      <c r="C65" s="0" t="s">
        <v>37</v>
      </c>
      <c r="D65" s="0" t="s">
        <v>38</v>
      </c>
      <c r="E65" s="0" t="n">
        <v>0.39</v>
      </c>
      <c r="F65" s="20" t="n">
        <v>403</v>
      </c>
      <c r="G65" s="15" t="n">
        <v>359</v>
      </c>
      <c r="H65" s="15" t="n">
        <v>378</v>
      </c>
      <c r="I65" s="15" t="n">
        <v>173</v>
      </c>
      <c r="J65" s="11" t="n">
        <v>0.078</v>
      </c>
      <c r="K65" s="11" t="n">
        <v>0.021</v>
      </c>
      <c r="L65" s="20" t="n">
        <v>455</v>
      </c>
      <c r="M65" s="15" t="n">
        <v>348</v>
      </c>
      <c r="N65" s="15" t="n">
        <v>376</v>
      </c>
      <c r="O65" s="15" t="n">
        <v>204</v>
      </c>
      <c r="P65" s="11" t="n">
        <v>0.074</v>
      </c>
      <c r="Q65" s="11" t="n">
        <v>0.019</v>
      </c>
      <c r="R65" s="20" t="n">
        <v>434</v>
      </c>
      <c r="S65" s="15" t="n">
        <v>387</v>
      </c>
      <c r="T65" s="15" t="n">
        <v>405</v>
      </c>
      <c r="U65" s="15" t="n">
        <v>200</v>
      </c>
      <c r="V65" s="11" t="n">
        <v>0.077</v>
      </c>
      <c r="W65" s="86" t="n">
        <v>0.018</v>
      </c>
      <c r="X65" s="97" t="n">
        <v>415</v>
      </c>
      <c r="Y65" s="82" t="n">
        <f aca="false">IF(I65="","",100-(H65-G65)*(G65/F65)/I65*100)</f>
        <v>90.2164402817023</v>
      </c>
      <c r="Z65" s="13" t="n">
        <f aca="false">IF(O65="","",100-(N65-M65)*(M65/L65)/O65*100)</f>
        <v>89.5022624434389</v>
      </c>
      <c r="AA65" s="83" t="n">
        <f aca="false">IF(U65="","",100-(T65-S65)*(S65/R65)/U65*100)</f>
        <v>91.9746543778802</v>
      </c>
      <c r="AE65" s="20" t="n">
        <f aca="false">MAX(F65,L65,R65,X65)*E65</f>
        <v>177.45</v>
      </c>
      <c r="AF65" s="15" t="n">
        <f aca="false">MAX(I65,O65,U65)*E65</f>
        <v>79.56</v>
      </c>
      <c r="AG65" s="15" t="n">
        <f aca="false">AVERAGE(J65,P65,V65)*1000</f>
        <v>76.3333333333333</v>
      </c>
      <c r="AH65" s="15" t="n">
        <f aca="false">AVERAGE(K65,Q65,W65)*1000</f>
        <v>19.3333333333333</v>
      </c>
      <c r="AI65" s="87" t="n">
        <f aca="false">MAX(Y65:AA65)</f>
        <v>91.9746543778802</v>
      </c>
      <c r="AN65" s="8" t="n">
        <v>10</v>
      </c>
      <c r="AO65" s="0" t="n">
        <v>4</v>
      </c>
      <c r="AP65" s="0" t="s">
        <v>37</v>
      </c>
      <c r="AQ65" s="0" t="s">
        <v>38</v>
      </c>
      <c r="AR65" s="20"/>
      <c r="AS65" s="15"/>
      <c r="AT65" s="15"/>
      <c r="AU65" s="15"/>
      <c r="AV65" s="87"/>
    </row>
    <row r="66" customFormat="false" ht="15" hidden="true" customHeight="false" outlineLevel="0" collapsed="false">
      <c r="A66" s="5" t="n">
        <v>10</v>
      </c>
      <c r="B66" s="5" t="n">
        <v>4</v>
      </c>
      <c r="C66" s="5" t="s">
        <v>39</v>
      </c>
      <c r="D66" s="5" t="s">
        <v>38</v>
      </c>
      <c r="E66" s="5" t="n">
        <v>0.39</v>
      </c>
      <c r="F66" s="36" t="n">
        <v>406</v>
      </c>
      <c r="G66" s="91" t="n">
        <v>369</v>
      </c>
      <c r="H66" s="91" t="n">
        <v>398</v>
      </c>
      <c r="I66" s="91" t="n">
        <v>165</v>
      </c>
      <c r="J66" s="30" t="n">
        <v>0.078</v>
      </c>
      <c r="K66" s="30" t="n">
        <v>0.026</v>
      </c>
      <c r="L66" s="36" t="n">
        <v>410</v>
      </c>
      <c r="M66" s="91" t="n">
        <v>409</v>
      </c>
      <c r="N66" s="91" t="n">
        <v>427</v>
      </c>
      <c r="O66" s="91" t="n">
        <v>191</v>
      </c>
      <c r="P66" s="30" t="n">
        <v>0.077</v>
      </c>
      <c r="Q66" s="30" t="n">
        <v>0.021</v>
      </c>
      <c r="R66" s="36" t="n">
        <v>414</v>
      </c>
      <c r="S66" s="91" t="n">
        <v>411</v>
      </c>
      <c r="T66" s="91" t="n">
        <v>425</v>
      </c>
      <c r="U66" s="91" t="n">
        <v>194</v>
      </c>
      <c r="V66" s="30" t="n">
        <v>0.076</v>
      </c>
      <c r="W66" s="96" t="n">
        <v>0.021</v>
      </c>
      <c r="X66" s="98" t="n">
        <v>411</v>
      </c>
      <c r="Y66" s="89" t="n">
        <f aca="false">IF(I66="","",100-(H66-G66)*(G66/F66)/I66*100)</f>
        <v>84.025974025974</v>
      </c>
      <c r="Z66" s="32" t="n">
        <f aca="false">IF(O66="","",100-(N66-M66)*(M66/L66)/O66*100)</f>
        <v>90.5989018005363</v>
      </c>
      <c r="AA66" s="90" t="n">
        <f aca="false">IF(U66="","",100-(T66-S66)*(S66/R66)/U66*100)</f>
        <v>92.8357985955476</v>
      </c>
      <c r="AE66" s="36" t="n">
        <f aca="false">MAX(F66,L66,R66,X66)*E66</f>
        <v>161.46</v>
      </c>
      <c r="AF66" s="91" t="n">
        <f aca="false">MAX(I66,O66,U66)*E66</f>
        <v>75.66</v>
      </c>
      <c r="AG66" s="91" t="n">
        <f aca="false">AVERAGE(J66,P66,V66)*1000</f>
        <v>77</v>
      </c>
      <c r="AH66" s="91" t="n">
        <f aca="false">AVERAGE(K66,Q66,W66)*1000</f>
        <v>22.6666666666667</v>
      </c>
      <c r="AI66" s="92" t="n">
        <f aca="false">MAX(Y66:AA66)</f>
        <v>92.8357985955476</v>
      </c>
      <c r="AN66" s="27" t="n">
        <v>10</v>
      </c>
      <c r="AO66" s="5" t="n">
        <v>4</v>
      </c>
      <c r="AP66" s="5" t="s">
        <v>39</v>
      </c>
      <c r="AQ66" s="5" t="s">
        <v>38</v>
      </c>
      <c r="AR66" s="36" t="n">
        <f aca="false">AE66-AE65</f>
        <v>-15.99</v>
      </c>
      <c r="AS66" s="91" t="n">
        <f aca="false">AF66-AF65</f>
        <v>-3.90000000000001</v>
      </c>
      <c r="AT66" s="91" t="n">
        <f aca="false">AG66-AG65</f>
        <v>0.666666666666671</v>
      </c>
      <c r="AU66" s="91" t="n">
        <f aca="false">AH66-AH65</f>
        <v>3.33333333333334</v>
      </c>
      <c r="AV66" s="92" t="n">
        <f aca="false">AI66-AI65</f>
        <v>0.861144217667402</v>
      </c>
    </row>
    <row r="67" customFormat="false" ht="15" hidden="false" customHeight="false" outlineLevel="0" collapsed="false">
      <c r="A67" s="18" t="n">
        <v>11</v>
      </c>
      <c r="B67" s="18" t="n">
        <v>1</v>
      </c>
      <c r="C67" s="18" t="s">
        <v>37</v>
      </c>
      <c r="D67" s="18" t="s">
        <v>38</v>
      </c>
      <c r="E67" s="18" t="n">
        <v>0.35</v>
      </c>
      <c r="F67" s="20" t="n">
        <v>593</v>
      </c>
      <c r="G67" s="15" t="n">
        <v>592</v>
      </c>
      <c r="H67" s="15" t="n">
        <v>597</v>
      </c>
      <c r="I67" s="15" t="n">
        <v>201</v>
      </c>
      <c r="J67" s="11" t="n">
        <v>0.073</v>
      </c>
      <c r="K67" s="11" t="n">
        <v>0.035</v>
      </c>
      <c r="L67" s="20" t="n">
        <v>614</v>
      </c>
      <c r="M67" s="15" t="n">
        <v>602</v>
      </c>
      <c r="N67" s="15" t="n">
        <v>608</v>
      </c>
      <c r="O67" s="15" t="n">
        <v>213</v>
      </c>
      <c r="P67" s="11" t="n">
        <v>0.076</v>
      </c>
      <c r="Q67" s="11" t="n">
        <v>0.025</v>
      </c>
      <c r="R67" s="20" t="n">
        <v>554</v>
      </c>
      <c r="S67" s="15" t="n">
        <v>525</v>
      </c>
      <c r="T67" s="15" t="n">
        <v>531</v>
      </c>
      <c r="U67" s="15" t="n">
        <v>218</v>
      </c>
      <c r="V67" s="11" t="n">
        <v>0.076</v>
      </c>
      <c r="W67" s="86" t="n">
        <v>0.025</v>
      </c>
      <c r="X67" s="97" t="n">
        <v>610</v>
      </c>
      <c r="Y67" s="82" t="n">
        <f aca="false">IF(I67="","",100-(H67-G67)*(G67/F67)/I67*100)</f>
        <v>97.5166326881612</v>
      </c>
      <c r="Z67" s="13" t="n">
        <f aca="false">IF(O67="","",100-(N67-M67)*(M67/L67)/O67*100)</f>
        <v>97.2381520392715</v>
      </c>
      <c r="AA67" s="83" t="n">
        <f aca="false">IF(U67="","",100-(T67-S67)*(S67/R67)/U67*100)</f>
        <v>97.3917795515517</v>
      </c>
      <c r="AE67" s="19" t="n">
        <f aca="false">MAX(F67,L67,R67,X67)*E67</f>
        <v>214.9</v>
      </c>
      <c r="AF67" s="78" t="n">
        <f aca="false">MAX(I67,O67,U67)*E67</f>
        <v>76.3</v>
      </c>
      <c r="AG67" s="78" t="n">
        <f aca="false">AVERAGE(J67,P67,V67)*1000</f>
        <v>75</v>
      </c>
      <c r="AH67" s="78" t="n">
        <f aca="false">AVERAGE(K67,Q67,W67)*1000</f>
        <v>28.3333333333333</v>
      </c>
      <c r="AI67" s="84" t="n">
        <f aca="false">MAX(Y67:AA67)</f>
        <v>97.5166326881612</v>
      </c>
      <c r="AN67" s="85" t="n">
        <v>11</v>
      </c>
      <c r="AO67" s="18" t="n">
        <v>1</v>
      </c>
      <c r="AP67" s="18" t="s">
        <v>37</v>
      </c>
      <c r="AQ67" s="18" t="s">
        <v>38</v>
      </c>
      <c r="AR67" s="19"/>
      <c r="AS67" s="78"/>
      <c r="AT67" s="78"/>
      <c r="AU67" s="78"/>
      <c r="AV67" s="84"/>
    </row>
    <row r="68" customFormat="false" ht="15" hidden="true" customHeight="false" outlineLevel="0" collapsed="false">
      <c r="A68" s="0" t="n">
        <v>11</v>
      </c>
      <c r="B68" s="0" t="n">
        <v>1</v>
      </c>
      <c r="C68" s="0" t="s">
        <v>39</v>
      </c>
      <c r="D68" s="0" t="s">
        <v>38</v>
      </c>
      <c r="E68" s="0" t="n">
        <v>0.35</v>
      </c>
      <c r="F68" s="20" t="n">
        <v>552</v>
      </c>
      <c r="G68" s="15" t="n">
        <v>519</v>
      </c>
      <c r="H68" s="15" t="n">
        <v>524</v>
      </c>
      <c r="I68" s="15" t="n">
        <v>163</v>
      </c>
      <c r="J68" s="11" t="n">
        <v>0.08</v>
      </c>
      <c r="K68" s="11" t="n">
        <v>0.037</v>
      </c>
      <c r="L68" s="20" t="n">
        <v>560</v>
      </c>
      <c r="M68" s="15" t="n">
        <v>525</v>
      </c>
      <c r="N68" s="15" t="n">
        <v>535</v>
      </c>
      <c r="O68" s="15" t="n">
        <v>180</v>
      </c>
      <c r="P68" s="11" t="n">
        <v>0.089</v>
      </c>
      <c r="Q68" s="11" t="n">
        <v>0.022</v>
      </c>
      <c r="R68" s="20" t="n">
        <v>564</v>
      </c>
      <c r="S68" s="15" t="n">
        <v>536</v>
      </c>
      <c r="T68" s="15" t="n">
        <v>546</v>
      </c>
      <c r="U68" s="15" t="n">
        <v>206</v>
      </c>
      <c r="V68" s="11" t="n">
        <v>0.082</v>
      </c>
      <c r="W68" s="86" t="n">
        <v>0.025</v>
      </c>
      <c r="X68" s="97" t="n">
        <v>590</v>
      </c>
      <c r="Y68" s="82" t="n">
        <f aca="false">IF(I68="","",100-(H68-G68)*(G68/F68)/I68*100)</f>
        <v>97.1158975726861</v>
      </c>
      <c r="Z68" s="13" t="n">
        <f aca="false">IF(O68="","",100-(N68-M68)*(M68/L68)/O68*100)</f>
        <v>94.7916666666667</v>
      </c>
      <c r="AA68" s="83" t="n">
        <f aca="false">IF(U68="","",100-(T68-S68)*(S68/R68)/U68*100)</f>
        <v>95.3866281071404</v>
      </c>
      <c r="AE68" s="20" t="n">
        <f aca="false">MAX(F68,L68,R68,X68)*E68</f>
        <v>206.5</v>
      </c>
      <c r="AF68" s="15" t="n">
        <f aca="false">MAX(I68,O68,U68)*E68</f>
        <v>72.1</v>
      </c>
      <c r="AG68" s="15" t="n">
        <f aca="false">AVERAGE(J68,P68,V68)*1000</f>
        <v>83.6666666666667</v>
      </c>
      <c r="AH68" s="15" t="n">
        <f aca="false">AVERAGE(K68,Q68,W68)*1000</f>
        <v>28</v>
      </c>
      <c r="AI68" s="87" t="n">
        <f aca="false">MAX(Y68:AA68)</f>
        <v>97.1158975726861</v>
      </c>
      <c r="AN68" s="8" t="n">
        <v>11</v>
      </c>
      <c r="AO68" s="0" t="n">
        <v>1</v>
      </c>
      <c r="AP68" s="0" t="s">
        <v>39</v>
      </c>
      <c r="AQ68" s="0" t="s">
        <v>38</v>
      </c>
      <c r="AR68" s="20" t="n">
        <f aca="false">AE68-AE67</f>
        <v>-8.39999999999998</v>
      </c>
      <c r="AS68" s="15" t="n">
        <f aca="false">AF68-AF67</f>
        <v>-4.2</v>
      </c>
      <c r="AT68" s="15" t="n">
        <f aca="false">AG68-AG67</f>
        <v>8.66666666666667</v>
      </c>
      <c r="AU68" s="15" t="n">
        <f aca="false">AH68-AH67</f>
        <v>-0.333333333333339</v>
      </c>
      <c r="AV68" s="87" t="n">
        <f aca="false">AI68-AI67</f>
        <v>-0.400735115475172</v>
      </c>
    </row>
    <row r="69" customFormat="false" ht="15" hidden="false" customHeight="false" outlineLevel="0" collapsed="false">
      <c r="A69" s="0" t="n">
        <v>11</v>
      </c>
      <c r="B69" s="0" t="n">
        <v>2</v>
      </c>
      <c r="C69" s="0" t="s">
        <v>37</v>
      </c>
      <c r="D69" s="0" t="s">
        <v>38</v>
      </c>
      <c r="E69" s="0" t="n">
        <v>0.35</v>
      </c>
      <c r="F69" s="20" t="n">
        <v>556</v>
      </c>
      <c r="G69" s="15" t="n">
        <v>547</v>
      </c>
      <c r="H69" s="15" t="n">
        <v>556</v>
      </c>
      <c r="I69" s="15" t="n">
        <v>230</v>
      </c>
      <c r="J69" s="11" t="n">
        <v>0.074</v>
      </c>
      <c r="K69" s="11" t="n">
        <v>0.02</v>
      </c>
      <c r="L69" s="20" t="n">
        <v>556</v>
      </c>
      <c r="M69" s="15" t="n">
        <v>521</v>
      </c>
      <c r="N69" s="15" t="n">
        <v>533</v>
      </c>
      <c r="O69" s="15" t="n">
        <v>255</v>
      </c>
      <c r="P69" s="11" t="n">
        <v>0.072</v>
      </c>
      <c r="Q69" s="11" t="n">
        <v>0.019</v>
      </c>
      <c r="R69" s="20" t="n">
        <v>549</v>
      </c>
      <c r="S69" s="15" t="n">
        <v>466</v>
      </c>
      <c r="T69" s="15" t="n">
        <v>493</v>
      </c>
      <c r="U69" s="15" t="n">
        <v>249</v>
      </c>
      <c r="V69" s="11" t="n">
        <v>0.073</v>
      </c>
      <c r="W69" s="86" t="n">
        <v>0.018</v>
      </c>
      <c r="X69" s="97" t="n">
        <v>541</v>
      </c>
      <c r="Y69" s="82" t="n">
        <f aca="false">IF(I69="","",100-(H69-G69)*(G69/F69)/I69*100)</f>
        <v>96.1502971535815</v>
      </c>
      <c r="Z69" s="13" t="n">
        <f aca="false">IF(O69="","",100-(N69-M69)*(M69/L69)/O69*100)</f>
        <v>95.590351248413</v>
      </c>
      <c r="AA69" s="83" t="n">
        <f aca="false">IF(U69="","",100-(T69-S69)*(S69/R69)/U69*100)</f>
        <v>90.7959707683192</v>
      </c>
      <c r="AE69" s="20" t="n">
        <f aca="false">MAX(F69,L69,R69,X69)*E69</f>
        <v>194.6</v>
      </c>
      <c r="AF69" s="15" t="n">
        <f aca="false">MAX(I69,O69,U69)*E69</f>
        <v>89.25</v>
      </c>
      <c r="AG69" s="15" t="n">
        <f aca="false">AVERAGE(J69,P69,V69)*1000</f>
        <v>73</v>
      </c>
      <c r="AH69" s="15" t="n">
        <f aca="false">AVERAGE(K69,Q69,W69)*1000</f>
        <v>19</v>
      </c>
      <c r="AI69" s="87" t="n">
        <f aca="false">MAX(Y69:AA69)</f>
        <v>96.1502971535815</v>
      </c>
      <c r="AN69" s="8" t="n">
        <v>11</v>
      </c>
      <c r="AO69" s="0" t="n">
        <v>2</v>
      </c>
      <c r="AP69" s="0" t="s">
        <v>37</v>
      </c>
      <c r="AQ69" s="0" t="s">
        <v>38</v>
      </c>
      <c r="AR69" s="20"/>
      <c r="AS69" s="15"/>
      <c r="AT69" s="15"/>
      <c r="AU69" s="15"/>
      <c r="AV69" s="87"/>
    </row>
    <row r="70" customFormat="false" ht="15" hidden="true" customHeight="false" outlineLevel="0" collapsed="false">
      <c r="A70" s="0" t="n">
        <v>11</v>
      </c>
      <c r="B70" s="0" t="n">
        <v>2</v>
      </c>
      <c r="C70" s="0" t="s">
        <v>39</v>
      </c>
      <c r="D70" s="0" t="s">
        <v>38</v>
      </c>
      <c r="E70" s="0" t="n">
        <v>0.35</v>
      </c>
      <c r="F70" s="20" t="n">
        <v>513</v>
      </c>
      <c r="G70" s="15" t="n">
        <v>506</v>
      </c>
      <c r="H70" s="15" t="n">
        <v>517</v>
      </c>
      <c r="I70" s="15" t="n">
        <v>211</v>
      </c>
      <c r="J70" s="11" t="n">
        <v>0.075</v>
      </c>
      <c r="K70" s="11" t="n">
        <v>0.023</v>
      </c>
      <c r="L70" s="20" t="n">
        <v>547</v>
      </c>
      <c r="M70" s="15" t="n">
        <v>523</v>
      </c>
      <c r="N70" s="15" t="n">
        <v>533</v>
      </c>
      <c r="O70" s="15" t="n">
        <v>227</v>
      </c>
      <c r="P70" s="11" t="n">
        <v>0.075</v>
      </c>
      <c r="Q70" s="11" t="n">
        <v>0.02</v>
      </c>
      <c r="R70" s="20" t="n">
        <v>550</v>
      </c>
      <c r="S70" s="15" t="n">
        <v>495</v>
      </c>
      <c r="T70" s="15" t="n">
        <v>514</v>
      </c>
      <c r="U70" s="15" t="n">
        <v>240</v>
      </c>
      <c r="V70" s="11" t="n">
        <v>0.076</v>
      </c>
      <c r="W70" s="86" t="n">
        <v>0.017</v>
      </c>
      <c r="X70" s="97" t="n">
        <v>549</v>
      </c>
      <c r="Y70" s="82" t="n">
        <f aca="false">IF(I70="","",100-(H70-G70)*(G70/F70)/I70*100)</f>
        <v>94.8578660975767</v>
      </c>
      <c r="Z70" s="13" t="n">
        <f aca="false">IF(O70="","",100-(N70-M70)*(M70/L70)/O70*100)</f>
        <v>95.7879986147911</v>
      </c>
      <c r="AA70" s="83" t="n">
        <f aca="false">IF(U70="","",100-(T70-S70)*(S70/R70)/U70*100)</f>
        <v>92.875</v>
      </c>
      <c r="AE70" s="20" t="n">
        <f aca="false">MAX(F70,L70,R70,X70)*E70</f>
        <v>192.5</v>
      </c>
      <c r="AF70" s="15" t="n">
        <f aca="false">MAX(I70,O70,U70)*E70</f>
        <v>84</v>
      </c>
      <c r="AG70" s="15" t="n">
        <f aca="false">AVERAGE(J70,P70,V70)*1000</f>
        <v>75.3333333333333</v>
      </c>
      <c r="AH70" s="15" t="n">
        <f aca="false">AVERAGE(K70,Q70,W70)*1000</f>
        <v>20</v>
      </c>
      <c r="AI70" s="87" t="n">
        <f aca="false">MAX(Y70:AA70)</f>
        <v>95.7879986147911</v>
      </c>
      <c r="AN70" s="8" t="n">
        <v>11</v>
      </c>
      <c r="AO70" s="0" t="n">
        <v>2</v>
      </c>
      <c r="AP70" s="0" t="s">
        <v>39</v>
      </c>
      <c r="AQ70" s="0" t="s">
        <v>38</v>
      </c>
      <c r="AR70" s="20" t="n">
        <f aca="false">AE70-AE69</f>
        <v>-2.09999999999999</v>
      </c>
      <c r="AS70" s="15" t="n">
        <f aca="false">AF70-AF69</f>
        <v>-5.25</v>
      </c>
      <c r="AT70" s="15" t="n">
        <f aca="false">AG70-AG69</f>
        <v>2.33333333333333</v>
      </c>
      <c r="AU70" s="15" t="n">
        <f aca="false">AH70-AH69</f>
        <v>1</v>
      </c>
      <c r="AV70" s="87" t="n">
        <f aca="false">AI70-AI69</f>
        <v>-0.362298538790341</v>
      </c>
    </row>
    <row r="71" customFormat="false" ht="15" hidden="false" customHeight="false" outlineLevel="0" collapsed="false">
      <c r="A71" s="0" t="n">
        <v>11</v>
      </c>
      <c r="B71" s="0" t="n">
        <v>3</v>
      </c>
      <c r="C71" s="0" t="s">
        <v>37</v>
      </c>
      <c r="D71" s="0" t="s">
        <v>40</v>
      </c>
      <c r="E71" s="0" t="n">
        <v>0.35</v>
      </c>
      <c r="F71" s="20" t="n">
        <v>489</v>
      </c>
      <c r="G71" s="15" t="n">
        <v>460</v>
      </c>
      <c r="H71" s="15" t="n">
        <v>474</v>
      </c>
      <c r="I71" s="15" t="n">
        <v>166</v>
      </c>
      <c r="J71" s="11" t="n">
        <v>0.086</v>
      </c>
      <c r="K71" s="11" t="n">
        <v>0.034</v>
      </c>
      <c r="L71" s="20" t="n">
        <v>529</v>
      </c>
      <c r="M71" s="15" t="n">
        <v>517</v>
      </c>
      <c r="N71" s="15" t="n">
        <v>521</v>
      </c>
      <c r="O71" s="15" t="n">
        <v>180</v>
      </c>
      <c r="P71" s="11" t="n">
        <v>0.084</v>
      </c>
      <c r="Q71" s="11" t="n">
        <v>0.03</v>
      </c>
      <c r="R71" s="20" t="n">
        <v>532</v>
      </c>
      <c r="S71" s="15" t="n">
        <v>488</v>
      </c>
      <c r="T71" s="15" t="n">
        <v>498</v>
      </c>
      <c r="U71" s="15" t="n">
        <v>195</v>
      </c>
      <c r="V71" s="11" t="n">
        <v>0.081</v>
      </c>
      <c r="W71" s="86" t="n">
        <v>0.027</v>
      </c>
      <c r="X71" s="97" t="n">
        <v>532</v>
      </c>
      <c r="Y71" s="82" t="n">
        <f aca="false">IF(I71="","",100-(H71-G71)*(G71/F71)/I71*100)</f>
        <v>92.0664252100426</v>
      </c>
      <c r="Z71" s="13" t="n">
        <f aca="false">IF(O71="","",100-(N71-M71)*(M71/L71)/O71*100)</f>
        <v>97.8281873555976</v>
      </c>
      <c r="AA71" s="83" t="n">
        <f aca="false">IF(U71="","",100-(T71-S71)*(S71/R71)/U71*100)</f>
        <v>95.2959321380374</v>
      </c>
      <c r="AE71" s="20" t="n">
        <f aca="false">MAX(F71,L71,R71,X71)*E71</f>
        <v>186.2</v>
      </c>
      <c r="AF71" s="15" t="n">
        <f aca="false">MAX(I71,O71,U71)*E71</f>
        <v>68.25</v>
      </c>
      <c r="AG71" s="15" t="n">
        <f aca="false">AVERAGE(J71,P71,V71)*1000</f>
        <v>83.6666666666667</v>
      </c>
      <c r="AH71" s="15" t="n">
        <f aca="false">AVERAGE(K71,Q71,W71)*1000</f>
        <v>30.3333333333333</v>
      </c>
      <c r="AI71" s="87" t="n">
        <f aca="false">MAX(Y71:AA71)</f>
        <v>97.8281873555976</v>
      </c>
      <c r="AN71" s="8" t="n">
        <v>11</v>
      </c>
      <c r="AO71" s="0" t="n">
        <v>3</v>
      </c>
      <c r="AP71" s="0" t="s">
        <v>37</v>
      </c>
      <c r="AQ71" s="0" t="s">
        <v>40</v>
      </c>
      <c r="AR71" s="20"/>
      <c r="AS71" s="15"/>
      <c r="AT71" s="15"/>
      <c r="AU71" s="15"/>
      <c r="AV71" s="87"/>
    </row>
    <row r="72" customFormat="false" ht="15" hidden="true" customHeight="false" outlineLevel="0" collapsed="false">
      <c r="A72" s="0" t="n">
        <v>11</v>
      </c>
      <c r="B72" s="0" t="n">
        <v>3</v>
      </c>
      <c r="C72" s="0" t="s">
        <v>39</v>
      </c>
      <c r="D72" s="0" t="s">
        <v>40</v>
      </c>
      <c r="E72" s="0" t="n">
        <v>0.35</v>
      </c>
      <c r="F72" s="20" t="n">
        <v>497</v>
      </c>
      <c r="G72" s="15" t="n">
        <v>486</v>
      </c>
      <c r="H72" s="15" t="n">
        <v>493</v>
      </c>
      <c r="I72" s="15" t="n">
        <v>171</v>
      </c>
      <c r="J72" s="11" t="n">
        <v>0.066</v>
      </c>
      <c r="K72" s="11" t="n">
        <v>0.048</v>
      </c>
      <c r="L72" s="20" t="n">
        <v>535</v>
      </c>
      <c r="M72" s="15" t="n">
        <v>513</v>
      </c>
      <c r="N72" s="15" t="n">
        <v>526</v>
      </c>
      <c r="O72" s="15" t="n">
        <v>188</v>
      </c>
      <c r="P72" s="11" t="n">
        <v>0.077</v>
      </c>
      <c r="Q72" s="11" t="n">
        <v>0.033</v>
      </c>
      <c r="R72" s="20" t="n">
        <v>507</v>
      </c>
      <c r="S72" s="15" t="n">
        <v>465</v>
      </c>
      <c r="T72" s="15" t="n">
        <v>473</v>
      </c>
      <c r="U72" s="15" t="n">
        <v>199</v>
      </c>
      <c r="V72" s="11" t="n">
        <v>0.076</v>
      </c>
      <c r="W72" s="86" t="n">
        <v>0.03</v>
      </c>
      <c r="X72" s="97" t="n">
        <v>529</v>
      </c>
      <c r="Y72" s="82" t="n">
        <f aca="false">IF(I72="","",100-(H72-G72)*(G72/F72)/I72*100)</f>
        <v>95.9970348406227</v>
      </c>
      <c r="Z72" s="13" t="n">
        <f aca="false">IF(O72="","",100-(N72-M72)*(M72/L72)/O72*100)</f>
        <v>93.3694571485385</v>
      </c>
      <c r="AA72" s="83" t="n">
        <f aca="false">IF(U72="","",100-(T72-S72)*(S72/R72)/U72*100)</f>
        <v>96.3129255746187</v>
      </c>
      <c r="AE72" s="20" t="n">
        <f aca="false">MAX(F72,L72,R72,X72)*E72</f>
        <v>187.25</v>
      </c>
      <c r="AF72" s="15" t="n">
        <f aca="false">MAX(I72,O72,U72)*E72</f>
        <v>69.65</v>
      </c>
      <c r="AG72" s="15" t="n">
        <f aca="false">AVERAGE(J72,P72,V72)*1000</f>
        <v>73</v>
      </c>
      <c r="AH72" s="15" t="n">
        <f aca="false">AVERAGE(K72,Q72,W72)*1000</f>
        <v>37</v>
      </c>
      <c r="AI72" s="87" t="n">
        <f aca="false">MAX(Y72:AA72)</f>
        <v>96.3129255746187</v>
      </c>
      <c r="AN72" s="8" t="n">
        <v>11</v>
      </c>
      <c r="AO72" s="0" t="n">
        <v>3</v>
      </c>
      <c r="AP72" s="0" t="s">
        <v>39</v>
      </c>
      <c r="AQ72" s="0" t="s">
        <v>40</v>
      </c>
      <c r="AR72" s="20" t="n">
        <f aca="false">AE72-AE71</f>
        <v>1.05000000000001</v>
      </c>
      <c r="AS72" s="15" t="n">
        <f aca="false">AF72-AF71</f>
        <v>1.39999999999999</v>
      </c>
      <c r="AT72" s="15" t="n">
        <f aca="false">AG72-AG71</f>
        <v>-10.6666666666667</v>
      </c>
      <c r="AU72" s="15" t="n">
        <f aca="false">AH72-AH71</f>
        <v>6.66666666666667</v>
      </c>
      <c r="AV72" s="87" t="n">
        <f aca="false">AI72-AI71</f>
        <v>-1.5152617809789</v>
      </c>
    </row>
    <row r="73" customFormat="false" ht="15" hidden="false" customHeight="false" outlineLevel="0" collapsed="false">
      <c r="A73" s="0" t="n">
        <v>11</v>
      </c>
      <c r="B73" s="0" t="n">
        <v>4</v>
      </c>
      <c r="C73" s="0" t="s">
        <v>37</v>
      </c>
      <c r="D73" s="0" t="s">
        <v>40</v>
      </c>
      <c r="E73" s="0" t="n">
        <v>0.35</v>
      </c>
      <c r="F73" s="20" t="n">
        <v>482</v>
      </c>
      <c r="G73" s="15" t="n">
        <v>480</v>
      </c>
      <c r="H73" s="15" t="n">
        <v>494</v>
      </c>
      <c r="I73" s="15" t="n">
        <v>212</v>
      </c>
      <c r="J73" s="11" t="n">
        <v>0.076</v>
      </c>
      <c r="K73" s="11" t="n">
        <v>0.031</v>
      </c>
      <c r="L73" s="20" t="n">
        <v>502</v>
      </c>
      <c r="M73" s="15" t="n">
        <v>483</v>
      </c>
      <c r="N73" s="15" t="n">
        <v>493</v>
      </c>
      <c r="O73" s="15" t="n">
        <v>243</v>
      </c>
      <c r="P73" s="11" t="n">
        <v>0.074</v>
      </c>
      <c r="Q73" s="11" t="n">
        <v>0.06</v>
      </c>
      <c r="R73" s="20" t="n">
        <v>516</v>
      </c>
      <c r="S73" s="15" t="n">
        <v>468</v>
      </c>
      <c r="T73" s="15" t="n">
        <v>483</v>
      </c>
      <c r="U73" s="15" t="n">
        <v>250</v>
      </c>
      <c r="V73" s="11" t="n">
        <v>0.072</v>
      </c>
      <c r="W73" s="86" t="n">
        <v>0.025</v>
      </c>
      <c r="X73" s="97" t="n">
        <v>548</v>
      </c>
      <c r="Y73" s="82" t="n">
        <f aca="false">IF(I73="","",100-(H73-G73)*(G73/F73)/I73*100)</f>
        <v>93.4236279652392</v>
      </c>
      <c r="Z73" s="13" t="n">
        <f aca="false">IF(O73="","",100-(N73-M73)*(M73/L73)/O73*100)</f>
        <v>96.0405292410605</v>
      </c>
      <c r="AA73" s="83" t="n">
        <f aca="false">IF(U73="","",100-(T73-S73)*(S73/R73)/U73*100)</f>
        <v>94.5581395348837</v>
      </c>
      <c r="AE73" s="20" t="n">
        <f aca="false">MAX(F73,L73,R73,X73)*E73</f>
        <v>191.8</v>
      </c>
      <c r="AF73" s="15" t="n">
        <f aca="false">MAX(I73,O73,U73)*E73</f>
        <v>87.5</v>
      </c>
      <c r="AG73" s="15" t="n">
        <f aca="false">AVERAGE(J73,P73,V73)*1000</f>
        <v>74</v>
      </c>
      <c r="AH73" s="15" t="n">
        <f aca="false">AVERAGE(K73,Q73,W73)*1000</f>
        <v>38.6666666666667</v>
      </c>
      <c r="AI73" s="87" t="n">
        <f aca="false">MAX(Y73:AA73)</f>
        <v>96.0405292410605</v>
      </c>
      <c r="AN73" s="8" t="n">
        <v>11</v>
      </c>
      <c r="AO73" s="0" t="n">
        <v>4</v>
      </c>
      <c r="AP73" s="0" t="s">
        <v>37</v>
      </c>
      <c r="AQ73" s="0" t="s">
        <v>40</v>
      </c>
      <c r="AR73" s="20"/>
      <c r="AS73" s="15"/>
      <c r="AT73" s="15"/>
      <c r="AU73" s="15"/>
      <c r="AV73" s="87"/>
    </row>
    <row r="74" customFormat="false" ht="15" hidden="true" customHeight="false" outlineLevel="0" collapsed="false">
      <c r="A74" s="5" t="n">
        <v>11</v>
      </c>
      <c r="B74" s="5" t="n">
        <v>4</v>
      </c>
      <c r="C74" s="5" t="s">
        <v>39</v>
      </c>
      <c r="D74" s="5" t="s">
        <v>40</v>
      </c>
      <c r="E74" s="5" t="n">
        <v>0.35</v>
      </c>
      <c r="F74" s="36" t="n">
        <v>503</v>
      </c>
      <c r="G74" s="91" t="n">
        <v>484</v>
      </c>
      <c r="H74" s="91" t="n">
        <v>498</v>
      </c>
      <c r="I74" s="91" t="n">
        <v>181</v>
      </c>
      <c r="J74" s="30" t="n">
        <v>0.086</v>
      </c>
      <c r="K74" s="30" t="n">
        <v>0.041</v>
      </c>
      <c r="L74" s="36" t="n">
        <v>518</v>
      </c>
      <c r="M74" s="91" t="n">
        <v>472</v>
      </c>
      <c r="N74" s="91" t="n">
        <v>491</v>
      </c>
      <c r="O74" s="91" t="n">
        <v>204</v>
      </c>
      <c r="P74" s="30" t="n">
        <v>0.081</v>
      </c>
      <c r="Q74" s="30" t="n">
        <v>0.047</v>
      </c>
      <c r="R74" s="36" t="n">
        <v>531</v>
      </c>
      <c r="S74" s="91" t="n">
        <v>497</v>
      </c>
      <c r="T74" s="91" t="n">
        <v>509</v>
      </c>
      <c r="U74" s="91" t="n">
        <v>198</v>
      </c>
      <c r="V74" s="30" t="n">
        <v>0.08</v>
      </c>
      <c r="W74" s="96" t="n">
        <v>0.057</v>
      </c>
      <c r="X74" s="98" t="n">
        <v>554</v>
      </c>
      <c r="Y74" s="89" t="n">
        <f aca="false">IF(I74="","",100-(H74-G74)*(G74/F74)/I74*100)</f>
        <v>92.5573630042947</v>
      </c>
      <c r="Z74" s="32" t="n">
        <f aca="false">IF(O74="","",100-(N74-M74)*(M74/L74)/O74*100)</f>
        <v>91.5133621015974</v>
      </c>
      <c r="AA74" s="90" t="n">
        <f aca="false">IF(U74="","",100-(T74-S74)*(S74/R74)/U74*100)</f>
        <v>94.3274553444045</v>
      </c>
      <c r="AE74" s="36" t="n">
        <f aca="false">MAX(F74,L74,R74,X74)*E74</f>
        <v>193.9</v>
      </c>
      <c r="AF74" s="91" t="n">
        <f aca="false">MAX(I74,O74,U74)*E74</f>
        <v>71.4</v>
      </c>
      <c r="AG74" s="91" t="n">
        <f aca="false">AVERAGE(J74,P74,V74)*1000</f>
        <v>82.3333333333333</v>
      </c>
      <c r="AH74" s="91" t="n">
        <f aca="false">AVERAGE(K74,Q74,W74)*1000</f>
        <v>48.3333333333333</v>
      </c>
      <c r="AI74" s="92" t="n">
        <f aca="false">MAX(Y74:AA74)</f>
        <v>94.3274553444045</v>
      </c>
      <c r="AN74" s="27" t="n">
        <v>11</v>
      </c>
      <c r="AO74" s="5" t="n">
        <v>4</v>
      </c>
      <c r="AP74" s="5" t="s">
        <v>39</v>
      </c>
      <c r="AQ74" s="5" t="s">
        <v>40</v>
      </c>
      <c r="AR74" s="36" t="n">
        <f aca="false">AE74-AE73</f>
        <v>2.09999999999999</v>
      </c>
      <c r="AS74" s="91" t="n">
        <f aca="false">AF74-AF73</f>
        <v>-16.1</v>
      </c>
      <c r="AT74" s="91" t="n">
        <f aca="false">AG74-AG73</f>
        <v>8.33333333333333</v>
      </c>
      <c r="AU74" s="91" t="n">
        <f aca="false">AH74-AH73</f>
        <v>9.66666666666668</v>
      </c>
      <c r="AV74" s="92" t="n">
        <f aca="false">AI74-AI73</f>
        <v>-1.71307389665596</v>
      </c>
    </row>
    <row r="75" customFormat="false" ht="15" hidden="false" customHeight="false" outlineLevel="0" collapsed="false">
      <c r="A75" s="18" t="n">
        <v>12</v>
      </c>
      <c r="B75" s="18" t="n">
        <v>1</v>
      </c>
      <c r="C75" s="18" t="s">
        <v>37</v>
      </c>
      <c r="D75" s="18" t="s">
        <v>40</v>
      </c>
      <c r="E75" s="18" t="n">
        <v>0.4</v>
      </c>
      <c r="F75" s="20" t="n">
        <v>578</v>
      </c>
      <c r="G75" s="15" t="n">
        <v>546</v>
      </c>
      <c r="H75" s="15" t="n">
        <v>555</v>
      </c>
      <c r="I75" s="15" t="n">
        <v>172</v>
      </c>
      <c r="J75" s="11" t="n">
        <v>0.081</v>
      </c>
      <c r="K75" s="11" t="n">
        <v>0.068</v>
      </c>
      <c r="L75" s="20" t="n">
        <v>616</v>
      </c>
      <c r="M75" s="15" t="n">
        <v>457</v>
      </c>
      <c r="N75" s="15" t="n">
        <v>493</v>
      </c>
      <c r="O75" s="15" t="n">
        <v>199</v>
      </c>
      <c r="P75" s="11" t="n">
        <v>0.079</v>
      </c>
      <c r="Q75" s="11" t="n">
        <v>0.07</v>
      </c>
      <c r="R75" s="20" t="n">
        <v>583</v>
      </c>
      <c r="S75" s="15" t="n">
        <v>520</v>
      </c>
      <c r="T75" s="15" t="n">
        <v>541</v>
      </c>
      <c r="U75" s="15" t="n">
        <v>202</v>
      </c>
      <c r="V75" s="11" t="n">
        <v>0.081</v>
      </c>
      <c r="W75" s="86" t="n">
        <v>0.061</v>
      </c>
      <c r="X75" s="97" t="n">
        <v>556</v>
      </c>
      <c r="Y75" s="82" t="n">
        <f aca="false">IF(I75="","",100-(H75-G75)*(G75/F75)/I75*100)</f>
        <v>95.0571336605778</v>
      </c>
      <c r="Z75" s="13" t="n">
        <f aca="false">IF(O75="","",100-(N75-M75)*(M75/L75)/O75*100)</f>
        <v>86.5789988905567</v>
      </c>
      <c r="AA75" s="83" t="n">
        <f aca="false">IF(U75="","",100-(T75-S75)*(S75/R75)/U75*100)</f>
        <v>90.7273746242549</v>
      </c>
      <c r="AE75" s="19" t="n">
        <f aca="false">MAX(F75,L75,R75,X75)*E75</f>
        <v>246.4</v>
      </c>
      <c r="AF75" s="78" t="n">
        <f aca="false">MAX(I75,O75,U75)*E75</f>
        <v>80.8</v>
      </c>
      <c r="AG75" s="78" t="n">
        <f aca="false">AVERAGE(J75,P75,V75)*1000</f>
        <v>80.3333333333333</v>
      </c>
      <c r="AH75" s="78" t="n">
        <f aca="false">AVERAGE(K75,Q75,W75)*1000</f>
        <v>66.3333333333333</v>
      </c>
      <c r="AI75" s="84" t="n">
        <f aca="false">MAX(Y75:AA75)</f>
        <v>95.0571336605778</v>
      </c>
      <c r="AN75" s="85" t="n">
        <v>12</v>
      </c>
      <c r="AO75" s="18" t="n">
        <v>1</v>
      </c>
      <c r="AP75" s="18" t="s">
        <v>37</v>
      </c>
      <c r="AQ75" s="18" t="s">
        <v>40</v>
      </c>
      <c r="AR75" s="19"/>
      <c r="AS75" s="78"/>
      <c r="AT75" s="78"/>
      <c r="AU75" s="78"/>
      <c r="AV75" s="84"/>
    </row>
    <row r="76" customFormat="false" ht="15" hidden="true" customHeight="false" outlineLevel="0" collapsed="false">
      <c r="A76" s="0" t="n">
        <v>12</v>
      </c>
      <c r="B76" s="0" t="n">
        <v>1</v>
      </c>
      <c r="C76" s="0" t="s">
        <v>39</v>
      </c>
      <c r="D76" s="0" t="s">
        <v>40</v>
      </c>
      <c r="E76" s="0" t="n">
        <v>0.4</v>
      </c>
      <c r="F76" s="20" t="n">
        <v>577</v>
      </c>
      <c r="G76" s="15" t="n">
        <v>419</v>
      </c>
      <c r="H76" s="15" t="n">
        <v>461</v>
      </c>
      <c r="I76" s="15" t="n">
        <v>186</v>
      </c>
      <c r="J76" s="11" t="n">
        <v>0.064</v>
      </c>
      <c r="K76" s="11" t="n">
        <v>0.076</v>
      </c>
      <c r="L76" s="20" t="n">
        <v>550</v>
      </c>
      <c r="M76" s="15" t="n">
        <v>419</v>
      </c>
      <c r="N76" s="15" t="n">
        <v>463</v>
      </c>
      <c r="O76" s="15" t="n">
        <v>194</v>
      </c>
      <c r="P76" s="11" t="n">
        <v>0.066</v>
      </c>
      <c r="Q76" s="11" t="n">
        <v>0.073</v>
      </c>
      <c r="R76" s="20" t="n">
        <v>575</v>
      </c>
      <c r="S76" s="15" t="n">
        <v>452</v>
      </c>
      <c r="T76" s="15" t="n">
        <v>483</v>
      </c>
      <c r="U76" s="15" t="n">
        <v>196</v>
      </c>
      <c r="V76" s="11" t="n">
        <v>0.091</v>
      </c>
      <c r="W76" s="86" t="n">
        <v>0.048</v>
      </c>
      <c r="X76" s="97" t="n">
        <v>578</v>
      </c>
      <c r="Y76" s="82" t="n">
        <f aca="false">IF(I76="","",100-(H76-G76)*(G76/F76)/I76*100)</f>
        <v>83.6026164253368</v>
      </c>
      <c r="Z76" s="13" t="n">
        <f aca="false">IF(O76="","",100-(N76-M76)*(M76/L76)/O76*100)</f>
        <v>82.7216494845361</v>
      </c>
      <c r="AA76" s="83" t="n">
        <f aca="false">IF(U76="","",100-(T76-S76)*(S76/R76)/U76*100)</f>
        <v>87.566992014197</v>
      </c>
      <c r="AE76" s="20" t="n">
        <f aca="false">MAX(F76,L76,R76,X76)*E76</f>
        <v>231.2</v>
      </c>
      <c r="AF76" s="15" t="n">
        <f aca="false">MAX(I76,O76,U76)*E76</f>
        <v>78.4</v>
      </c>
      <c r="AG76" s="15" t="n">
        <f aca="false">AVERAGE(J76,P76,V76)*1000</f>
        <v>73.6666666666667</v>
      </c>
      <c r="AH76" s="15" t="n">
        <f aca="false">AVERAGE(K76,Q76,W76)*1000</f>
        <v>65.6666666666667</v>
      </c>
      <c r="AI76" s="87" t="n">
        <f aca="false">MAX(Y76:AA76)</f>
        <v>87.566992014197</v>
      </c>
      <c r="AN76" s="8" t="n">
        <v>12</v>
      </c>
      <c r="AO76" s="0" t="n">
        <v>1</v>
      </c>
      <c r="AP76" s="0" t="s">
        <v>39</v>
      </c>
      <c r="AQ76" s="0" t="s">
        <v>40</v>
      </c>
      <c r="AR76" s="20" t="n">
        <f aca="false">AE76-AE75</f>
        <v>-15.2</v>
      </c>
      <c r="AS76" s="15" t="n">
        <f aca="false">AF76-AF75</f>
        <v>-2.40000000000001</v>
      </c>
      <c r="AT76" s="15" t="n">
        <f aca="false">AG76-AG75</f>
        <v>-6.66666666666666</v>
      </c>
      <c r="AU76" s="15" t="n">
        <f aca="false">AH76-AH75</f>
        <v>-0.666666666666671</v>
      </c>
      <c r="AV76" s="87" t="n">
        <f aca="false">AI76-AI75</f>
        <v>-7.49014164638079</v>
      </c>
    </row>
    <row r="77" customFormat="false" ht="15" hidden="false" customHeight="false" outlineLevel="0" collapsed="false">
      <c r="A77" s="0" t="n">
        <v>12</v>
      </c>
      <c r="B77" s="0" t="n">
        <v>2</v>
      </c>
      <c r="C77" s="0" t="s">
        <v>37</v>
      </c>
      <c r="D77" s="0" t="s">
        <v>40</v>
      </c>
      <c r="E77" s="0" t="n">
        <v>0.4</v>
      </c>
      <c r="F77" s="20" t="n">
        <v>593</v>
      </c>
      <c r="G77" s="15" t="n">
        <v>483</v>
      </c>
      <c r="H77" s="15" t="n">
        <v>508</v>
      </c>
      <c r="I77" s="15" t="n">
        <v>247</v>
      </c>
      <c r="J77" s="11" t="n">
        <v>0.086</v>
      </c>
      <c r="K77" s="11" t="n">
        <v>0.058</v>
      </c>
      <c r="L77" s="20" t="n">
        <v>575</v>
      </c>
      <c r="M77" s="15" t="n">
        <v>445</v>
      </c>
      <c r="N77" s="15" t="n">
        <v>469</v>
      </c>
      <c r="O77" s="15" t="n">
        <v>257</v>
      </c>
      <c r="P77" s="11" t="n">
        <v>0.086</v>
      </c>
      <c r="Q77" s="11" t="n">
        <v>0.054</v>
      </c>
      <c r="R77" s="20" t="n">
        <v>535</v>
      </c>
      <c r="S77" s="15" t="n">
        <v>435</v>
      </c>
      <c r="T77" s="15" t="n">
        <v>462</v>
      </c>
      <c r="U77" s="15" t="n">
        <v>259</v>
      </c>
      <c r="V77" s="11" t="n">
        <v>0.089</v>
      </c>
      <c r="W77" s="86" t="n">
        <v>0.058</v>
      </c>
      <c r="X77" s="97" t="n">
        <v>544</v>
      </c>
      <c r="Y77" s="82" t="n">
        <f aca="false">IF(I77="","",100-(H77-G77)*(G77/F77)/I77*100)</f>
        <v>91.7560472721563</v>
      </c>
      <c r="Z77" s="13" t="n">
        <f aca="false">IF(O77="","",100-(N77-M77)*(M77/L77)/O77*100)</f>
        <v>92.7727964811369</v>
      </c>
      <c r="AA77" s="83" t="n">
        <f aca="false">IF(U77="","",100-(T77-S77)*(S77/R77)/U77*100)</f>
        <v>91.5238335799083</v>
      </c>
      <c r="AE77" s="20" t="n">
        <f aca="false">MAX(F77,L77,R77,X77)*E77</f>
        <v>237.2</v>
      </c>
      <c r="AF77" s="15" t="n">
        <f aca="false">MAX(I77,O77,U77)*E77</f>
        <v>103.6</v>
      </c>
      <c r="AG77" s="15" t="n">
        <f aca="false">AVERAGE(J77,P77,V77)*1000</f>
        <v>87</v>
      </c>
      <c r="AH77" s="15" t="n">
        <f aca="false">AVERAGE(K77,Q77,W77)*1000</f>
        <v>56.6666666666667</v>
      </c>
      <c r="AI77" s="87" t="n">
        <f aca="false">MAX(Y77:AA77)</f>
        <v>92.7727964811369</v>
      </c>
      <c r="AN77" s="8" t="n">
        <v>12</v>
      </c>
      <c r="AO77" s="0" t="n">
        <v>2</v>
      </c>
      <c r="AP77" s="0" t="s">
        <v>37</v>
      </c>
      <c r="AQ77" s="0" t="s">
        <v>40</v>
      </c>
      <c r="AR77" s="20"/>
      <c r="AS77" s="15"/>
      <c r="AT77" s="15"/>
      <c r="AU77" s="15"/>
      <c r="AV77" s="87"/>
    </row>
    <row r="78" customFormat="false" ht="15" hidden="true" customHeight="false" outlineLevel="0" collapsed="false">
      <c r="A78" s="0" t="n">
        <v>12</v>
      </c>
      <c r="B78" s="0" t="n">
        <v>2</v>
      </c>
      <c r="C78" s="0" t="s">
        <v>39</v>
      </c>
      <c r="D78" s="0" t="s">
        <v>40</v>
      </c>
      <c r="E78" s="0" t="n">
        <v>0.4</v>
      </c>
      <c r="F78" s="20" t="n">
        <v>546</v>
      </c>
      <c r="G78" s="15" t="n">
        <v>475</v>
      </c>
      <c r="H78" s="15" t="n">
        <v>488</v>
      </c>
      <c r="I78" s="15" t="n">
        <v>187</v>
      </c>
      <c r="J78" s="11" t="n">
        <v>0.096</v>
      </c>
      <c r="K78" s="11" t="n">
        <v>0.059</v>
      </c>
      <c r="L78" s="20" t="n">
        <v>461</v>
      </c>
      <c r="M78" s="15" t="n">
        <v>333</v>
      </c>
      <c r="N78" s="15" t="n">
        <v>375</v>
      </c>
      <c r="O78" s="15" t="n">
        <v>196</v>
      </c>
      <c r="P78" s="11" t="n">
        <v>0.108</v>
      </c>
      <c r="Q78" s="11" t="n">
        <v>0.051</v>
      </c>
      <c r="R78" s="20" t="n">
        <v>419</v>
      </c>
      <c r="S78" s="15" t="n">
        <v>304</v>
      </c>
      <c r="T78" s="15" t="n">
        <v>349</v>
      </c>
      <c r="U78" s="15" t="n">
        <v>206</v>
      </c>
      <c r="V78" s="11" t="n">
        <v>0.1093</v>
      </c>
      <c r="W78" s="86" t="n">
        <v>0.047</v>
      </c>
      <c r="X78" s="97" t="n">
        <v>567</v>
      </c>
      <c r="Y78" s="82" t="n">
        <f aca="false">IF(I78="","",100-(H78-G78)*(G78/F78)/I78*100)</f>
        <v>93.9521263050675</v>
      </c>
      <c r="Z78" s="13" t="n">
        <f aca="false">IF(O78="","",100-(N78-M78)*(M78/L78)/O78*100)</f>
        <v>84.521227145956</v>
      </c>
      <c r="AA78" s="83" t="n">
        <f aca="false">IF(U78="","",100-(T78-S78)*(S78/R78)/U78*100)</f>
        <v>84.1508909331047</v>
      </c>
      <c r="AE78" s="20" t="n">
        <f aca="false">MAX(F78,L78,R78,X78)*E78</f>
        <v>226.8</v>
      </c>
      <c r="AF78" s="15" t="n">
        <f aca="false">MAX(I78,O78,U78)*E78</f>
        <v>82.4</v>
      </c>
      <c r="AG78" s="15" t="n">
        <f aca="false">AVERAGE(J78,P78,V78)*1000</f>
        <v>104.433333333333</v>
      </c>
      <c r="AH78" s="15" t="n">
        <f aca="false">AVERAGE(K78,Q78,W78)*1000</f>
        <v>52.3333333333333</v>
      </c>
      <c r="AI78" s="87" t="n">
        <f aca="false">MAX(Y78:AA78)</f>
        <v>93.9521263050675</v>
      </c>
      <c r="AN78" s="8" t="n">
        <v>12</v>
      </c>
      <c r="AO78" s="0" t="n">
        <v>2</v>
      </c>
      <c r="AP78" s="0" t="s">
        <v>39</v>
      </c>
      <c r="AQ78" s="0" t="s">
        <v>40</v>
      </c>
      <c r="AR78" s="20" t="n">
        <f aca="false">AE78-AE77</f>
        <v>-10.4</v>
      </c>
      <c r="AS78" s="15" t="n">
        <f aca="false">AF78-AF77</f>
        <v>-21.2</v>
      </c>
      <c r="AT78" s="15" t="n">
        <f aca="false">AG78-AG77</f>
        <v>17.4333333333333</v>
      </c>
      <c r="AU78" s="15" t="n">
        <f aca="false">AH78-AH77</f>
        <v>-4.33333333333334</v>
      </c>
      <c r="AV78" s="87" t="n">
        <f aca="false">AI78-AI77</f>
        <v>1.17932982393062</v>
      </c>
    </row>
    <row r="79" customFormat="false" ht="15" hidden="false" customHeight="false" outlineLevel="0" collapsed="false">
      <c r="A79" s="0" t="n">
        <v>12</v>
      </c>
      <c r="B79" s="0" t="n">
        <v>3</v>
      </c>
      <c r="C79" s="0" t="s">
        <v>37</v>
      </c>
      <c r="D79" s="0" t="s">
        <v>38</v>
      </c>
      <c r="E79" s="0" t="n">
        <v>0.4</v>
      </c>
      <c r="F79" s="20" t="n">
        <v>573</v>
      </c>
      <c r="G79" s="15" t="n">
        <v>370</v>
      </c>
      <c r="H79" s="15" t="n">
        <v>411</v>
      </c>
      <c r="I79" s="15" t="n">
        <v>220</v>
      </c>
      <c r="J79" s="11" t="n">
        <v>0.1</v>
      </c>
      <c r="K79" s="11" t="n">
        <v>0.056</v>
      </c>
      <c r="L79" s="20" t="n">
        <v>545</v>
      </c>
      <c r="M79" s="15" t="n">
        <v>539</v>
      </c>
      <c r="N79" s="15" t="n">
        <v>550</v>
      </c>
      <c r="O79" s="15" t="n">
        <v>220</v>
      </c>
      <c r="P79" s="11" t="n">
        <v>0.105</v>
      </c>
      <c r="Q79" s="11" t="n">
        <v>0.047</v>
      </c>
      <c r="R79" s="20" t="n">
        <v>494</v>
      </c>
      <c r="S79" s="15" t="n">
        <v>390</v>
      </c>
      <c r="T79" s="15" t="n">
        <v>421</v>
      </c>
      <c r="U79" s="15" t="n">
        <v>226</v>
      </c>
      <c r="V79" s="11" t="n">
        <v>0.103</v>
      </c>
      <c r="W79" s="86" t="n">
        <v>0.047</v>
      </c>
      <c r="X79" s="97" t="n">
        <v>501</v>
      </c>
      <c r="Y79" s="82" t="n">
        <f aca="false">IF(I79="","",100-(H79-G79)*(G79/F79)/I79*100)</f>
        <v>87.9660479136919</v>
      </c>
      <c r="Z79" s="13" t="n">
        <f aca="false">IF(O79="","",100-(N79-M79)*(M79/L79)/O79*100)</f>
        <v>95.0550458715596</v>
      </c>
      <c r="AA79" s="83" t="n">
        <f aca="false">IF(U79="","",100-(T79-S79)*(S79/R79)/U79*100)</f>
        <v>89.1709361900326</v>
      </c>
      <c r="AE79" s="20" t="n">
        <f aca="false">MAX(F79,L79,R79,X79)*E79</f>
        <v>229.2</v>
      </c>
      <c r="AF79" s="15" t="n">
        <f aca="false">MAX(I79,O79,U79)*E79</f>
        <v>90.4</v>
      </c>
      <c r="AG79" s="15" t="n">
        <f aca="false">AVERAGE(J79,P79,V79)*1000</f>
        <v>102.666666666667</v>
      </c>
      <c r="AH79" s="15" t="n">
        <f aca="false">AVERAGE(K79,Q79,W79)*1000</f>
        <v>50</v>
      </c>
      <c r="AI79" s="87" t="n">
        <f aca="false">MAX(Y79:AA79)</f>
        <v>95.0550458715596</v>
      </c>
      <c r="AN79" s="8" t="n">
        <v>12</v>
      </c>
      <c r="AO79" s="0" t="n">
        <v>3</v>
      </c>
      <c r="AP79" s="0" t="s">
        <v>37</v>
      </c>
      <c r="AQ79" s="0" t="s">
        <v>38</v>
      </c>
      <c r="AR79" s="20"/>
      <c r="AS79" s="15"/>
      <c r="AT79" s="15"/>
      <c r="AU79" s="15"/>
      <c r="AV79" s="87"/>
    </row>
    <row r="80" customFormat="false" ht="15" hidden="true" customHeight="false" outlineLevel="0" collapsed="false">
      <c r="A80" s="0" t="n">
        <v>12</v>
      </c>
      <c r="B80" s="0" t="n">
        <v>3</v>
      </c>
      <c r="C80" s="0" t="s">
        <v>39</v>
      </c>
      <c r="D80" s="0" t="s">
        <v>38</v>
      </c>
      <c r="E80" s="0" t="n">
        <v>0.4</v>
      </c>
      <c r="F80" s="20" t="n">
        <v>489</v>
      </c>
      <c r="G80" s="15" t="n">
        <v>357</v>
      </c>
      <c r="H80" s="15" t="n">
        <v>384</v>
      </c>
      <c r="I80" s="15" t="n">
        <v>174</v>
      </c>
      <c r="J80" s="11" t="n">
        <v>0.119</v>
      </c>
      <c r="K80" s="11" t="n">
        <v>0.045</v>
      </c>
      <c r="L80" s="20" t="n">
        <v>468</v>
      </c>
      <c r="M80" s="15" t="n">
        <v>329</v>
      </c>
      <c r="N80" s="15" t="n">
        <v>371</v>
      </c>
      <c r="O80" s="15" t="n">
        <v>173</v>
      </c>
      <c r="P80" s="11" t="n">
        <v>0.115</v>
      </c>
      <c r="Q80" s="11" t="n">
        <v>0.05</v>
      </c>
      <c r="R80" s="20" t="n">
        <v>414</v>
      </c>
      <c r="S80" s="15" t="n">
        <v>257</v>
      </c>
      <c r="T80" s="15" t="n">
        <v>303</v>
      </c>
      <c r="U80" s="15" t="n">
        <v>189</v>
      </c>
      <c r="V80" s="11" t="n">
        <v>0.073</v>
      </c>
      <c r="W80" s="86" t="n">
        <v>0.09</v>
      </c>
      <c r="X80" s="97" t="n">
        <v>483</v>
      </c>
      <c r="Y80" s="82" t="n">
        <f aca="false">IF(I80="","",100-(H80-G80)*(G80/F80)/I80*100)</f>
        <v>88.6714618151047</v>
      </c>
      <c r="Z80" s="13" t="n">
        <f aca="false">IF(O80="","",100-(N80-M80)*(M80/L80)/O80*100)</f>
        <v>82.9331554765081</v>
      </c>
      <c r="AA80" s="83" t="n">
        <f aca="false">IF(U80="","",100-(T80-S80)*(S80/R80)/U80*100)</f>
        <v>84.891240446796</v>
      </c>
      <c r="AE80" s="20" t="n">
        <f aca="false">MAX(F80,L80,R80,X80)*E80</f>
        <v>195.6</v>
      </c>
      <c r="AF80" s="15" t="n">
        <f aca="false">MAX(I80,O80,U80)*E80</f>
        <v>75.6</v>
      </c>
      <c r="AG80" s="15" t="n">
        <f aca="false">AVERAGE(J80,P80,V80)*1000</f>
        <v>102.333333333333</v>
      </c>
      <c r="AH80" s="15" t="n">
        <f aca="false">AVERAGE(K80,Q80,W80)*1000</f>
        <v>61.6666666666667</v>
      </c>
      <c r="AI80" s="87" t="n">
        <f aca="false">MAX(Y80:AA80)</f>
        <v>88.6714618151047</v>
      </c>
      <c r="AN80" s="8" t="n">
        <v>12</v>
      </c>
      <c r="AO80" s="0" t="n">
        <v>3</v>
      </c>
      <c r="AP80" s="0" t="s">
        <v>39</v>
      </c>
      <c r="AQ80" s="0" t="s">
        <v>38</v>
      </c>
      <c r="AR80" s="20" t="n">
        <f aca="false">AE80-AE79</f>
        <v>-33.6</v>
      </c>
      <c r="AS80" s="15" t="n">
        <f aca="false">AF80-AF79</f>
        <v>-14.8</v>
      </c>
      <c r="AT80" s="15" t="n">
        <f aca="false">AG80-AG79</f>
        <v>-0.333333333333343</v>
      </c>
      <c r="AU80" s="15" t="n">
        <f aca="false">AH80-AH79</f>
        <v>11.6666666666667</v>
      </c>
      <c r="AV80" s="87" t="n">
        <f aca="false">AI80-AI79</f>
        <v>-6.38358405645491</v>
      </c>
    </row>
    <row r="81" customFormat="false" ht="15" hidden="false" customHeight="false" outlineLevel="0" collapsed="false">
      <c r="A81" s="0" t="n">
        <v>12</v>
      </c>
      <c r="B81" s="0" t="n">
        <v>4</v>
      </c>
      <c r="C81" s="0" t="s">
        <v>37</v>
      </c>
      <c r="D81" s="0" t="s">
        <v>38</v>
      </c>
      <c r="E81" s="0" t="n">
        <v>0.4</v>
      </c>
      <c r="F81" s="20" t="n">
        <v>516</v>
      </c>
      <c r="G81" s="15" t="n">
        <v>363</v>
      </c>
      <c r="H81" s="15" t="n">
        <v>390</v>
      </c>
      <c r="I81" s="15" t="n">
        <v>148</v>
      </c>
      <c r="J81" s="11" t="n">
        <v>0.088</v>
      </c>
      <c r="K81" s="11" t="n">
        <v>0.065</v>
      </c>
      <c r="L81" s="20" t="n">
        <v>455</v>
      </c>
      <c r="M81" s="15" t="n">
        <v>389</v>
      </c>
      <c r="N81" s="15" t="n">
        <v>410</v>
      </c>
      <c r="O81" s="15" t="n">
        <v>163</v>
      </c>
      <c r="P81" s="11" t="n">
        <v>0.112</v>
      </c>
      <c r="Q81" s="11" t="n">
        <v>0.048</v>
      </c>
      <c r="R81" s="20" t="n">
        <v>486</v>
      </c>
      <c r="S81" s="15" t="n">
        <v>324</v>
      </c>
      <c r="T81" s="15" t="n">
        <v>372</v>
      </c>
      <c r="U81" s="15" t="n">
        <v>163</v>
      </c>
      <c r="V81" s="11" t="n">
        <v>0.11</v>
      </c>
      <c r="W81" s="86" t="n">
        <v>0.045</v>
      </c>
      <c r="X81" s="97" t="n">
        <v>519</v>
      </c>
      <c r="Y81" s="82" t="n">
        <f aca="false">IF(I81="","",100-(H81-G81)*(G81/F81)/I81*100)</f>
        <v>87.1660905091138</v>
      </c>
      <c r="Z81" s="13" t="n">
        <f aca="false">IF(O81="","",100-(N81-M81)*(M81/L81)/O81*100)</f>
        <v>88.9853704577631</v>
      </c>
      <c r="AA81" s="83" t="n">
        <f aca="false">IF(U81="","",100-(T81-S81)*(S81/R81)/U81*100)</f>
        <v>80.3680981595092</v>
      </c>
      <c r="AE81" s="20" t="n">
        <f aca="false">MAX(F81,L81,R81,X81)*E81</f>
        <v>207.6</v>
      </c>
      <c r="AF81" s="15" t="n">
        <f aca="false">MAX(I81,O81,U81)*E81</f>
        <v>65.2</v>
      </c>
      <c r="AG81" s="15" t="n">
        <f aca="false">AVERAGE(J81,P81,V81)*1000</f>
        <v>103.333333333333</v>
      </c>
      <c r="AH81" s="15" t="n">
        <f aca="false">AVERAGE(K81,Q81,W81)*1000</f>
        <v>52.6666666666667</v>
      </c>
      <c r="AI81" s="87" t="n">
        <f aca="false">MAX(Y81:AA81)</f>
        <v>88.9853704577631</v>
      </c>
      <c r="AN81" s="8" t="n">
        <v>12</v>
      </c>
      <c r="AO81" s="0" t="n">
        <v>4</v>
      </c>
      <c r="AP81" s="0" t="s">
        <v>37</v>
      </c>
      <c r="AQ81" s="0" t="s">
        <v>38</v>
      </c>
      <c r="AR81" s="20"/>
      <c r="AS81" s="15"/>
      <c r="AT81" s="15"/>
      <c r="AU81" s="15"/>
      <c r="AV81" s="87"/>
    </row>
    <row r="82" customFormat="false" ht="15" hidden="true" customHeight="false" outlineLevel="0" collapsed="false">
      <c r="A82" s="5" t="n">
        <v>12</v>
      </c>
      <c r="B82" s="5" t="n">
        <v>4</v>
      </c>
      <c r="C82" s="5" t="s">
        <v>39</v>
      </c>
      <c r="D82" s="5" t="s">
        <v>38</v>
      </c>
      <c r="E82" s="5" t="n">
        <v>0.4</v>
      </c>
      <c r="F82" s="36" t="n">
        <v>468</v>
      </c>
      <c r="G82" s="91" t="n">
        <v>271</v>
      </c>
      <c r="H82" s="91" t="n">
        <v>308</v>
      </c>
      <c r="I82" s="91" t="n">
        <v>173</v>
      </c>
      <c r="J82" s="30" t="n">
        <v>0.064</v>
      </c>
      <c r="K82" s="30" t="n">
        <v>0.085</v>
      </c>
      <c r="L82" s="36" t="n">
        <v>477</v>
      </c>
      <c r="M82" s="91" t="n">
        <v>429</v>
      </c>
      <c r="N82" s="91" t="n">
        <v>442</v>
      </c>
      <c r="O82" s="91" t="n">
        <v>158</v>
      </c>
      <c r="P82" s="30" t="n">
        <v>0.091</v>
      </c>
      <c r="Q82" s="30" t="n">
        <v>0.064</v>
      </c>
      <c r="R82" s="36" t="n">
        <v>410</v>
      </c>
      <c r="S82" s="91" t="n">
        <v>353</v>
      </c>
      <c r="T82" s="91" t="n">
        <v>389</v>
      </c>
      <c r="U82" s="91" t="n">
        <v>171</v>
      </c>
      <c r="V82" s="11" t="n">
        <v>0.094</v>
      </c>
      <c r="W82" s="96" t="n">
        <v>0.056</v>
      </c>
      <c r="X82" s="98" t="n">
        <v>481</v>
      </c>
      <c r="Y82" s="89" t="n">
        <f aca="false">IF(I82="","",100-(H82-G82)*(G82/F82)/I82*100)</f>
        <v>87.615483424732</v>
      </c>
      <c r="Z82" s="32" t="n">
        <f aca="false">IF(O82="","",100-(N82-M82)*(M82/L82)/O82*100)</f>
        <v>92.6001114560943</v>
      </c>
      <c r="AA82" s="90" t="n">
        <f aca="false">IF(U82="","",100-(T82-S82)*(S82/R82)/U82*100)</f>
        <v>81.8741976893453</v>
      </c>
      <c r="AE82" s="36" t="n">
        <f aca="false">MAX(F82,L82,R82,X82)*E82</f>
        <v>192.4</v>
      </c>
      <c r="AF82" s="91" t="n">
        <f aca="false">MAX(I82,O82,U82)*E82</f>
        <v>69.2</v>
      </c>
      <c r="AG82" s="91" t="n">
        <f aca="false">AVERAGE(J82,P82,V82)*1000</f>
        <v>83</v>
      </c>
      <c r="AH82" s="91" t="n">
        <f aca="false">AVERAGE(K82,Q82,W82)*1000</f>
        <v>68.3333333333333</v>
      </c>
      <c r="AI82" s="92" t="n">
        <f aca="false">MAX(Y82:AA82)</f>
        <v>92.6001114560943</v>
      </c>
      <c r="AN82" s="27" t="n">
        <v>12</v>
      </c>
      <c r="AO82" s="5" t="n">
        <v>4</v>
      </c>
      <c r="AP82" s="5" t="s">
        <v>39</v>
      </c>
      <c r="AQ82" s="5" t="s">
        <v>38</v>
      </c>
      <c r="AR82" s="36" t="n">
        <f aca="false">AE82-AE81</f>
        <v>-15.2</v>
      </c>
      <c r="AS82" s="91" t="n">
        <f aca="false">AF82-AF81</f>
        <v>4</v>
      </c>
      <c r="AT82" s="91" t="n">
        <f aca="false">AG82-AG81</f>
        <v>-20.3333333333333</v>
      </c>
      <c r="AU82" s="91" t="n">
        <f aca="false">AH82-AH81</f>
        <v>15.6666666666667</v>
      </c>
      <c r="AV82" s="92" t="n">
        <f aca="false">AI82-AI81</f>
        <v>3.61474099833116</v>
      </c>
    </row>
    <row r="83" customFormat="false" ht="15" hidden="false" customHeight="false" outlineLevel="0" collapsed="false">
      <c r="A83" s="18" t="n">
        <v>13</v>
      </c>
      <c r="B83" s="18" t="n">
        <v>1</v>
      </c>
      <c r="C83" s="18" t="s">
        <v>37</v>
      </c>
      <c r="D83" s="18" t="s">
        <v>40</v>
      </c>
      <c r="E83" s="18" t="n">
        <v>0.4</v>
      </c>
      <c r="F83" s="20" t="n">
        <v>716</v>
      </c>
      <c r="G83" s="15" t="n">
        <v>675</v>
      </c>
      <c r="H83" s="15" t="n">
        <v>679</v>
      </c>
      <c r="I83" s="15" t="n">
        <v>214</v>
      </c>
      <c r="J83" s="11" t="n">
        <v>0.082</v>
      </c>
      <c r="K83" s="11" t="n">
        <v>0.035</v>
      </c>
      <c r="L83" s="20" t="n">
        <v>698</v>
      </c>
      <c r="M83" s="15" t="n">
        <v>642</v>
      </c>
      <c r="N83" s="15" t="n">
        <v>655</v>
      </c>
      <c r="O83" s="15" t="n">
        <v>233</v>
      </c>
      <c r="P83" s="11" t="n">
        <v>0.077</v>
      </c>
      <c r="Q83" s="11" t="n">
        <v>0.028</v>
      </c>
      <c r="R83" s="20" t="n">
        <v>686</v>
      </c>
      <c r="S83" s="15" t="n">
        <v>659</v>
      </c>
      <c r="T83" s="15" t="n">
        <v>673</v>
      </c>
      <c r="U83" s="15" t="n">
        <v>243</v>
      </c>
      <c r="V83" s="79" t="n">
        <v>0.077</v>
      </c>
      <c r="W83" s="86" t="n">
        <v>0.027</v>
      </c>
      <c r="X83" s="97" t="n">
        <v>678</v>
      </c>
      <c r="Y83" s="82" t="n">
        <f aca="false">IF(I83="","",100-(H83-G83)*(G83/F83)/I83*100)</f>
        <v>98.2378739623035</v>
      </c>
      <c r="Z83" s="13" t="n">
        <f aca="false">IF(O83="","",100-(N83-M83)*(M83/L83)/O83*100)</f>
        <v>94.8682317350615</v>
      </c>
      <c r="AA83" s="83" t="n">
        <f aca="false">IF(U83="","",100-(T83-S83)*(S83/R83)/U83*100)</f>
        <v>94.4654404971865</v>
      </c>
      <c r="AE83" s="19" t="n">
        <f aca="false">MAX(F83,L83,R83,X83)*E83</f>
        <v>286.4</v>
      </c>
      <c r="AF83" s="78" t="n">
        <f aca="false">MAX(I83,O83,U83)*E83</f>
        <v>97.2</v>
      </c>
      <c r="AG83" s="78" t="n">
        <f aca="false">AVERAGE(J83,P83,V83)*1000</f>
        <v>78.6666666666667</v>
      </c>
      <c r="AH83" s="78" t="n">
        <f aca="false">AVERAGE(K83,Q83,W83)*1000</f>
        <v>30</v>
      </c>
      <c r="AI83" s="84" t="n">
        <f aca="false">MAX(Y83:AA83)</f>
        <v>98.2378739623035</v>
      </c>
      <c r="AN83" s="85" t="n">
        <v>13</v>
      </c>
      <c r="AO83" s="18" t="n">
        <v>1</v>
      </c>
      <c r="AP83" s="18" t="s">
        <v>37</v>
      </c>
      <c r="AQ83" s="18" t="s">
        <v>40</v>
      </c>
      <c r="AR83" s="19"/>
      <c r="AS83" s="78"/>
      <c r="AT83" s="78"/>
      <c r="AU83" s="78"/>
      <c r="AV83" s="84"/>
    </row>
    <row r="84" customFormat="false" ht="15" hidden="true" customHeight="false" outlineLevel="0" collapsed="false">
      <c r="A84" s="0" t="n">
        <v>13</v>
      </c>
      <c r="B84" s="0" t="n">
        <v>1</v>
      </c>
      <c r="C84" s="0" t="s">
        <v>39</v>
      </c>
      <c r="D84" s="0" t="s">
        <v>40</v>
      </c>
      <c r="E84" s="0" t="n">
        <v>0.4</v>
      </c>
      <c r="F84" s="20" t="n">
        <v>711</v>
      </c>
      <c r="G84" s="15" t="n">
        <v>686</v>
      </c>
      <c r="H84" s="15" t="n">
        <v>698</v>
      </c>
      <c r="I84" s="15" t="n">
        <v>191</v>
      </c>
      <c r="J84" s="11" t="n">
        <v>0.075</v>
      </c>
      <c r="K84" s="11" t="n">
        <v>0.042</v>
      </c>
      <c r="L84" s="20" t="n">
        <v>717</v>
      </c>
      <c r="M84" s="15" t="n">
        <v>666</v>
      </c>
      <c r="N84" s="15" t="n">
        <v>677</v>
      </c>
      <c r="O84" s="15" t="n">
        <v>214</v>
      </c>
      <c r="P84" s="11" t="n">
        <v>0.073</v>
      </c>
      <c r="Q84" s="11" t="n">
        <v>0.051</v>
      </c>
      <c r="R84" s="20" t="n">
        <v>726</v>
      </c>
      <c r="S84" s="15" t="n">
        <v>720</v>
      </c>
      <c r="T84" s="15" t="n">
        <v>731</v>
      </c>
      <c r="U84" s="15" t="n">
        <v>230</v>
      </c>
      <c r="V84" s="11" t="n">
        <v>0.073</v>
      </c>
      <c r="W84" s="86" t="n">
        <v>0.022</v>
      </c>
      <c r="X84" s="97" t="n">
        <v>722</v>
      </c>
      <c r="Y84" s="82" t="n">
        <f aca="false">IF(I84="","",100-(H84-G84)*(G84/F84)/I84*100)</f>
        <v>93.9381889676806</v>
      </c>
      <c r="Z84" s="13" t="n">
        <f aca="false">IF(O84="","",100-(N84-M84)*(M84/L84)/O84*100)</f>
        <v>95.2254330739452</v>
      </c>
      <c r="AA84" s="83" t="n">
        <f aca="false">IF(U84="","",100-(T84-S84)*(S84/R84)/U84*100)</f>
        <v>95.2569169960474</v>
      </c>
      <c r="AE84" s="20" t="n">
        <f aca="false">MAX(F84,L84,R84,X84)*E84</f>
        <v>290.4</v>
      </c>
      <c r="AF84" s="15" t="n">
        <f aca="false">MAX(I84,O84,U84)*E84</f>
        <v>92</v>
      </c>
      <c r="AG84" s="15" t="n">
        <f aca="false">AVERAGE(J84,P84,V84)*1000</f>
        <v>73.6666666666667</v>
      </c>
      <c r="AH84" s="15" t="n">
        <f aca="false">AVERAGE(K84,Q84,W84)*1000</f>
        <v>38.3333333333333</v>
      </c>
      <c r="AI84" s="87" t="n">
        <f aca="false">MAX(Y84:AA84)</f>
        <v>95.2569169960474</v>
      </c>
      <c r="AN84" s="8" t="n">
        <v>13</v>
      </c>
      <c r="AO84" s="0" t="n">
        <v>1</v>
      </c>
      <c r="AP84" s="0" t="s">
        <v>39</v>
      </c>
      <c r="AQ84" s="0" t="s">
        <v>40</v>
      </c>
      <c r="AR84" s="20" t="n">
        <f aca="false">AE84-AE83</f>
        <v>4</v>
      </c>
      <c r="AS84" s="15" t="n">
        <f aca="false">AF84-AF83</f>
        <v>-5.2</v>
      </c>
      <c r="AT84" s="15" t="n">
        <f aca="false">AG84-AG83</f>
        <v>-5</v>
      </c>
      <c r="AU84" s="15" t="n">
        <f aca="false">AH84-AH83</f>
        <v>8.33333333333333</v>
      </c>
      <c r="AV84" s="87" t="n">
        <f aca="false">AI84-AI83</f>
        <v>-2.98095696625612</v>
      </c>
    </row>
    <row r="85" customFormat="false" ht="15" hidden="false" customHeight="false" outlineLevel="0" collapsed="false">
      <c r="A85" s="0" t="n">
        <v>13</v>
      </c>
      <c r="B85" s="0" t="n">
        <v>2</v>
      </c>
      <c r="C85" s="0" t="s">
        <v>37</v>
      </c>
      <c r="D85" s="0" t="s">
        <v>40</v>
      </c>
      <c r="E85" s="0" t="n">
        <v>0.4</v>
      </c>
      <c r="F85" s="20" t="n">
        <v>736</v>
      </c>
      <c r="G85" s="15" t="n">
        <v>716</v>
      </c>
      <c r="H85" s="15" t="n">
        <v>729</v>
      </c>
      <c r="I85" s="15" t="n">
        <v>312</v>
      </c>
      <c r="J85" s="11" t="n">
        <v>0.082</v>
      </c>
      <c r="K85" s="11" t="n">
        <v>0.035</v>
      </c>
      <c r="L85" s="20" t="n">
        <v>749</v>
      </c>
      <c r="M85" s="15" t="n">
        <v>730</v>
      </c>
      <c r="N85" s="15" t="n">
        <v>742</v>
      </c>
      <c r="O85" s="15" t="n">
        <v>304</v>
      </c>
      <c r="P85" s="11" t="n">
        <v>0.082</v>
      </c>
      <c r="Q85" s="11" t="n">
        <v>0.03</v>
      </c>
      <c r="R85" s="20" t="n">
        <v>739</v>
      </c>
      <c r="S85" s="15" t="n">
        <v>671</v>
      </c>
      <c r="T85" s="15" t="n">
        <v>688</v>
      </c>
      <c r="U85" s="15" t="n">
        <v>307</v>
      </c>
      <c r="V85" s="11" t="n">
        <v>0.082</v>
      </c>
      <c r="W85" s="86" t="n">
        <v>0.031</v>
      </c>
      <c r="X85" s="97" t="n">
        <v>733</v>
      </c>
      <c r="Y85" s="82" t="n">
        <f aca="false">IF(I85="","",100-(H85-G85)*(G85/F85)/I85*100)</f>
        <v>95.9465579710145</v>
      </c>
      <c r="Z85" s="13" t="n">
        <f aca="false">IF(O85="","",100-(N85-M85)*(M85/L85)/O85*100)</f>
        <v>96.1527650902958</v>
      </c>
      <c r="AA85" s="83" t="n">
        <f aca="false">IF(U85="","",100-(T85-S85)*(S85/R85)/U85*100)</f>
        <v>94.9720768888321</v>
      </c>
      <c r="AE85" s="20" t="n">
        <f aca="false">MAX(F85,L85,R85,X85)*E85</f>
        <v>299.6</v>
      </c>
      <c r="AF85" s="15" t="n">
        <f aca="false">MAX(I85,O85,U85)*E85</f>
        <v>124.8</v>
      </c>
      <c r="AG85" s="15" t="n">
        <f aca="false">AVERAGE(J85,P85,V85)*1000</f>
        <v>82</v>
      </c>
      <c r="AH85" s="15" t="n">
        <f aca="false">AVERAGE(K85,Q85,W85)*1000</f>
        <v>32</v>
      </c>
      <c r="AI85" s="87" t="n">
        <f aca="false">MAX(Y85:AA85)</f>
        <v>96.1527650902958</v>
      </c>
      <c r="AN85" s="8" t="n">
        <v>13</v>
      </c>
      <c r="AO85" s="0" t="n">
        <v>2</v>
      </c>
      <c r="AP85" s="0" t="s">
        <v>37</v>
      </c>
      <c r="AQ85" s="0" t="s">
        <v>40</v>
      </c>
      <c r="AR85" s="20"/>
      <c r="AS85" s="15"/>
      <c r="AT85" s="15"/>
      <c r="AU85" s="15"/>
      <c r="AV85" s="87"/>
    </row>
    <row r="86" customFormat="false" ht="15" hidden="true" customHeight="false" outlineLevel="0" collapsed="false">
      <c r="A86" s="0" t="n">
        <v>13</v>
      </c>
      <c r="B86" s="0" t="n">
        <v>2</v>
      </c>
      <c r="C86" s="0" t="s">
        <v>39</v>
      </c>
      <c r="D86" s="0" t="s">
        <v>40</v>
      </c>
      <c r="E86" s="0" t="n">
        <v>0.4</v>
      </c>
      <c r="F86" s="20" t="n">
        <v>704</v>
      </c>
      <c r="G86" s="15" t="n">
        <v>680</v>
      </c>
      <c r="H86" s="15" t="n">
        <v>688</v>
      </c>
      <c r="I86" s="15" t="n">
        <v>255</v>
      </c>
      <c r="J86" s="11" t="n">
        <v>0.087</v>
      </c>
      <c r="K86" s="11" t="n">
        <v>0.043</v>
      </c>
      <c r="L86" s="20" t="n">
        <v>699</v>
      </c>
      <c r="M86" s="15" t="n">
        <v>675</v>
      </c>
      <c r="N86" s="15" t="n">
        <v>695</v>
      </c>
      <c r="O86" s="15" t="n">
        <v>266</v>
      </c>
      <c r="P86" s="11" t="n">
        <v>0.087</v>
      </c>
      <c r="Q86" s="11" t="n">
        <v>0.038</v>
      </c>
      <c r="R86" s="20" t="n">
        <v>713</v>
      </c>
      <c r="S86" s="15" t="n">
        <v>633</v>
      </c>
      <c r="T86" s="15" t="n">
        <v>656</v>
      </c>
      <c r="U86" s="15" t="n">
        <v>291</v>
      </c>
      <c r="V86" s="11" t="n">
        <v>0.083</v>
      </c>
      <c r="W86" s="86" t="n">
        <v>0.043</v>
      </c>
      <c r="X86" s="97" t="n">
        <v>683</v>
      </c>
      <c r="Y86" s="82" t="n">
        <f aca="false">IF(I86="","",100-(H86-G86)*(G86/F86)/I86*100)</f>
        <v>96.969696969697</v>
      </c>
      <c r="Z86" s="13" t="n">
        <f aca="false">IF(O86="","",100-(N86-M86)*(M86/L86)/O86*100)</f>
        <v>92.7393591274323</v>
      </c>
      <c r="AA86" s="83" t="n">
        <f aca="false">IF(U86="","",100-(T86-S86)*(S86/R86)/U86*100)</f>
        <v>92.9830395743266</v>
      </c>
      <c r="AE86" s="20" t="n">
        <f aca="false">MAX(F86,L86,R86,X86)*E86</f>
        <v>285.2</v>
      </c>
      <c r="AF86" s="15" t="n">
        <f aca="false">MAX(I86,O86,U86)*E86</f>
        <v>116.4</v>
      </c>
      <c r="AG86" s="15" t="n">
        <f aca="false">AVERAGE(J86,P86,V86)*1000</f>
        <v>85.6666666666667</v>
      </c>
      <c r="AH86" s="15" t="n">
        <f aca="false">AVERAGE(K86,Q86,W86)*1000</f>
        <v>41.3333333333333</v>
      </c>
      <c r="AI86" s="87" t="n">
        <f aca="false">MAX(Y86:AA86)</f>
        <v>96.969696969697</v>
      </c>
      <c r="AN86" s="8" t="n">
        <v>13</v>
      </c>
      <c r="AO86" s="0" t="n">
        <v>2</v>
      </c>
      <c r="AP86" s="0" t="s">
        <v>39</v>
      </c>
      <c r="AQ86" s="0" t="s">
        <v>40</v>
      </c>
      <c r="AR86" s="20" t="n">
        <f aca="false">AE86-AE85</f>
        <v>-14.4</v>
      </c>
      <c r="AS86" s="15" t="n">
        <f aca="false">AF86-AF85</f>
        <v>-8.40000000000001</v>
      </c>
      <c r="AT86" s="15" t="n">
        <f aca="false">AG86-AG85</f>
        <v>3.66666666666667</v>
      </c>
      <c r="AU86" s="15" t="n">
        <f aca="false">AH86-AH85</f>
        <v>9.33333333333334</v>
      </c>
      <c r="AV86" s="87" t="n">
        <f aca="false">AI86-AI85</f>
        <v>0.816931879401139</v>
      </c>
    </row>
    <row r="87" customFormat="false" ht="15" hidden="false" customHeight="false" outlineLevel="0" collapsed="false">
      <c r="A87" s="0" t="n">
        <v>13</v>
      </c>
      <c r="B87" s="0" t="n">
        <v>3</v>
      </c>
      <c r="C87" s="0" t="s">
        <v>37</v>
      </c>
      <c r="D87" s="0" t="s">
        <v>38</v>
      </c>
      <c r="E87" s="0" t="n">
        <v>0.4</v>
      </c>
      <c r="F87" s="20" t="n">
        <v>723</v>
      </c>
      <c r="G87" s="15" t="n">
        <v>701</v>
      </c>
      <c r="H87" s="15" t="n">
        <v>709</v>
      </c>
      <c r="I87" s="15" t="n">
        <v>205</v>
      </c>
      <c r="J87" s="11" t="n">
        <v>0.093</v>
      </c>
      <c r="K87" s="11" t="n">
        <v>0.042</v>
      </c>
      <c r="L87" s="20" t="n">
        <v>734</v>
      </c>
      <c r="M87" s="15" t="n">
        <v>693</v>
      </c>
      <c r="N87" s="15" t="n">
        <v>695</v>
      </c>
      <c r="O87" s="15" t="n">
        <v>196</v>
      </c>
      <c r="P87" s="11" t="n">
        <v>0.092</v>
      </c>
      <c r="Q87" s="11" t="n">
        <v>0.042</v>
      </c>
      <c r="R87" s="20" t="n">
        <v>742</v>
      </c>
      <c r="S87" s="15" t="n">
        <v>712</v>
      </c>
      <c r="T87" s="15" t="n">
        <v>718</v>
      </c>
      <c r="U87" s="15" t="n">
        <v>198</v>
      </c>
      <c r="V87" s="11" t="n">
        <v>0.089</v>
      </c>
      <c r="W87" s="86" t="n">
        <v>0.04</v>
      </c>
      <c r="X87" s="97" t="n">
        <v>748</v>
      </c>
      <c r="Y87" s="82" t="n">
        <f aca="false">IF(I87="","",100-(H87-G87)*(G87/F87)/I87*100)</f>
        <v>96.2163073912897</v>
      </c>
      <c r="Z87" s="13" t="n">
        <f aca="false">IF(O87="","",100-(N87-M87)*(M87/L87)/O87*100)</f>
        <v>99.0365901128844</v>
      </c>
      <c r="AA87" s="83" t="n">
        <f aca="false">IF(U87="","",100-(T87-S87)*(S87/R87)/U87*100)</f>
        <v>97.0922159601405</v>
      </c>
      <c r="AE87" s="20" t="n">
        <f aca="false">MAX(F87,L87,R87,X87)*E87</f>
        <v>299.2</v>
      </c>
      <c r="AF87" s="15" t="n">
        <f aca="false">MAX(I87,O87,U87)*E87</f>
        <v>82</v>
      </c>
      <c r="AG87" s="15" t="n">
        <f aca="false">AVERAGE(J87,P87,V87)*1000</f>
        <v>91.3333333333333</v>
      </c>
      <c r="AH87" s="15" t="n">
        <f aca="false">AVERAGE(K87,Q87,W87)*1000</f>
        <v>41.3333333333333</v>
      </c>
      <c r="AI87" s="87" t="n">
        <f aca="false">MAX(Y87:AA87)</f>
        <v>99.0365901128844</v>
      </c>
      <c r="AN87" s="8" t="n">
        <v>13</v>
      </c>
      <c r="AO87" s="0" t="n">
        <v>3</v>
      </c>
      <c r="AP87" s="0" t="s">
        <v>37</v>
      </c>
      <c r="AQ87" s="0" t="s">
        <v>38</v>
      </c>
      <c r="AR87" s="20"/>
      <c r="AS87" s="15"/>
      <c r="AT87" s="15"/>
      <c r="AU87" s="15"/>
      <c r="AV87" s="87"/>
    </row>
    <row r="88" customFormat="false" ht="15" hidden="true" customHeight="false" outlineLevel="0" collapsed="false">
      <c r="A88" s="0" t="n">
        <v>13</v>
      </c>
      <c r="B88" s="0" t="n">
        <v>3</v>
      </c>
      <c r="C88" s="0" t="s">
        <v>39</v>
      </c>
      <c r="D88" s="0" t="s">
        <v>38</v>
      </c>
      <c r="E88" s="0" t="n">
        <v>0.4</v>
      </c>
      <c r="F88" s="20" t="n">
        <v>699</v>
      </c>
      <c r="G88" s="15" t="n">
        <v>678</v>
      </c>
      <c r="H88" s="15" t="n">
        <v>683</v>
      </c>
      <c r="I88" s="15" t="n">
        <v>189</v>
      </c>
      <c r="J88" s="11" t="n">
        <v>0.086</v>
      </c>
      <c r="K88" s="11" t="n">
        <v>0.046</v>
      </c>
      <c r="L88" s="20" t="n">
        <v>695</v>
      </c>
      <c r="M88" s="15" t="n">
        <v>690</v>
      </c>
      <c r="N88" s="15" t="n">
        <v>690</v>
      </c>
      <c r="O88" s="15" t="n">
        <v>194</v>
      </c>
      <c r="P88" s="11" t="n">
        <v>0.092</v>
      </c>
      <c r="Q88" s="11" t="n">
        <v>0.043</v>
      </c>
      <c r="R88" s="20" t="n">
        <v>708</v>
      </c>
      <c r="S88" s="15" t="n">
        <v>657</v>
      </c>
      <c r="T88" s="15" t="n">
        <v>668</v>
      </c>
      <c r="U88" s="15" t="n">
        <v>208</v>
      </c>
      <c r="V88" s="11" t="n">
        <v>0.089</v>
      </c>
      <c r="W88" s="86" t="n">
        <v>0.041</v>
      </c>
      <c r="X88" s="97" t="n">
        <v>717</v>
      </c>
      <c r="Y88" s="82" t="n">
        <f aca="false">IF(I88="","",100-(H88-G88)*(G88/F88)/I88*100)</f>
        <v>97.4339759747485</v>
      </c>
      <c r="Z88" s="13" t="n">
        <f aca="false">IF(O88="","",100-(N88-M88)*(M88/L88)/O88*100)</f>
        <v>100</v>
      </c>
      <c r="AA88" s="83" t="n">
        <f aca="false">IF(U88="","",100-(T88-S88)*(S88/R88)/U88*100)</f>
        <v>95.0924869621904</v>
      </c>
      <c r="AE88" s="20" t="n">
        <f aca="false">MAX(F88,L88,R88,X88)*E88</f>
        <v>286.8</v>
      </c>
      <c r="AF88" s="15" t="n">
        <f aca="false">MAX(I88,O88,U88)*E88</f>
        <v>83.2</v>
      </c>
      <c r="AG88" s="15" t="n">
        <f aca="false">AVERAGE(J88,P88,V88)*1000</f>
        <v>89</v>
      </c>
      <c r="AH88" s="15" t="n">
        <f aca="false">AVERAGE(K88,Q88,W88)*1000</f>
        <v>43.3333333333333</v>
      </c>
      <c r="AI88" s="87" t="n">
        <f aca="false">MAX(Y88:AA88)</f>
        <v>100</v>
      </c>
      <c r="AN88" s="8" t="n">
        <v>13</v>
      </c>
      <c r="AO88" s="0" t="n">
        <v>3</v>
      </c>
      <c r="AP88" s="0" t="s">
        <v>39</v>
      </c>
      <c r="AQ88" s="0" t="s">
        <v>38</v>
      </c>
      <c r="AR88" s="20" t="n">
        <f aca="false">AE88-AE87</f>
        <v>-12.4</v>
      </c>
      <c r="AS88" s="15" t="n">
        <f aca="false">AF88-AF87</f>
        <v>1.2</v>
      </c>
      <c r="AT88" s="15" t="n">
        <f aca="false">AG88-AG87</f>
        <v>-2.33333333333333</v>
      </c>
      <c r="AU88" s="15" t="n">
        <f aca="false">AH88-AH87</f>
        <v>2</v>
      </c>
      <c r="AV88" s="87" t="n">
        <f aca="false">AI88-AI87</f>
        <v>0.963409887115603</v>
      </c>
    </row>
    <row r="89" customFormat="false" ht="15" hidden="false" customHeight="false" outlineLevel="0" collapsed="false">
      <c r="A89" s="0" t="n">
        <v>13</v>
      </c>
      <c r="B89" s="0" t="n">
        <v>4</v>
      </c>
      <c r="C89" s="0" t="s">
        <v>37</v>
      </c>
      <c r="D89" s="0" t="s">
        <v>38</v>
      </c>
      <c r="E89" s="0" t="n">
        <v>0.4</v>
      </c>
      <c r="F89" s="20" t="n">
        <v>688</v>
      </c>
      <c r="G89" s="15" t="n">
        <v>683</v>
      </c>
      <c r="H89" s="15" t="n">
        <v>691</v>
      </c>
      <c r="I89" s="15" t="n">
        <v>195</v>
      </c>
      <c r="J89" s="11" t="n">
        <v>0.093</v>
      </c>
      <c r="K89" s="11" t="n">
        <v>0.037</v>
      </c>
      <c r="L89" s="20" t="n">
        <v>690</v>
      </c>
      <c r="M89" s="15" t="n">
        <v>659</v>
      </c>
      <c r="N89" s="15" t="n">
        <v>671</v>
      </c>
      <c r="O89" s="15" t="n">
        <v>202</v>
      </c>
      <c r="P89" s="11" t="n">
        <v>0.084</v>
      </c>
      <c r="Q89" s="11" t="n">
        <v>0.042</v>
      </c>
      <c r="R89" s="20" t="n">
        <v>693</v>
      </c>
      <c r="S89" s="15" t="n">
        <v>658</v>
      </c>
      <c r="T89" s="15" t="n">
        <v>666</v>
      </c>
      <c r="U89" s="15" t="n">
        <v>206</v>
      </c>
      <c r="V89" s="11" t="n">
        <v>0.085</v>
      </c>
      <c r="W89" s="103" t="n">
        <v>0.042</v>
      </c>
      <c r="X89" s="97" t="n">
        <v>695</v>
      </c>
      <c r="Y89" s="82" t="n">
        <f aca="false">IF(I89="","",100-(H89-G89)*(G89/F89)/I89*100)</f>
        <v>95.9272510435301</v>
      </c>
      <c r="Z89" s="13" t="n">
        <f aca="false">IF(O89="","",100-(N89-M89)*(M89/L89)/O89*100)</f>
        <v>94.3263021954369</v>
      </c>
      <c r="AA89" s="83" t="n">
        <f aca="false">IF(U89="","",100-(T89-S89)*(S89/R89)/U89*100)</f>
        <v>96.3126409728351</v>
      </c>
      <c r="AE89" s="20" t="n">
        <f aca="false">MAX(F89,L89,R89,X89)*E89</f>
        <v>278</v>
      </c>
      <c r="AF89" s="15" t="n">
        <f aca="false">MAX(I89,O89,U89)*E89</f>
        <v>82.4</v>
      </c>
      <c r="AG89" s="15" t="n">
        <f aca="false">AVERAGE(J89,P89,V89)*1000</f>
        <v>87.3333333333333</v>
      </c>
      <c r="AH89" s="15" t="n">
        <f aca="false">AVERAGE(K89,Q89,W89)*1000</f>
        <v>40.3333333333333</v>
      </c>
      <c r="AI89" s="87" t="n">
        <f aca="false">MAX(Y89:AA89)</f>
        <v>96.3126409728351</v>
      </c>
      <c r="AN89" s="8" t="n">
        <v>13</v>
      </c>
      <c r="AO89" s="0" t="n">
        <v>4</v>
      </c>
      <c r="AP89" s="0" t="s">
        <v>37</v>
      </c>
      <c r="AQ89" s="0" t="s">
        <v>38</v>
      </c>
      <c r="AR89" s="20"/>
      <c r="AS89" s="15"/>
      <c r="AT89" s="15"/>
      <c r="AU89" s="15"/>
      <c r="AV89" s="87"/>
    </row>
    <row r="90" customFormat="false" ht="15" hidden="true" customHeight="false" outlineLevel="0" collapsed="false">
      <c r="A90" s="5" t="n">
        <v>13</v>
      </c>
      <c r="B90" s="5" t="n">
        <v>4</v>
      </c>
      <c r="C90" s="5" t="s">
        <v>39</v>
      </c>
      <c r="D90" s="5" t="s">
        <v>38</v>
      </c>
      <c r="E90" s="5" t="n">
        <v>0.4</v>
      </c>
      <c r="F90" s="36" t="n">
        <v>656</v>
      </c>
      <c r="G90" s="91" t="n">
        <v>628</v>
      </c>
      <c r="H90" s="91" t="n">
        <v>636</v>
      </c>
      <c r="I90" s="91" t="n">
        <v>194</v>
      </c>
      <c r="J90" s="30" t="n">
        <v>0.087</v>
      </c>
      <c r="K90" s="30" t="n">
        <v>0.048</v>
      </c>
      <c r="L90" s="36" t="n">
        <v>674</v>
      </c>
      <c r="M90" s="91" t="n">
        <v>623</v>
      </c>
      <c r="N90" s="91" t="n">
        <v>638</v>
      </c>
      <c r="O90" s="91" t="n">
        <v>202</v>
      </c>
      <c r="P90" s="30" t="n">
        <v>0.088</v>
      </c>
      <c r="Q90" s="30" t="n">
        <v>0.053</v>
      </c>
      <c r="R90" s="36" t="n">
        <v>660</v>
      </c>
      <c r="S90" s="91" t="n">
        <v>623</v>
      </c>
      <c r="T90" s="91" t="n">
        <v>629</v>
      </c>
      <c r="U90" s="91" t="n">
        <v>214</v>
      </c>
      <c r="V90" s="30" t="n">
        <v>0.087</v>
      </c>
      <c r="W90" s="104" t="n">
        <v>0.049</v>
      </c>
      <c r="X90" s="98" t="n">
        <v>708</v>
      </c>
      <c r="Y90" s="89" t="n">
        <f aca="false">IF(I90="","",100-(H90-G90)*(G90/F90)/I90*100)</f>
        <v>96.0523007291929</v>
      </c>
      <c r="Z90" s="32" t="n">
        <f aca="false">IF(O90="","",100-(N90-M90)*(M90/L90)/O90*100)</f>
        <v>93.1361459588095</v>
      </c>
      <c r="AA90" s="90" t="n">
        <f aca="false">IF(U90="","",100-(T90-S90)*(S90/R90)/U90*100)</f>
        <v>97.3534409515718</v>
      </c>
      <c r="AE90" s="36" t="n">
        <f aca="false">MAX(F90,L90,R90,X90)*E90</f>
        <v>283.2</v>
      </c>
      <c r="AF90" s="91" t="n">
        <f aca="false">MAX(I90,O90,U90)*E90</f>
        <v>85.6</v>
      </c>
      <c r="AG90" s="91" t="n">
        <f aca="false">AVERAGE(J90,P90,V90)*1000</f>
        <v>87.3333333333333</v>
      </c>
      <c r="AH90" s="91" t="n">
        <f aca="false">AVERAGE(K90,Q90,W90)*1000</f>
        <v>50</v>
      </c>
      <c r="AI90" s="92" t="n">
        <f aca="false">MAX(Y90:AA90)</f>
        <v>97.3534409515718</v>
      </c>
      <c r="AN90" s="27" t="n">
        <v>13</v>
      </c>
      <c r="AO90" s="5" t="n">
        <v>4</v>
      </c>
      <c r="AP90" s="5" t="s">
        <v>39</v>
      </c>
      <c r="AQ90" s="5" t="s">
        <v>38</v>
      </c>
      <c r="AR90" s="36" t="n">
        <f aca="false">AE90-AE89</f>
        <v>5.19999999999999</v>
      </c>
      <c r="AS90" s="91" t="n">
        <f aca="false">AF90-AF89</f>
        <v>3.2</v>
      </c>
      <c r="AT90" s="91" t="n">
        <f aca="false">AG90-AG89</f>
        <v>0</v>
      </c>
      <c r="AU90" s="91" t="n">
        <f aca="false">AH90-AH89</f>
        <v>9.66666666666666</v>
      </c>
      <c r="AV90" s="92" t="n">
        <f aca="false">AI90-AI89</f>
        <v>1.04079997873666</v>
      </c>
    </row>
    <row r="92" customFormat="false" ht="15" hidden="false" customHeight="false" outlineLevel="0" collapsed="false">
      <c r="AE92" s="11"/>
      <c r="AF92" s="11"/>
      <c r="AG92" s="11"/>
      <c r="AH92" s="11"/>
      <c r="AI92" s="11"/>
    </row>
    <row r="273" customFormat="false" ht="15" hidden="false" customHeight="false" outlineLevel="0" collapsed="false">
      <c r="AR273" s="105"/>
      <c r="AS273" s="105"/>
      <c r="AT273" s="105"/>
      <c r="AU273" s="105"/>
      <c r="AV273" s="105"/>
    </row>
    <row r="274" customFormat="false" ht="15" hidden="false" customHeight="false" outlineLevel="0" collapsed="false">
      <c r="AR274" s="15"/>
      <c r="AS274" s="15"/>
      <c r="AT274" s="15"/>
      <c r="AU274" s="15"/>
      <c r="AV274" s="15"/>
    </row>
    <row r="275" customFormat="false" ht="15" hidden="false" customHeight="false" outlineLevel="0" collapsed="false">
      <c r="AR275" s="15"/>
      <c r="AS275" s="15"/>
      <c r="AT275" s="15"/>
      <c r="AU275" s="15"/>
      <c r="AV275" s="15"/>
    </row>
    <row r="276" customFormat="false" ht="15" hidden="false" customHeight="false" outlineLevel="0" collapsed="false">
      <c r="AR276" s="15"/>
      <c r="AS276" s="15"/>
      <c r="AT276" s="15"/>
      <c r="AU276" s="15"/>
      <c r="AV276" s="15"/>
    </row>
    <row r="277" customFormat="false" ht="15" hidden="false" customHeight="false" outlineLevel="0" collapsed="false">
      <c r="AR277" s="15"/>
      <c r="AS277" s="15"/>
      <c r="AT277" s="15"/>
      <c r="AU277" s="15"/>
      <c r="AV277" s="15"/>
    </row>
    <row r="278" customFormat="false" ht="15" hidden="false" customHeight="false" outlineLevel="0" collapsed="false">
      <c r="AR278" s="15"/>
      <c r="AS278" s="15"/>
      <c r="AT278" s="15"/>
      <c r="AU278" s="15"/>
      <c r="AV278" s="15"/>
    </row>
    <row r="284" customFormat="false" ht="15" hidden="false" customHeight="false" outlineLevel="0" collapsed="false">
      <c r="AR284" s="105"/>
      <c r="AS284" s="105"/>
      <c r="AT284" s="105"/>
      <c r="AU284" s="105"/>
      <c r="AV284" s="105"/>
    </row>
  </sheetData>
  <autoFilter ref="A2:AX90">
    <filterColumn colId="2">
      <filters>
        <filter val="pre"/>
      </filters>
    </filterColumn>
  </autoFilter>
  <mergeCells count="6">
    <mergeCell ref="F1:K1"/>
    <mergeCell ref="L1:Q1"/>
    <mergeCell ref="R1:W1"/>
    <mergeCell ref="Y1:AA1"/>
    <mergeCell ref="AE1:AI1"/>
    <mergeCell ref="AR1:AV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G3" activeCellId="0" sqref="G3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4.43"/>
    <col collapsed="false" customWidth="true" hidden="false" outlineLevel="0" max="3" min="3" style="0" width="11.43"/>
    <col collapsed="false" customWidth="true" hidden="false" outlineLevel="0" max="4" min="4" style="0" width="15.71"/>
    <col collapsed="false" customWidth="true" hidden="false" outlineLevel="0" max="5" min="5" style="0" width="12.57"/>
    <col collapsed="false" customWidth="true" hidden="false" outlineLevel="0" max="6" min="6" style="0" width="19.85"/>
    <col collapsed="false" customWidth="true" hidden="false" outlineLevel="0" max="7" min="7" style="0" width="12.57"/>
    <col collapsed="false" customWidth="true" hidden="false" outlineLevel="0" max="8" min="8" style="0" width="31.43"/>
    <col collapsed="false" customWidth="true" hidden="false" outlineLevel="0" max="9" min="9" style="0" width="12.57"/>
    <col collapsed="false" customWidth="true" hidden="false" outlineLevel="0" max="10" min="10" style="0" width="13"/>
    <col collapsed="false" customWidth="true" hidden="false" outlineLevel="0" max="11" min="11" style="0" width="13.71"/>
    <col collapsed="false" customWidth="true" hidden="false" outlineLevel="0" max="12" min="12" style="0" width="13.85"/>
    <col collapsed="false" customWidth="true" hidden="false" outlineLevel="0" max="13" min="13" style="0" width="19.57"/>
  </cols>
  <sheetData>
    <row r="1" customFormat="false" ht="15" hidden="false" customHeight="false" outlineLevel="0" collapsed="false">
      <c r="A1" s="65"/>
      <c r="B1" s="65"/>
      <c r="C1" s="65"/>
      <c r="D1" s="70" t="s">
        <v>79</v>
      </c>
      <c r="E1" s="70"/>
      <c r="F1" s="70"/>
      <c r="G1" s="70"/>
      <c r="H1" s="70"/>
      <c r="I1" s="70"/>
      <c r="J1" s="70"/>
      <c r="K1" s="70"/>
      <c r="L1" s="70"/>
      <c r="M1" s="70"/>
    </row>
    <row r="2" s="5" customFormat="true" ht="15" hidden="false" customHeight="false" outlineLevel="0" collapsed="false">
      <c r="A2" s="1" t="s">
        <v>0</v>
      </c>
      <c r="B2" s="1" t="s">
        <v>1</v>
      </c>
      <c r="C2" s="1" t="s">
        <v>3</v>
      </c>
      <c r="D2" s="27" t="s">
        <v>80</v>
      </c>
      <c r="E2" s="93" t="s">
        <v>81</v>
      </c>
      <c r="F2" s="27" t="s">
        <v>82</v>
      </c>
      <c r="G2" s="93" t="s">
        <v>81</v>
      </c>
      <c r="H2" s="106" t="s">
        <v>83</v>
      </c>
      <c r="I2" s="107" t="s">
        <v>81</v>
      </c>
      <c r="J2" s="27" t="s">
        <v>84</v>
      </c>
      <c r="K2" s="93" t="s">
        <v>85</v>
      </c>
      <c r="L2" s="27" t="s">
        <v>86</v>
      </c>
      <c r="M2" s="93" t="s">
        <v>87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s">
        <v>38</v>
      </c>
      <c r="D3" s="108" t="n">
        <v>0.808364882183778</v>
      </c>
      <c r="E3" s="109"/>
      <c r="F3" s="108" t="n">
        <v>0.732819123391191</v>
      </c>
      <c r="G3" s="109"/>
      <c r="H3" s="110" t="n">
        <v>0.906544976832119</v>
      </c>
      <c r="I3" s="111"/>
      <c r="J3" s="108" t="n">
        <v>0.926653257189421</v>
      </c>
      <c r="K3" s="109"/>
      <c r="L3" s="88" t="n">
        <v>1.12690495413609</v>
      </c>
      <c r="M3" s="109"/>
    </row>
    <row r="4" customFormat="false" ht="15" hidden="false" customHeight="false" outlineLevel="0" collapsed="false">
      <c r="A4" s="0" t="n">
        <v>1</v>
      </c>
      <c r="B4" s="0" t="n">
        <v>1</v>
      </c>
      <c r="C4" s="0" t="s">
        <v>38</v>
      </c>
      <c r="D4" s="108" t="n">
        <v>0.46182273638395</v>
      </c>
      <c r="E4" s="109" t="n">
        <f aca="false">D4-D3</f>
        <v>-0.346542145799828</v>
      </c>
      <c r="F4" s="108" t="n">
        <v>0.577471155143449</v>
      </c>
      <c r="G4" s="109" t="n">
        <f aca="false">F4-F3</f>
        <v>-0.155347968247742</v>
      </c>
      <c r="H4" s="110" t="n">
        <v>1.25041733472245</v>
      </c>
      <c r="I4" s="111" t="n">
        <f aca="false">H4-H3</f>
        <v>0.343872357890334</v>
      </c>
      <c r="J4" s="108" t="n">
        <v>1.19479847323665</v>
      </c>
      <c r="K4" s="109" t="n">
        <f aca="false">J4-J3</f>
        <v>0.268145216047232</v>
      </c>
      <c r="L4" s="88" t="n">
        <v>0.745933385324084</v>
      </c>
      <c r="M4" s="109" t="n">
        <f aca="false">L4-L3</f>
        <v>-0.380971568812009</v>
      </c>
    </row>
    <row r="5" customFormat="false" ht="15" hidden="false" customHeight="false" outlineLevel="0" collapsed="false">
      <c r="A5" s="0" t="n">
        <v>1</v>
      </c>
      <c r="B5" s="0" t="n">
        <v>3</v>
      </c>
      <c r="C5" s="0" t="s">
        <v>40</v>
      </c>
      <c r="D5" s="108" t="n">
        <v>0.953789882528058</v>
      </c>
      <c r="E5" s="109"/>
      <c r="F5" s="108" t="n">
        <v>1.06847237795293</v>
      </c>
      <c r="G5" s="109"/>
      <c r="H5" s="110" t="n">
        <v>1.12023874180852</v>
      </c>
      <c r="I5" s="111"/>
      <c r="J5" s="108" t="n">
        <v>0.666969156235201</v>
      </c>
      <c r="K5" s="109"/>
      <c r="L5" s="88" t="n">
        <v>0.602620689899078</v>
      </c>
      <c r="M5" s="109"/>
    </row>
    <row r="6" s="5" customFormat="true" ht="15" hidden="false" customHeight="false" outlineLevel="0" collapsed="false">
      <c r="A6" s="5" t="n">
        <v>1</v>
      </c>
      <c r="B6" s="5" t="n">
        <v>3</v>
      </c>
      <c r="C6" s="5" t="s">
        <v>40</v>
      </c>
      <c r="D6" s="112" t="n">
        <v>1.17020219956059</v>
      </c>
      <c r="E6" s="113" t="n">
        <f aca="false">D6-D5</f>
        <v>0.216412317032529</v>
      </c>
      <c r="F6" s="112" t="n">
        <v>1.42126367246345</v>
      </c>
      <c r="G6" s="113" t="n">
        <f aca="false">F6-F5</f>
        <v>0.35279129451052</v>
      </c>
      <c r="H6" s="114" t="n">
        <v>1.21454537771091</v>
      </c>
      <c r="I6" s="115" t="n">
        <f aca="false">H6-H5</f>
        <v>0.0943066359023874</v>
      </c>
      <c r="J6" s="112" t="n">
        <v>1.30052230459383</v>
      </c>
      <c r="K6" s="113" t="n">
        <f aca="false">J6-J5</f>
        <v>0.633553148358632</v>
      </c>
      <c r="L6" s="112" t="n">
        <v>1.30714902298015</v>
      </c>
      <c r="M6" s="113" t="n">
        <f aca="false">L6-L5</f>
        <v>0.704528333081072</v>
      </c>
    </row>
    <row r="7" customFormat="false" ht="15" hidden="false" customHeight="false" outlineLevel="0" collapsed="false">
      <c r="A7" s="0" t="n">
        <v>2</v>
      </c>
      <c r="B7" s="0" t="n">
        <v>1</v>
      </c>
      <c r="C7" s="0" t="s">
        <v>38</v>
      </c>
      <c r="D7" s="108" t="n">
        <v>1.46482967749834</v>
      </c>
      <c r="E7" s="109"/>
      <c r="F7" s="108" t="n">
        <v>1.62660436714963</v>
      </c>
      <c r="G7" s="109"/>
      <c r="H7" s="110" t="n">
        <v>1.11043924910613</v>
      </c>
      <c r="I7" s="111"/>
      <c r="J7" s="108" t="n">
        <v>1.12414973119918</v>
      </c>
      <c r="K7" s="109"/>
      <c r="L7" s="88" t="n">
        <v>1.82736353975066</v>
      </c>
      <c r="M7" s="109"/>
    </row>
    <row r="8" customFormat="false" ht="15" hidden="false" customHeight="false" outlineLevel="0" collapsed="false">
      <c r="A8" s="0" t="n">
        <v>2</v>
      </c>
      <c r="B8" s="0" t="n">
        <v>1</v>
      </c>
      <c r="C8" s="0" t="s">
        <v>38</v>
      </c>
      <c r="D8" s="108" t="n">
        <v>0.963823511711912</v>
      </c>
      <c r="E8" s="109" t="n">
        <f aca="false">D8-D7</f>
        <v>-0.501006165786424</v>
      </c>
      <c r="F8" s="108" t="n">
        <v>1.08498160252107</v>
      </c>
      <c r="G8" s="109" t="n">
        <f aca="false">F8-F7</f>
        <v>-0.541622764628562</v>
      </c>
      <c r="H8" s="110" t="n">
        <v>1.12570568090206</v>
      </c>
      <c r="I8" s="111" t="n">
        <f aca="false">H8-H7</f>
        <v>0.0152664317959246</v>
      </c>
      <c r="J8" s="108" t="n">
        <v>0.891815046225628</v>
      </c>
      <c r="K8" s="109" t="n">
        <f aca="false">J8-J7</f>
        <v>-0.23233468497355</v>
      </c>
      <c r="L8" s="88" t="n">
        <v>0.956211172229504</v>
      </c>
      <c r="M8" s="109" t="n">
        <f aca="false">L8-L7</f>
        <v>-0.871152367521158</v>
      </c>
    </row>
    <row r="9" customFormat="false" ht="15" hidden="false" customHeight="false" outlineLevel="0" collapsed="false">
      <c r="A9" s="0" t="n">
        <v>2</v>
      </c>
      <c r="B9" s="0" t="n">
        <v>3</v>
      </c>
      <c r="C9" s="0" t="s">
        <v>40</v>
      </c>
      <c r="D9" s="108" t="n">
        <v>3.35656057096702</v>
      </c>
      <c r="E9" s="109"/>
      <c r="F9" s="108" t="n">
        <v>4.19977119645418</v>
      </c>
      <c r="G9" s="109"/>
      <c r="H9" s="110" t="n">
        <v>1.2512126945602</v>
      </c>
      <c r="I9" s="111"/>
      <c r="J9" s="108" t="n">
        <v>2.67774547466362</v>
      </c>
      <c r="K9" s="109"/>
      <c r="L9" s="88" t="n">
        <v>1.451972052608</v>
      </c>
      <c r="M9" s="109"/>
    </row>
    <row r="10" s="5" customFormat="true" ht="15" hidden="false" customHeight="false" outlineLevel="0" collapsed="false">
      <c r="A10" s="5" t="n">
        <v>2</v>
      </c>
      <c r="B10" s="5" t="n">
        <v>3</v>
      </c>
      <c r="C10" s="5" t="s">
        <v>40</v>
      </c>
      <c r="D10" s="112" t="n">
        <v>1.05216666285389</v>
      </c>
      <c r="E10" s="113" t="n">
        <f aca="false">D10-D9</f>
        <v>-2.30439390811313</v>
      </c>
      <c r="F10" s="112" t="n">
        <v>1.4918315819268</v>
      </c>
      <c r="G10" s="113" t="n">
        <f aca="false">F10-F9</f>
        <v>-2.70793961452738</v>
      </c>
      <c r="H10" s="114" t="n">
        <v>1.41786623221873</v>
      </c>
      <c r="I10" s="115" t="n">
        <f aca="false">H10-H9</f>
        <v>0.166653537658525</v>
      </c>
      <c r="J10" s="112" t="n">
        <v>1.48610837043949</v>
      </c>
      <c r="K10" s="113" t="n">
        <f aca="false">J10-J9</f>
        <v>-1.19163710422413</v>
      </c>
      <c r="L10" s="112" t="n">
        <v>0.983249937492717</v>
      </c>
      <c r="M10" s="113" t="n">
        <f aca="false">L10-L9</f>
        <v>-0.468722115115284</v>
      </c>
    </row>
    <row r="11" customFormat="false" ht="15" hidden="false" customHeight="false" outlineLevel="0" collapsed="false">
      <c r="A11" s="0" t="n">
        <v>3</v>
      </c>
      <c r="B11" s="0" t="n">
        <v>1</v>
      </c>
      <c r="C11" s="0" t="s">
        <v>40</v>
      </c>
      <c r="D11" s="108" t="n">
        <v>1.05183814020456</v>
      </c>
      <c r="E11" s="109"/>
      <c r="F11" s="108" t="n">
        <v>1.13739071613081</v>
      </c>
      <c r="G11" s="109"/>
      <c r="H11" s="110" t="n">
        <v>1.08133625569958</v>
      </c>
      <c r="I11" s="111"/>
      <c r="J11" s="108" t="n">
        <v>0.817707002026752</v>
      </c>
      <c r="K11" s="109"/>
      <c r="L11" s="88" t="n">
        <v>0.723606388459533</v>
      </c>
      <c r="M11" s="109"/>
    </row>
    <row r="12" customFormat="false" ht="15" hidden="false" customHeight="false" outlineLevel="0" collapsed="false">
      <c r="A12" s="5" t="n">
        <v>3</v>
      </c>
      <c r="B12" s="5" t="n">
        <v>1</v>
      </c>
      <c r="C12" s="5" t="s">
        <v>40</v>
      </c>
      <c r="D12" s="112" t="n">
        <v>0.994550233299908</v>
      </c>
      <c r="E12" s="113" t="n">
        <f aca="false">D12-D11</f>
        <v>-0.0572879069046537</v>
      </c>
      <c r="F12" s="112" t="n">
        <v>1.10320082380363</v>
      </c>
      <c r="G12" s="113" t="n">
        <f aca="false">F12-F11</f>
        <v>-0.0341898923271846</v>
      </c>
      <c r="H12" s="114" t="n">
        <v>1.10924595547398</v>
      </c>
      <c r="I12" s="115" t="n">
        <f aca="false">H12-H11</f>
        <v>0.0279096997743999</v>
      </c>
      <c r="J12" s="112" t="n">
        <v>0.713872384163998</v>
      </c>
      <c r="K12" s="113" t="n">
        <f aca="false">J12-J11</f>
        <v>-0.103834617862754</v>
      </c>
      <c r="L12" s="112" t="n">
        <v>2.42276687662389</v>
      </c>
      <c r="M12" s="113" t="n">
        <f aca="false">L12-L11</f>
        <v>1.69916048816435</v>
      </c>
    </row>
    <row r="13" customFormat="false" ht="15" hidden="false" customHeight="false" outlineLevel="0" collapsed="false">
      <c r="A13" s="0" t="n">
        <v>4</v>
      </c>
      <c r="B13" s="0" t="n">
        <v>1</v>
      </c>
      <c r="C13" s="0" t="s">
        <v>40</v>
      </c>
      <c r="D13" s="108" t="n">
        <v>0.901869383241316</v>
      </c>
      <c r="E13" s="109"/>
      <c r="F13" s="108" t="n">
        <v>0.948011898049333</v>
      </c>
      <c r="G13" s="109"/>
      <c r="H13" s="110" t="n">
        <v>1.05116319021961</v>
      </c>
      <c r="I13" s="111"/>
      <c r="J13" s="108" t="n">
        <v>0.774833346491783</v>
      </c>
      <c r="K13" s="109"/>
      <c r="L13" s="88" t="n">
        <v>0.840253763030726</v>
      </c>
      <c r="M13" s="109"/>
    </row>
    <row r="14" customFormat="false" ht="15" hidden="false" customHeight="false" outlineLevel="0" collapsed="false">
      <c r="A14" s="5" t="n">
        <v>4</v>
      </c>
      <c r="B14" s="5" t="n">
        <v>1</v>
      </c>
      <c r="C14" s="5" t="s">
        <v>40</v>
      </c>
      <c r="D14" s="112" t="n">
        <v>2.17034175233326</v>
      </c>
      <c r="E14" s="113" t="n">
        <f aca="false">D14-D13</f>
        <v>1.26847236909194</v>
      </c>
      <c r="F14" s="112" t="n">
        <v>1.81142841511798</v>
      </c>
      <c r="G14" s="113" t="n">
        <f aca="false">F14-F13</f>
        <v>0.863416517068647</v>
      </c>
      <c r="H14" s="114" t="n">
        <v>0.834628193080917</v>
      </c>
      <c r="I14" s="115" t="n">
        <f aca="false">H14-H13</f>
        <v>-0.216534997138692</v>
      </c>
      <c r="J14" s="112" t="n">
        <v>0.804290581360725</v>
      </c>
      <c r="K14" s="113" t="n">
        <f aca="false">J14-J13</f>
        <v>0.0294572348689417</v>
      </c>
      <c r="L14" s="112" t="n">
        <v>1.42343860550715</v>
      </c>
      <c r="M14" s="113" t="n">
        <f aca="false">L14-L13</f>
        <v>0.583184842476423</v>
      </c>
    </row>
    <row r="15" customFormat="false" ht="15" hidden="false" customHeight="false" outlineLevel="0" collapsed="false">
      <c r="A15" s="0" t="n">
        <v>5</v>
      </c>
      <c r="B15" s="0" t="n">
        <v>1</v>
      </c>
      <c r="C15" s="0" t="s">
        <v>40</v>
      </c>
      <c r="D15" s="108" t="n">
        <v>0.909804353609374</v>
      </c>
      <c r="E15" s="109"/>
      <c r="F15" s="108" t="n">
        <v>0.98903842055355</v>
      </c>
      <c r="G15" s="109"/>
      <c r="H15" s="110" t="n">
        <v>1.08708912705225</v>
      </c>
      <c r="I15" s="111"/>
      <c r="J15" s="108" t="n">
        <v>1.54945483810984</v>
      </c>
      <c r="K15" s="109"/>
      <c r="L15" s="88" t="n">
        <v>1.57083843435225</v>
      </c>
      <c r="M15" s="109"/>
    </row>
    <row r="16" customFormat="false" ht="15" hidden="false" customHeight="false" outlineLevel="0" collapsed="false">
      <c r="A16" s="0" t="n">
        <v>5</v>
      </c>
      <c r="B16" s="0" t="n">
        <v>1</v>
      </c>
      <c r="C16" s="0" t="s">
        <v>40</v>
      </c>
      <c r="D16" s="108" t="n">
        <v>0.530535288146672</v>
      </c>
      <c r="E16" s="109" t="n">
        <f aca="false">D16-D15</f>
        <v>-0.379269065462702</v>
      </c>
      <c r="F16" s="108" t="n">
        <v>0.670319139650448</v>
      </c>
      <c r="G16" s="109" t="n">
        <f aca="false">F16-F15</f>
        <v>-0.318719280903102</v>
      </c>
      <c r="H16" s="110" t="n">
        <v>1.2634770101572</v>
      </c>
      <c r="I16" s="111" t="n">
        <f aca="false">H16-H15</f>
        <v>0.176387883104955</v>
      </c>
      <c r="J16" s="108" t="n">
        <v>1.45300786891814</v>
      </c>
      <c r="K16" s="109" t="n">
        <f aca="false">J16-J15</f>
        <v>-0.096446969191696</v>
      </c>
      <c r="L16" s="88" t="n">
        <v>1.00105775488725</v>
      </c>
      <c r="M16" s="109" t="n">
        <f aca="false">L16-L15</f>
        <v>-0.569780679464998</v>
      </c>
    </row>
    <row r="17" customFormat="false" ht="15" hidden="false" customHeight="false" outlineLevel="0" collapsed="false">
      <c r="A17" s="0" t="n">
        <v>5</v>
      </c>
      <c r="B17" s="0" t="n">
        <v>3</v>
      </c>
      <c r="C17" s="0" t="s">
        <v>38</v>
      </c>
      <c r="D17" s="108" t="n">
        <v>1.94505991558528</v>
      </c>
      <c r="E17" s="109"/>
      <c r="F17" s="108" t="n">
        <v>1.64740959553593</v>
      </c>
      <c r="G17" s="109"/>
      <c r="H17" s="110" t="n">
        <v>0.846971130470403</v>
      </c>
      <c r="I17" s="111"/>
      <c r="J17" s="108" t="n">
        <v>1.04155116603397</v>
      </c>
      <c r="K17" s="109"/>
      <c r="L17" s="88" t="n">
        <v>0.734205940343325</v>
      </c>
      <c r="M17" s="109"/>
    </row>
    <row r="18" s="5" customFormat="true" ht="16.5" hidden="false" customHeight="true" outlineLevel="0" collapsed="false">
      <c r="A18" s="5" t="n">
        <v>5</v>
      </c>
      <c r="B18" s="5" t="n">
        <v>3</v>
      </c>
      <c r="C18" s="5" t="s">
        <v>38</v>
      </c>
      <c r="D18" s="112" t="n">
        <v>1.2491067040266</v>
      </c>
      <c r="E18" s="113" t="n">
        <f aca="false">D18-D17</f>
        <v>-0.695953211558676</v>
      </c>
      <c r="F18" s="112" t="n">
        <v>1.02556482583681</v>
      </c>
      <c r="G18" s="113" t="n">
        <f aca="false">F18-F17</f>
        <v>-0.621844769699121</v>
      </c>
      <c r="H18" s="114" t="n">
        <v>0.821038605053366</v>
      </c>
      <c r="I18" s="115" t="n">
        <f aca="false">H18-H17</f>
        <v>-0.0259325254170376</v>
      </c>
      <c r="J18" s="112" t="n">
        <v>0.990698186793306</v>
      </c>
      <c r="K18" s="113" t="n">
        <f aca="false">J18-J17</f>
        <v>-0.0508529792406599</v>
      </c>
      <c r="L18" s="112" t="n">
        <v>1.50216454037596</v>
      </c>
      <c r="M18" s="113" t="n">
        <f aca="false">L18-L17</f>
        <v>0.767958600032635</v>
      </c>
    </row>
    <row r="19" customFormat="false" ht="15" hidden="false" customHeight="false" outlineLevel="0" collapsed="false">
      <c r="A19" s="0" t="n">
        <v>6</v>
      </c>
      <c r="B19" s="0" t="n">
        <v>1</v>
      </c>
      <c r="C19" s="0" t="s">
        <v>40</v>
      </c>
      <c r="D19" s="108" t="n">
        <v>1.72028937711735</v>
      </c>
      <c r="E19" s="109"/>
      <c r="F19" s="108" t="n">
        <v>2.05507647913117</v>
      </c>
      <c r="G19" s="109"/>
      <c r="H19" s="110" t="n">
        <v>1.1946109221315</v>
      </c>
      <c r="I19" s="111"/>
      <c r="J19" s="108" t="n">
        <v>0.648794876794913</v>
      </c>
      <c r="K19" s="109"/>
      <c r="L19" s="88" t="n">
        <v>0.415916723813217</v>
      </c>
      <c r="M19" s="109"/>
    </row>
    <row r="20" customFormat="false" ht="15" hidden="false" customHeight="false" outlineLevel="0" collapsed="false">
      <c r="A20" s="5" t="n">
        <v>6</v>
      </c>
      <c r="B20" s="5" t="n">
        <v>1</v>
      </c>
      <c r="C20" s="5" t="s">
        <v>40</v>
      </c>
      <c r="D20" s="112" t="n">
        <v>0.572836882500944</v>
      </c>
      <c r="E20" s="113" t="n">
        <f aca="false">D20-D19</f>
        <v>-1.1474524946164</v>
      </c>
      <c r="F20" s="112" t="n">
        <v>0.703955162452088</v>
      </c>
      <c r="G20" s="113" t="n">
        <f aca="false">F20-F19</f>
        <v>-1.35112131667908</v>
      </c>
      <c r="H20" s="114" t="n">
        <v>1.22889287327083</v>
      </c>
      <c r="I20" s="115" t="n">
        <f aca="false">H20-H19</f>
        <v>0.0342819511393295</v>
      </c>
      <c r="J20" s="112" t="n">
        <v>1.00147432268905</v>
      </c>
      <c r="K20" s="113" t="n">
        <f aca="false">J20-J19</f>
        <v>0.352679445894141</v>
      </c>
      <c r="L20" s="95" t="n">
        <v>1.65838427087373</v>
      </c>
      <c r="M20" s="113" t="n">
        <f aca="false">L20-L19</f>
        <v>1.24246754706051</v>
      </c>
    </row>
    <row r="21" customFormat="false" ht="15" hidden="false" customHeight="false" outlineLevel="0" collapsed="false">
      <c r="A21" s="0" t="n">
        <v>7</v>
      </c>
      <c r="B21" s="0" t="n">
        <v>1</v>
      </c>
      <c r="C21" s="0" t="s">
        <v>38</v>
      </c>
      <c r="D21" s="108" t="n">
        <v>1.07186819566996</v>
      </c>
      <c r="E21" s="109"/>
      <c r="F21" s="108" t="n">
        <v>1.24807608488433</v>
      </c>
      <c r="G21" s="109"/>
      <c r="H21" s="110" t="n">
        <v>1.16439324342881</v>
      </c>
      <c r="I21" s="111"/>
      <c r="J21" s="108" t="n">
        <v>0.879142482737591</v>
      </c>
      <c r="K21" s="109"/>
      <c r="L21" s="88" t="n">
        <v>2.25935800923113</v>
      </c>
      <c r="M21" s="109"/>
    </row>
    <row r="22" customFormat="false" ht="15" hidden="false" customHeight="false" outlineLevel="0" collapsed="false">
      <c r="A22" s="0" t="n">
        <v>7</v>
      </c>
      <c r="B22" s="0" t="n">
        <v>1</v>
      </c>
      <c r="C22" s="0" t="s">
        <v>38</v>
      </c>
      <c r="D22" s="108" t="n">
        <v>1.27926682620421</v>
      </c>
      <c r="E22" s="109" t="n">
        <f aca="false">D22-D21</f>
        <v>0.207398630534252</v>
      </c>
      <c r="F22" s="108" t="n">
        <v>1.38686014499062</v>
      </c>
      <c r="G22" s="109" t="n">
        <f aca="false">F22-F21</f>
        <v>0.138784060106296</v>
      </c>
      <c r="H22" s="110" t="n">
        <v>1.08410545523615</v>
      </c>
      <c r="I22" s="111" t="n">
        <f aca="false">H22-H21</f>
        <v>-0.080287788192656</v>
      </c>
      <c r="J22" s="108" t="n">
        <v>1.0864256135097</v>
      </c>
      <c r="K22" s="109" t="n">
        <f aca="false">J22-J21</f>
        <v>0.20728313077211</v>
      </c>
      <c r="L22" s="88" t="n">
        <v>0.28129994236881</v>
      </c>
      <c r="M22" s="109" t="n">
        <f aca="false">L22-L21</f>
        <v>-1.97805806686232</v>
      </c>
    </row>
    <row r="23" customFormat="false" ht="15" hidden="false" customHeight="false" outlineLevel="0" collapsed="false">
      <c r="A23" s="0" t="n">
        <v>7</v>
      </c>
      <c r="B23" s="0" t="n">
        <v>3</v>
      </c>
      <c r="C23" s="0" t="s">
        <v>40</v>
      </c>
      <c r="D23" s="108" t="n">
        <v>0.765705175457978</v>
      </c>
      <c r="E23" s="109"/>
      <c r="F23" s="108" t="n">
        <v>0.769283223458689</v>
      </c>
      <c r="G23" s="109"/>
      <c r="H23" s="110" t="n">
        <v>1.00467287947815</v>
      </c>
      <c r="I23" s="111"/>
      <c r="J23" s="108" t="n">
        <v>1.24582137843617</v>
      </c>
      <c r="K23" s="109"/>
      <c r="L23" s="88" t="n">
        <v>0.996883453881518</v>
      </c>
      <c r="M23" s="109"/>
    </row>
    <row r="24" customFormat="false" ht="15" hidden="false" customHeight="false" outlineLevel="0" collapsed="false">
      <c r="A24" s="5" t="n">
        <v>7</v>
      </c>
      <c r="B24" s="5" t="n">
        <v>3</v>
      </c>
      <c r="C24" s="5" t="s">
        <v>40</v>
      </c>
      <c r="D24" s="112" t="n">
        <v>1.03080717680146</v>
      </c>
      <c r="E24" s="113" t="n">
        <f aca="false">D24-D23</f>
        <v>0.265102001343483</v>
      </c>
      <c r="F24" s="112" t="n">
        <v>1.24548437669022</v>
      </c>
      <c r="G24" s="113" t="n">
        <f aca="false">F24-F23</f>
        <v>0.476201153231527</v>
      </c>
      <c r="H24" s="114" t="n">
        <v>1.20826125847793</v>
      </c>
      <c r="I24" s="115" t="n">
        <f aca="false">H24-H23</f>
        <v>0.203588378999781</v>
      </c>
      <c r="J24" s="112" t="n">
        <v>0.762126746024665</v>
      </c>
      <c r="K24" s="113" t="n">
        <f aca="false">J24-J23</f>
        <v>-0.483694632411502</v>
      </c>
      <c r="L24" s="112" t="n">
        <v>3.31199054048947</v>
      </c>
      <c r="M24" s="113" t="n">
        <f aca="false">L24-L23</f>
        <v>2.31510708660795</v>
      </c>
    </row>
    <row r="25" customFormat="false" ht="15" hidden="false" customHeight="false" outlineLevel="0" collapsed="false">
      <c r="A25" s="0" t="n">
        <v>8</v>
      </c>
      <c r="B25" s="0" t="n">
        <v>1</v>
      </c>
      <c r="C25" s="0" t="s">
        <v>40</v>
      </c>
      <c r="D25" s="108" t="n">
        <v>0.870986249737792</v>
      </c>
      <c r="E25" s="109"/>
      <c r="F25" s="108" t="n">
        <v>0.835679302981183</v>
      </c>
      <c r="G25" s="109"/>
      <c r="H25" s="110" t="n">
        <v>0.959463255858243</v>
      </c>
      <c r="I25" s="111"/>
      <c r="J25" s="108" t="n">
        <v>1.43538443653971</v>
      </c>
      <c r="K25" s="109"/>
      <c r="L25" s="88" t="n">
        <v>0.562020314014086</v>
      </c>
      <c r="M25" s="109"/>
    </row>
    <row r="26" customFormat="false" ht="15" hidden="false" customHeight="false" outlineLevel="0" collapsed="false">
      <c r="A26" s="0" t="n">
        <v>8</v>
      </c>
      <c r="B26" s="0" t="n">
        <v>1</v>
      </c>
      <c r="C26" s="0" t="s">
        <v>40</v>
      </c>
      <c r="D26" s="108" t="n">
        <v>2.28160738085345</v>
      </c>
      <c r="E26" s="109" t="n">
        <f aca="false">D26-D25</f>
        <v>1.41062113111566</v>
      </c>
      <c r="F26" s="108" t="n">
        <v>2.38323653310344</v>
      </c>
      <c r="G26" s="109" t="n">
        <f aca="false">F26-F25</f>
        <v>1.54755723012225</v>
      </c>
      <c r="H26" s="110" t="n">
        <v>1.04454278729234</v>
      </c>
      <c r="I26" s="111" t="n">
        <f aca="false">H26-H25</f>
        <v>0.0850795314340943</v>
      </c>
      <c r="J26" s="108" t="n">
        <v>0.827089725269046</v>
      </c>
      <c r="K26" s="109" t="n">
        <f aca="false">J26-J25</f>
        <v>-0.608294711270663</v>
      </c>
      <c r="L26" s="88" t="n">
        <v>1.23243723807364</v>
      </c>
      <c r="M26" s="109" t="n">
        <f aca="false">L26-L25</f>
        <v>0.670416924059554</v>
      </c>
    </row>
    <row r="27" customFormat="false" ht="15" hidden="false" customHeight="false" outlineLevel="0" collapsed="false">
      <c r="A27" s="0" t="n">
        <v>8</v>
      </c>
      <c r="B27" s="0" t="n">
        <v>3</v>
      </c>
      <c r="C27" s="0" t="s">
        <v>38</v>
      </c>
      <c r="D27" s="108" t="n">
        <v>1.52562633231005</v>
      </c>
      <c r="E27" s="109"/>
      <c r="F27" s="108" t="n">
        <v>1.82066746996808</v>
      </c>
      <c r="G27" s="109"/>
      <c r="H27" s="110" t="n">
        <v>1.19339017124284</v>
      </c>
      <c r="I27" s="111"/>
      <c r="J27" s="108" t="n">
        <v>0.789809814077782</v>
      </c>
      <c r="K27" s="109"/>
      <c r="L27" s="88" t="n">
        <v>0.764903343171965</v>
      </c>
      <c r="M27" s="109"/>
    </row>
    <row r="28" customFormat="false" ht="15" hidden="false" customHeight="false" outlineLevel="0" collapsed="false">
      <c r="A28" s="5" t="n">
        <v>8</v>
      </c>
      <c r="B28" s="5" t="n">
        <v>3</v>
      </c>
      <c r="C28" s="5" t="s">
        <v>38</v>
      </c>
      <c r="D28" s="112" t="n">
        <v>1.22537020833561</v>
      </c>
      <c r="E28" s="113" t="n">
        <f aca="false">D28-D27</f>
        <v>-0.300256123974438</v>
      </c>
      <c r="F28" s="112" t="n">
        <v>1.17965086092541</v>
      </c>
      <c r="G28" s="113" t="n">
        <f aca="false">F28-F27</f>
        <v>-0.641016609042665</v>
      </c>
      <c r="H28" s="114" t="n">
        <v>0.962689359428525</v>
      </c>
      <c r="I28" s="115" t="n">
        <f aca="false">H28-H27</f>
        <v>-0.230700811814313</v>
      </c>
      <c r="J28" s="112" t="n">
        <v>0.931265306677717</v>
      </c>
      <c r="K28" s="113" t="n">
        <f aca="false">J28-J27</f>
        <v>0.141455492599935</v>
      </c>
      <c r="L28" s="112" t="n">
        <v>0.35368282960331</v>
      </c>
      <c r="M28" s="113" t="n">
        <f aca="false">L28-L27</f>
        <v>-0.411220513568655</v>
      </c>
    </row>
    <row r="29" customFormat="false" ht="15" hidden="false" customHeight="false" outlineLevel="0" collapsed="false">
      <c r="A29" s="0" t="n">
        <v>9</v>
      </c>
      <c r="B29" s="0" t="n">
        <v>1</v>
      </c>
      <c r="C29" s="0" t="s">
        <v>38</v>
      </c>
      <c r="D29" s="108" t="n">
        <v>1.76689548386688</v>
      </c>
      <c r="E29" s="109"/>
      <c r="F29" s="108" t="n">
        <v>1.68069175537443</v>
      </c>
      <c r="G29" s="109"/>
      <c r="H29" s="110" t="n">
        <v>0.951211755715291</v>
      </c>
      <c r="I29" s="111"/>
      <c r="J29" s="108" t="n">
        <v>1.12682594339693</v>
      </c>
      <c r="K29" s="109"/>
      <c r="L29" s="88" t="n">
        <v>0.624034581342453</v>
      </c>
      <c r="M29" s="109"/>
    </row>
    <row r="30" customFormat="false" ht="15" hidden="false" customHeight="false" outlineLevel="0" collapsed="false">
      <c r="A30" s="0" t="n">
        <v>9</v>
      </c>
      <c r="B30" s="0" t="n">
        <v>1</v>
      </c>
      <c r="C30" s="0" t="s">
        <v>38</v>
      </c>
      <c r="D30" s="108" t="n">
        <v>2.08646070621175</v>
      </c>
      <c r="E30" s="109" t="n">
        <f aca="false">D30-D29</f>
        <v>0.319565222344877</v>
      </c>
      <c r="F30" s="108" t="n">
        <v>1.80308487384426</v>
      </c>
      <c r="G30" s="109" t="n">
        <f aca="false">F30-F29</f>
        <v>0.122393118469827</v>
      </c>
      <c r="H30" s="110" t="n">
        <v>0.864183479936221</v>
      </c>
      <c r="I30" s="111" t="n">
        <f aca="false">H30-H29</f>
        <v>-0.0870282757790701</v>
      </c>
      <c r="J30" s="108" t="n">
        <v>0.68004655243652</v>
      </c>
      <c r="K30" s="109" t="n">
        <f aca="false">J30-J29</f>
        <v>-0.446779390960409</v>
      </c>
      <c r="L30" s="88" t="n">
        <v>0.462350148055737</v>
      </c>
      <c r="M30" s="109" t="n">
        <f aca="false">L30-L29</f>
        <v>-0.161684433286716</v>
      </c>
    </row>
    <row r="31" customFormat="false" ht="15" hidden="false" customHeight="false" outlineLevel="0" collapsed="false">
      <c r="A31" s="0" t="n">
        <v>9</v>
      </c>
      <c r="B31" s="0" t="n">
        <v>3</v>
      </c>
      <c r="C31" s="0" t="s">
        <v>40</v>
      </c>
      <c r="D31" s="108" t="n">
        <v>1.30372424414825</v>
      </c>
      <c r="E31" s="109"/>
      <c r="F31" s="108" t="n">
        <v>1.27872858597302</v>
      </c>
      <c r="G31" s="109"/>
      <c r="H31" s="110" t="n">
        <v>0.980827496084835</v>
      </c>
      <c r="I31" s="111"/>
      <c r="J31" s="108" t="n">
        <v>0.929100401779066</v>
      </c>
      <c r="K31" s="109"/>
      <c r="L31" s="88" t="n">
        <v>0.572939939821621</v>
      </c>
      <c r="M31" s="109"/>
    </row>
    <row r="32" customFormat="false" ht="15" hidden="false" customHeight="false" outlineLevel="0" collapsed="false">
      <c r="A32" s="5" t="n">
        <v>9</v>
      </c>
      <c r="B32" s="5" t="n">
        <v>3</v>
      </c>
      <c r="C32" s="5" t="s">
        <v>40</v>
      </c>
      <c r="D32" s="112" t="n">
        <v>3.62994980056389</v>
      </c>
      <c r="E32" s="113" t="n">
        <f aca="false">D32-D31</f>
        <v>2.32622555641564</v>
      </c>
      <c r="F32" s="112" t="n">
        <v>2.79326249102366</v>
      </c>
      <c r="G32" s="113" t="n">
        <f aca="false">F32-F31</f>
        <v>1.51453390505064</v>
      </c>
      <c r="H32" s="114" t="n">
        <v>0.769504440692194</v>
      </c>
      <c r="I32" s="115" t="n">
        <f aca="false">H32-H31</f>
        <v>-0.21132305539264</v>
      </c>
      <c r="J32" s="112" t="n">
        <v>1.03777454602283</v>
      </c>
      <c r="K32" s="113" t="n">
        <f aca="false">J32-J31</f>
        <v>0.108674144243761</v>
      </c>
      <c r="L32" s="112" t="n">
        <v>1.42955973848444</v>
      </c>
      <c r="M32" s="113" t="n">
        <f aca="false">L32-L31</f>
        <v>0.856619798662817</v>
      </c>
    </row>
    <row r="33" customFormat="false" ht="15" hidden="false" customHeight="false" outlineLevel="0" collapsed="false">
      <c r="A33" s="0" t="n">
        <v>10</v>
      </c>
      <c r="B33" s="0" t="n">
        <v>1</v>
      </c>
      <c r="C33" s="0" t="s">
        <v>40</v>
      </c>
      <c r="D33" s="108" t="n">
        <v>1.42256598588951</v>
      </c>
      <c r="E33" s="109"/>
      <c r="F33" s="108" t="n">
        <v>1.39597233092949</v>
      </c>
      <c r="G33" s="109"/>
      <c r="H33" s="110" t="n">
        <v>0.981305854896146</v>
      </c>
      <c r="I33" s="111"/>
      <c r="J33" s="108" t="n">
        <v>1.17122860304759</v>
      </c>
      <c r="K33" s="109"/>
      <c r="L33" s="88" t="n">
        <v>0.90413992798791</v>
      </c>
      <c r="M33" s="109"/>
    </row>
    <row r="34" customFormat="false" ht="15" hidden="false" customHeight="false" outlineLevel="0" collapsed="false">
      <c r="A34" s="0" t="n">
        <v>10</v>
      </c>
      <c r="B34" s="0" t="n">
        <v>1</v>
      </c>
      <c r="C34" s="0" t="s">
        <v>40</v>
      </c>
      <c r="D34" s="108" t="n">
        <v>0.493799745167029</v>
      </c>
      <c r="E34" s="109" t="n">
        <f aca="false">D34-D33</f>
        <v>-0.928766240722484</v>
      </c>
      <c r="F34" s="108" t="n">
        <v>0.463032420562509</v>
      </c>
      <c r="G34" s="109" t="n">
        <f aca="false">F34-F33</f>
        <v>-0.932939910366979</v>
      </c>
      <c r="H34" s="110" t="n">
        <v>0.937692708621967</v>
      </c>
      <c r="I34" s="111" t="n">
        <f aca="false">H34-H33</f>
        <v>-0.0436131462741789</v>
      </c>
      <c r="J34" s="108" t="n">
        <v>1.32431982809305</v>
      </c>
      <c r="K34" s="109" t="n">
        <f aca="false">J34-J33</f>
        <v>0.15309122504546</v>
      </c>
      <c r="L34" s="88" t="n">
        <v>2.3830415385774</v>
      </c>
      <c r="M34" s="109" t="n">
        <f aca="false">L34-L33</f>
        <v>1.47890161058949</v>
      </c>
    </row>
    <row r="35" customFormat="false" ht="15" hidden="false" customHeight="false" outlineLevel="0" collapsed="false">
      <c r="A35" s="0" t="n">
        <v>10</v>
      </c>
      <c r="B35" s="0" t="n">
        <v>3</v>
      </c>
      <c r="C35" s="0" t="s">
        <v>38</v>
      </c>
      <c r="D35" s="108" t="n">
        <v>1.21531678942566</v>
      </c>
      <c r="E35" s="109"/>
      <c r="F35" s="108" t="n">
        <v>1.16375445989365</v>
      </c>
      <c r="G35" s="109"/>
      <c r="H35" s="110" t="n">
        <v>0.957572930794131</v>
      </c>
      <c r="I35" s="111"/>
      <c r="J35" s="108" t="n">
        <v>0.849864598715054</v>
      </c>
      <c r="K35" s="109"/>
      <c r="L35" s="88" t="n">
        <v>0.78130127247673</v>
      </c>
      <c r="M35" s="109"/>
    </row>
    <row r="36" customFormat="false" ht="15" hidden="false" customHeight="false" outlineLevel="0" collapsed="false">
      <c r="A36" s="5" t="n">
        <v>10</v>
      </c>
      <c r="B36" s="5" t="n">
        <v>3</v>
      </c>
      <c r="C36" s="5" t="s">
        <v>38</v>
      </c>
      <c r="D36" s="112" t="n">
        <v>0.7227167909377</v>
      </c>
      <c r="E36" s="113" t="n">
        <f aca="false">D36-D35</f>
        <v>-0.492599998487962</v>
      </c>
      <c r="F36" s="112" t="n">
        <v>0.656692612791818</v>
      </c>
      <c r="G36" s="113" t="n">
        <f aca="false">F36-F35</f>
        <v>-0.507061847101827</v>
      </c>
      <c r="H36" s="114" t="n">
        <v>0.908644466305787</v>
      </c>
      <c r="I36" s="115" t="n">
        <f aca="false">H36-H35</f>
        <v>-0.0489284644883438</v>
      </c>
      <c r="J36" s="112" t="n">
        <v>1.04449344046396</v>
      </c>
      <c r="K36" s="113" t="n">
        <f aca="false">J36-J35</f>
        <v>0.194628841748902</v>
      </c>
      <c r="L36" s="112" t="n">
        <v>0.376012266355753</v>
      </c>
      <c r="M36" s="113" t="n">
        <f aca="false">L36-L35</f>
        <v>-0.405289006120977</v>
      </c>
    </row>
    <row r="37" customFormat="false" ht="15" hidden="false" customHeight="false" outlineLevel="0" collapsed="false">
      <c r="A37" s="0" t="n">
        <v>11</v>
      </c>
      <c r="B37" s="0" t="n">
        <v>1</v>
      </c>
      <c r="C37" s="0" t="s">
        <v>38</v>
      </c>
      <c r="D37" s="108" t="n">
        <v>0.702438173166989</v>
      </c>
      <c r="E37" s="109"/>
      <c r="F37" s="108" t="n">
        <v>0.788963925433704</v>
      </c>
      <c r="G37" s="109"/>
      <c r="H37" s="110" t="n">
        <v>1.123179171594</v>
      </c>
      <c r="I37" s="111"/>
      <c r="J37" s="108" t="n">
        <v>1.34954162723879</v>
      </c>
      <c r="K37" s="109"/>
      <c r="L37" s="88" t="n">
        <v>1.21788370438848</v>
      </c>
      <c r="M37" s="109"/>
    </row>
    <row r="38" customFormat="false" ht="15" hidden="false" customHeight="false" outlineLevel="0" collapsed="false">
      <c r="A38" s="0" t="n">
        <v>11</v>
      </c>
      <c r="B38" s="0" t="n">
        <v>1</v>
      </c>
      <c r="C38" s="0" t="s">
        <v>38</v>
      </c>
      <c r="D38" s="108" t="n">
        <v>0.707035776211635</v>
      </c>
      <c r="E38" s="109" t="n">
        <f aca="false">D38-D37</f>
        <v>0.00459760304464585</v>
      </c>
      <c r="F38" s="108" t="n">
        <v>0.941671127182933</v>
      </c>
      <c r="G38" s="109" t="n">
        <f aca="false">F38-F37</f>
        <v>0.152707201749229</v>
      </c>
      <c r="H38" s="110" t="n">
        <v>1.33185781945646</v>
      </c>
      <c r="I38" s="111" t="n">
        <f aca="false">H38-H37</f>
        <v>0.208678647862456</v>
      </c>
      <c r="J38" s="108" t="n">
        <v>1.72631815511329</v>
      </c>
      <c r="K38" s="109" t="n">
        <f aca="false">J38-J37</f>
        <v>0.376776527874497</v>
      </c>
      <c r="L38" s="88" t="n">
        <v>0.822176087835156</v>
      </c>
      <c r="M38" s="109" t="n">
        <f aca="false">L38-L37</f>
        <v>-0.395707616553327</v>
      </c>
    </row>
    <row r="39" customFormat="false" ht="15" hidden="false" customHeight="false" outlineLevel="0" collapsed="false">
      <c r="A39" s="0" t="n">
        <v>11</v>
      </c>
      <c r="B39" s="0" t="n">
        <v>3</v>
      </c>
      <c r="C39" s="0" t="s">
        <v>40</v>
      </c>
      <c r="D39" s="108" t="n">
        <v>0.642241177364432</v>
      </c>
      <c r="E39" s="109"/>
      <c r="F39" s="108" t="n">
        <v>0.721609489995303</v>
      </c>
      <c r="G39" s="109"/>
      <c r="H39" s="110" t="n">
        <v>1.12358023033742</v>
      </c>
      <c r="I39" s="111"/>
      <c r="J39" s="108" t="n">
        <v>1.33835215916109</v>
      </c>
      <c r="K39" s="109"/>
      <c r="L39" s="88" t="n">
        <v>1.25141595194464</v>
      </c>
      <c r="M39" s="109"/>
    </row>
    <row r="40" customFormat="false" ht="15" hidden="false" customHeight="false" outlineLevel="0" collapsed="false">
      <c r="A40" s="5" t="n">
        <v>11</v>
      </c>
      <c r="B40" s="5" t="n">
        <v>3</v>
      </c>
      <c r="C40" s="5" t="s">
        <v>40</v>
      </c>
      <c r="D40" s="112" t="n">
        <v>1.25704545143007</v>
      </c>
      <c r="E40" s="113" t="n">
        <f aca="false">D40-D39</f>
        <v>0.614804274065636</v>
      </c>
      <c r="F40" s="112" t="n">
        <v>0.954812292009124</v>
      </c>
      <c r="G40" s="113" t="n">
        <f aca="false">F40-F39</f>
        <v>0.233202802013821</v>
      </c>
      <c r="H40" s="114" t="n">
        <v>0.759568630492151</v>
      </c>
      <c r="I40" s="115" t="n">
        <f aca="false">H40-H39</f>
        <v>-0.364011599845267</v>
      </c>
      <c r="J40" s="112" t="n">
        <v>1.30087894392535</v>
      </c>
      <c r="K40" s="113" t="n">
        <f aca="false">J40-J39</f>
        <v>-0.0374732152357435</v>
      </c>
      <c r="L40" s="112" t="n">
        <v>1.91605294461221</v>
      </c>
      <c r="M40" s="113" t="n">
        <f aca="false">L40-L39</f>
        <v>0.664636992667573</v>
      </c>
    </row>
    <row r="41" customFormat="false" ht="15" hidden="false" customHeight="false" outlineLevel="0" collapsed="false">
      <c r="A41" s="0" t="n">
        <v>12</v>
      </c>
      <c r="B41" s="0" t="n">
        <v>1</v>
      </c>
      <c r="C41" s="0" t="s">
        <v>40</v>
      </c>
      <c r="D41" s="108" t="n">
        <v>0.642737378950035</v>
      </c>
      <c r="E41" s="109"/>
      <c r="F41" s="108" t="n">
        <v>0.755369304491653</v>
      </c>
      <c r="G41" s="109"/>
      <c r="H41" s="110" t="n">
        <v>1.17523786422008</v>
      </c>
      <c r="I41" s="111"/>
      <c r="J41" s="108" t="n">
        <v>0.895966604125506</v>
      </c>
      <c r="K41" s="109"/>
      <c r="L41" s="88" t="n">
        <v>1.05406328427774</v>
      </c>
      <c r="M41" s="109"/>
    </row>
    <row r="42" customFormat="false" ht="15" hidden="false" customHeight="false" outlineLevel="0" collapsed="false">
      <c r="A42" s="0" t="n">
        <v>12</v>
      </c>
      <c r="B42" s="0" t="n">
        <v>1</v>
      </c>
      <c r="C42" s="0" t="s">
        <v>40</v>
      </c>
      <c r="D42" s="108" t="n">
        <v>0.903110671755331</v>
      </c>
      <c r="E42" s="109" t="n">
        <f aca="false">D42-D41</f>
        <v>0.260373292805297</v>
      </c>
      <c r="F42" s="108" t="n">
        <v>1.12157833993583</v>
      </c>
      <c r="G42" s="109" t="n">
        <f aca="false">F42-F41</f>
        <v>0.366209035444175</v>
      </c>
      <c r="H42" s="110" t="n">
        <v>1.24190575420383</v>
      </c>
      <c r="I42" s="111" t="n">
        <f aca="false">H42-H41</f>
        <v>0.0666678899837416</v>
      </c>
      <c r="J42" s="108" t="n">
        <v>1.2828999023278</v>
      </c>
      <c r="K42" s="109" t="n">
        <f aca="false">J42-J41</f>
        <v>0.38693329820229</v>
      </c>
      <c r="L42" s="88" t="n">
        <v>1.67511286156805</v>
      </c>
      <c r="M42" s="109" t="n">
        <f aca="false">L42-L41</f>
        <v>0.621049577290304</v>
      </c>
    </row>
    <row r="43" customFormat="false" ht="15" hidden="false" customHeight="false" outlineLevel="0" collapsed="false">
      <c r="A43" s="0" t="n">
        <v>12</v>
      </c>
      <c r="B43" s="0" t="n">
        <v>3</v>
      </c>
      <c r="C43" s="0" t="s">
        <v>38</v>
      </c>
      <c r="D43" s="108" t="n">
        <v>0.629163397986394</v>
      </c>
      <c r="E43" s="109"/>
      <c r="F43" s="108" t="n">
        <v>0.787339363256401</v>
      </c>
      <c r="G43" s="109"/>
      <c r="H43" s="110" t="n">
        <v>1.25140681383603</v>
      </c>
      <c r="I43" s="111"/>
      <c r="J43" s="108" t="n">
        <v>0.946289548477648</v>
      </c>
      <c r="K43" s="109"/>
      <c r="L43" s="88" t="n">
        <v>3.30888270004276</v>
      </c>
      <c r="M43" s="109"/>
    </row>
    <row r="44" customFormat="false" ht="15" hidden="false" customHeight="false" outlineLevel="0" collapsed="false">
      <c r="A44" s="5" t="n">
        <v>12</v>
      </c>
      <c r="B44" s="5" t="n">
        <v>3</v>
      </c>
      <c r="C44" s="5" t="s">
        <v>38</v>
      </c>
      <c r="D44" s="112" t="n">
        <v>0.735127915666111</v>
      </c>
      <c r="E44" s="113" t="n">
        <f aca="false">D44-D43</f>
        <v>0.105964517679717</v>
      </c>
      <c r="F44" s="112" t="n">
        <v>0.717600149715696</v>
      </c>
      <c r="G44" s="113" t="n">
        <f aca="false">F44-F43</f>
        <v>-0.0697392135407046</v>
      </c>
      <c r="H44" s="114" t="n">
        <v>0.976156848928078</v>
      </c>
      <c r="I44" s="115" t="n">
        <f aca="false">H44-H43</f>
        <v>-0.275249964907949</v>
      </c>
      <c r="J44" s="112" t="n">
        <v>1.01465450705931</v>
      </c>
      <c r="K44" s="113" t="n">
        <f aca="false">J44-J43</f>
        <v>0.0683649585816581</v>
      </c>
      <c r="L44" s="112" t="n">
        <v>0.375891927938459</v>
      </c>
      <c r="M44" s="113" t="n">
        <f aca="false">L44-L43</f>
        <v>-2.9329907721043</v>
      </c>
    </row>
    <row r="45" customFormat="false" ht="15" hidden="false" customHeight="false" outlineLevel="0" collapsed="false">
      <c r="A45" s="0" t="n">
        <v>13</v>
      </c>
      <c r="B45" s="0" t="n">
        <v>1</v>
      </c>
      <c r="C45" s="0" t="s">
        <v>40</v>
      </c>
      <c r="D45" s="108" t="n">
        <v>1.5328276356356</v>
      </c>
      <c r="E45" s="109"/>
      <c r="F45" s="108" t="n">
        <v>1.58729523077041</v>
      </c>
      <c r="G45" s="109"/>
      <c r="H45" s="110" t="n">
        <v>1.03553406388855</v>
      </c>
      <c r="I45" s="111"/>
      <c r="J45" s="108" t="n">
        <v>1.17414808566599</v>
      </c>
      <c r="K45" s="109"/>
      <c r="L45" s="88" t="n">
        <v>0.995316439695004</v>
      </c>
      <c r="M45" s="109"/>
    </row>
    <row r="46" customFormat="false" ht="15" hidden="false" customHeight="false" outlineLevel="0" collapsed="false">
      <c r="A46" s="0" t="n">
        <v>13</v>
      </c>
      <c r="B46" s="0" t="n">
        <v>1</v>
      </c>
      <c r="C46" s="0" t="s">
        <v>40</v>
      </c>
      <c r="D46" s="108" t="n">
        <v>0.998950813475</v>
      </c>
      <c r="E46" s="109" t="n">
        <f aca="false">D46-D45</f>
        <v>-0.533876822160598</v>
      </c>
      <c r="F46" s="108" t="n">
        <v>1.10272774778626</v>
      </c>
      <c r="G46" s="109" t="n">
        <f aca="false">F46-F45</f>
        <v>-0.484567482984143</v>
      </c>
      <c r="H46" s="110" t="n">
        <v>1.10388593002919</v>
      </c>
      <c r="I46" s="111" t="n">
        <f aca="false">H46-H45</f>
        <v>0.0683518661406375</v>
      </c>
      <c r="J46" s="108" t="n">
        <v>1.21237222775136</v>
      </c>
      <c r="K46" s="109" t="n">
        <f aca="false">J46-J45</f>
        <v>0.0382241420853757</v>
      </c>
      <c r="L46" s="88" t="n">
        <v>1.20024058826026</v>
      </c>
      <c r="M46" s="109" t="n">
        <f aca="false">L46-L45</f>
        <v>0.204924148565254</v>
      </c>
    </row>
    <row r="47" customFormat="false" ht="15" hidden="false" customHeight="false" outlineLevel="0" collapsed="false">
      <c r="A47" s="0" t="n">
        <v>13</v>
      </c>
      <c r="B47" s="0" t="n">
        <v>3</v>
      </c>
      <c r="C47" s="0" t="s">
        <v>38</v>
      </c>
      <c r="D47" s="108" t="n">
        <v>2.00960959458155</v>
      </c>
      <c r="E47" s="109"/>
      <c r="F47" s="108" t="n">
        <v>2.45681902577581</v>
      </c>
      <c r="G47" s="109"/>
      <c r="H47" s="110" t="n">
        <v>1.2225354777366</v>
      </c>
      <c r="I47" s="111"/>
      <c r="J47" s="108" t="n">
        <v>1.13644826794073</v>
      </c>
      <c r="K47" s="109"/>
      <c r="L47" s="88" t="n">
        <v>0.677854399835249</v>
      </c>
      <c r="M47" s="109"/>
    </row>
    <row r="48" customFormat="false" ht="15" hidden="false" customHeight="false" outlineLevel="0" collapsed="false">
      <c r="A48" s="5" t="n">
        <v>13</v>
      </c>
      <c r="B48" s="5" t="n">
        <v>3</v>
      </c>
      <c r="C48" s="5" t="s">
        <v>38</v>
      </c>
      <c r="D48" s="112" t="n">
        <v>0.858956612274016</v>
      </c>
      <c r="E48" s="113" t="n">
        <f aca="false">D48-D47</f>
        <v>-1.15065298230754</v>
      </c>
      <c r="F48" s="112" t="n">
        <v>0.988248822613128</v>
      </c>
      <c r="G48" s="113" t="n">
        <f aca="false">F48-F47</f>
        <v>-1.46857020316269</v>
      </c>
      <c r="H48" s="114" t="n">
        <v>1.15052239949213</v>
      </c>
      <c r="I48" s="115" t="n">
        <f aca="false">H48-H47</f>
        <v>-0.0720130782444755</v>
      </c>
      <c r="J48" s="112" t="n">
        <v>0.861526998224889</v>
      </c>
      <c r="K48" s="113" t="n">
        <f aca="false">J48-J47</f>
        <v>-0.274921269715839</v>
      </c>
      <c r="L48" s="112" t="n">
        <v>0.625337633179987</v>
      </c>
      <c r="M48" s="113" t="n">
        <f aca="false">L48-L47</f>
        <v>-0.0525167666552621</v>
      </c>
    </row>
  </sheetData>
  <mergeCells count="1">
    <mergeCell ref="D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FA52A20BAF1544B21B980526A3FAFA" ma:contentTypeVersion="14" ma:contentTypeDescription="Create a new document." ma:contentTypeScope="" ma:versionID="423014c498d49ccf218997ffb2ba272b">
  <xsd:schema xmlns:xsd="http://www.w3.org/2001/XMLSchema" xmlns:xs="http://www.w3.org/2001/XMLSchema" xmlns:p="http://schemas.microsoft.com/office/2006/metadata/properties" xmlns:ns3="a795b4fb-a95b-430b-b068-dc0eefadd3a0" xmlns:ns4="a060d502-5202-4b3a-ae2e-754126a2002f" targetNamespace="http://schemas.microsoft.com/office/2006/metadata/properties" ma:root="true" ma:fieldsID="706397c9780456f20187e87ed9a962e4" ns3:_="" ns4:_="">
    <xsd:import namespace="a795b4fb-a95b-430b-b068-dc0eefadd3a0"/>
    <xsd:import namespace="a060d502-5202-4b3a-ae2e-754126a200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5b4fb-a95b-430b-b068-dc0eefadd3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0d502-5202-4b3a-ae2e-754126a20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D71C0-5493-4CD3-B68E-9A04934AFD1E}">
  <ds:schemaRefs>
    <ds:schemaRef ds:uri="http://purl.org/dc/elements/1.1/"/>
    <ds:schemaRef ds:uri="http://schemas.microsoft.com/office/2006/metadata/properties"/>
    <ds:schemaRef ds:uri="a060d502-5202-4b3a-ae2e-754126a2002f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795b4fb-a95b-430b-b068-dc0eefadd3a0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FA02992-92B5-4DC9-AF38-D754DD539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B074E0-4AFA-4077-BFE8-E3C80AC78C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5b4fb-a95b-430b-b068-dc0eefadd3a0"/>
    <ds:schemaRef ds:uri="a060d502-5202-4b3a-ae2e-754126a20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SUND - KU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2022-01-21T12:08:35Z</dcterms:created>
  <dc:creator>Søren Kaare Jessen</dc:creator>
  <dc:description/>
  <dc:language>en-US</dc:language>
  <cp:lastModifiedBy/>
  <dcterms:modified xsi:type="dcterms:W3CDTF">2024-07-09T10:11:41Z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0x010100D7FA52A20BAF1544B21B980526A3FAFA</vt:lpwstr>
  </property>
  <property fmtid="{D5CDD505-2E9C-101B-9397-08002B2CF9AE}" pid="3" name="MSIP_Label_6a2630e2-1ac5-455e-8217-0156b1936a76_ActionId">
    <vt:lpwstr>8cbb2a21-87b9-44e2-a46e-2eadfaa23552</vt:lpwstr>
  </property>
  <property fmtid="{D5CDD505-2E9C-101B-9397-08002B2CF9AE}" pid="4" name="MSIP_Label_6a2630e2-1ac5-455e-8217-0156b1936a76_ContentBits">
    <vt:lpwstr>0</vt:lpwstr>
  </property>
  <property fmtid="{D5CDD505-2E9C-101B-9397-08002B2CF9AE}" pid="5" name="MSIP_Label_6a2630e2-1ac5-455e-8217-0156b1936a76_Enabled">
    <vt:lpwstr>true</vt:lpwstr>
  </property>
  <property fmtid="{D5CDD505-2E9C-101B-9397-08002B2CF9AE}" pid="6" name="MSIP_Label_6a2630e2-1ac5-455e-8217-0156b1936a76_Method">
    <vt:lpwstr>Standard</vt:lpwstr>
  </property>
  <property fmtid="{D5CDD505-2E9C-101B-9397-08002B2CF9AE}" pid="7" name="MSIP_Label_6a2630e2-1ac5-455e-8217-0156b1936a76_Name">
    <vt:lpwstr>Notclass</vt:lpwstr>
  </property>
  <property fmtid="{D5CDD505-2E9C-101B-9397-08002B2CF9AE}" pid="8" name="MSIP_Label_6a2630e2-1ac5-455e-8217-0156b1936a76_SetDate">
    <vt:lpwstr>2022-03-23T11:25:11Z</vt:lpwstr>
  </property>
  <property fmtid="{D5CDD505-2E9C-101B-9397-08002B2CF9AE}" pid="9" name="MSIP_Label_6a2630e2-1ac5-455e-8217-0156b1936a76_SiteId">
    <vt:lpwstr>a3927f91-cda1-4696-af89-8c9f1ceffa91</vt:lpwstr>
  </property>
</Properties>
</file>