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\misc_figures\data-raw\"/>
    </mc:Choice>
  </mc:AlternateContent>
  <xr:revisionPtr revIDLastSave="0" documentId="13_ncr:1_{692F7C04-8616-49C5-B790-15B404E23BC5}" xr6:coauthVersionLast="47" xr6:coauthVersionMax="47" xr10:uidLastSave="{00000000-0000-0000-0000-000000000000}"/>
  <bookViews>
    <workbookView xWindow="43065" yWindow="0" windowWidth="14625" windowHeight="23385" xr2:uid="{55D2A4D8-F122-4460-A852-BA8751AFDF32}"/>
  </bookViews>
  <sheets>
    <sheet name="Sheet1" sheetId="1" r:id="rId1"/>
    <sheet name="w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G2" i="1"/>
  <c r="G20" i="1" l="1"/>
  <c r="D8" i="1"/>
  <c r="D9" i="1"/>
  <c r="D10" i="1"/>
  <c r="D11" i="1"/>
  <c r="D12" i="1"/>
  <c r="D13" i="1"/>
  <c r="D14" i="1"/>
  <c r="D15" i="1"/>
  <c r="D16" i="1"/>
  <c r="D17" i="1"/>
  <c r="D18" i="1"/>
  <c r="D19" i="1"/>
  <c r="G8" i="1"/>
  <c r="E8" i="1" s="1"/>
  <c r="G9" i="1"/>
  <c r="E9" i="1" s="1"/>
  <c r="G10" i="1"/>
  <c r="E10" i="1" s="1"/>
  <c r="G11" i="1"/>
  <c r="E11" i="1" s="1"/>
  <c r="G12" i="1"/>
  <c r="E12" i="1" s="1"/>
  <c r="G13" i="1"/>
  <c r="E13" i="1" s="1"/>
  <c r="G14" i="1"/>
  <c r="E14" i="1" s="1"/>
  <c r="G15" i="1"/>
  <c r="E15" i="1" s="1"/>
  <c r="G16" i="1"/>
  <c r="E16" i="1" s="1"/>
  <c r="G17" i="1"/>
  <c r="E17" i="1" s="1"/>
  <c r="G18" i="1"/>
  <c r="E18" i="1" s="1"/>
  <c r="G19" i="1"/>
  <c r="E19" i="1" s="1"/>
  <c r="G21" i="1"/>
  <c r="E21" i="1" s="1"/>
  <c r="G22" i="1"/>
  <c r="E22" i="1" s="1"/>
  <c r="G23" i="1"/>
  <c r="E23" i="1" s="1"/>
  <c r="G24" i="1"/>
  <c r="E24" i="1" s="1"/>
  <c r="G25" i="1"/>
  <c r="E25" i="1" s="1"/>
  <c r="G26" i="1"/>
  <c r="E26" i="1" s="1"/>
  <c r="G27" i="1"/>
  <c r="E27" i="1" s="1"/>
  <c r="G28" i="1"/>
  <c r="E28" i="1" s="1"/>
  <c r="G29" i="1"/>
  <c r="E29" i="1" s="1"/>
  <c r="G30" i="1"/>
  <c r="E30" i="1" s="1"/>
  <c r="G31" i="1"/>
  <c r="E31" i="1" s="1"/>
  <c r="G32" i="1"/>
  <c r="E32" i="1" s="1"/>
  <c r="G33" i="1"/>
  <c r="E33" i="1" s="1"/>
  <c r="G34" i="1"/>
  <c r="E34" i="1" s="1"/>
  <c r="G35" i="1"/>
  <c r="E35" i="1" s="1"/>
  <c r="G36" i="1"/>
  <c r="E36" i="1" s="1"/>
  <c r="G37" i="1"/>
  <c r="E37" i="1" s="1"/>
  <c r="G38" i="1"/>
  <c r="E38" i="1" s="1"/>
  <c r="G39" i="1"/>
  <c r="E39" i="1" s="1"/>
  <c r="G40" i="1"/>
  <c r="E40" i="1" s="1"/>
  <c r="G41" i="1"/>
  <c r="E41" i="1" s="1"/>
  <c r="G42" i="1"/>
  <c r="E42" i="1" s="1"/>
  <c r="G43" i="1"/>
  <c r="E43" i="1" s="1"/>
  <c r="G44" i="1"/>
  <c r="E44" i="1" s="1"/>
  <c r="G45" i="1"/>
  <c r="E45" i="1" s="1"/>
  <c r="G46" i="1"/>
  <c r="E46" i="1" s="1"/>
  <c r="G47" i="1"/>
  <c r="E47" i="1" s="1"/>
  <c r="G48" i="1"/>
  <c r="E48" i="1" s="1"/>
  <c r="G49" i="1"/>
  <c r="E49" i="1" s="1"/>
  <c r="G50" i="1"/>
  <c r="E50" i="1" s="1"/>
  <c r="G51" i="1"/>
  <c r="E51" i="1" s="1"/>
  <c r="G52" i="1"/>
  <c r="E52" i="1" s="1"/>
  <c r="G53" i="1"/>
  <c r="E53" i="1" s="1"/>
  <c r="G54" i="1"/>
  <c r="E54" i="1" s="1"/>
  <c r="G55" i="1"/>
  <c r="E55" i="1" s="1"/>
  <c r="G3" i="1"/>
  <c r="E3" i="1" s="1"/>
  <c r="G4" i="1"/>
  <c r="E4" i="1" s="1"/>
  <c r="G5" i="1"/>
  <c r="E5" i="1" s="1"/>
  <c r="G6" i="1"/>
  <c r="E6" i="1" s="1"/>
  <c r="G7" i="1"/>
  <c r="E7" i="1" s="1"/>
  <c r="E20" i="1"/>
  <c r="D7" i="1" l="1"/>
  <c r="D6" i="1"/>
  <c r="D5" i="1"/>
  <c r="D4" i="1"/>
  <c r="D3" i="1"/>
  <c r="D2" i="1"/>
</calcChain>
</file>

<file path=xl/sharedStrings.xml><?xml version="1.0" encoding="utf-8"?>
<sst xmlns="http://schemas.openxmlformats.org/spreadsheetml/2006/main" count="99" uniqueCount="45">
  <si>
    <t>r1</t>
  </si>
  <si>
    <t>r2</t>
  </si>
  <si>
    <t>r3</t>
  </si>
  <si>
    <t>r5</t>
  </si>
  <si>
    <t>r10</t>
  </si>
  <si>
    <t>glu_tte</t>
  </si>
  <si>
    <t>glu_r1</t>
  </si>
  <si>
    <t>glu_r2</t>
  </si>
  <si>
    <t>glu_r3</t>
  </si>
  <si>
    <t>glu_r5</t>
  </si>
  <si>
    <t>glu_r10</t>
  </si>
  <si>
    <t>time</t>
  </si>
  <si>
    <t>blood_flow</t>
  </si>
  <si>
    <t>adj_blood_flow</t>
  </si>
  <si>
    <t>a_glu</t>
  </si>
  <si>
    <t>v_glu</t>
  </si>
  <si>
    <t>bf_tte</t>
  </si>
  <si>
    <t>bf_r1</t>
  </si>
  <si>
    <t>bf_r2</t>
  </si>
  <si>
    <t>bf_r3</t>
  </si>
  <si>
    <t>bf_r5</t>
  </si>
  <si>
    <t>bf_r10</t>
  </si>
  <si>
    <t>bf adj for thigh lean mass (ml/min/kg)</t>
  </si>
  <si>
    <t>Glu_a_TTE</t>
  </si>
  <si>
    <t>Glu_a_R1</t>
  </si>
  <si>
    <t>Glu_a_R2</t>
  </si>
  <si>
    <t>Glu_a_R3</t>
  </si>
  <si>
    <t>Glu_a_R5</t>
  </si>
  <si>
    <t>Glu_a_R10</t>
  </si>
  <si>
    <t>Glu_v_TTE</t>
  </si>
  <si>
    <t>Glu_v_R1</t>
  </si>
  <si>
    <t>Glu_v_R2</t>
  </si>
  <si>
    <t>Glu_v_R3</t>
  </si>
  <si>
    <t>Glu_v_R5</t>
  </si>
  <si>
    <t>Glu_v_R10</t>
  </si>
  <si>
    <t>glucose_exchange</t>
  </si>
  <si>
    <t>id</t>
  </si>
  <si>
    <t>baseline</t>
  </si>
  <si>
    <t>exh</t>
  </si>
  <si>
    <t>glucose_exchange_adj</t>
  </si>
  <si>
    <t>thigh_lean</t>
  </si>
  <si>
    <t>x1</t>
  </si>
  <si>
    <t>x2</t>
  </si>
  <si>
    <t>hb_a</t>
  </si>
  <si>
    <t>hb_v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</si>
</sst>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  <xf numFmtId="0" fontId="0" fillId="0" borderId="2" xfId="0" applyBorder="1"/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0" fontId="0" fillId="0" borderId="6" xfId="0" applyBorder="1"/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/>
    <xf numFmtId="164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7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58AF-870A-4778-BC5F-489CA3249A8C}">
  <dimension ref="A1:K55"/>
  <sheetViews>
    <sheetView tabSelected="1" zoomScale="85" zoomScaleNormal="85" workbookViewId="0">
      <selection activeCell="E2" sqref="E2"/>
    </sheetView>
  </sheetViews>
  <sheetFormatPr defaultRowHeight="15" x14ac:dyDescent="0.25"/>
  <cols>
    <col min="4" max="4" width="17.28515625" bestFit="1" customWidth="1"/>
    <col min="5" max="5" width="21" bestFit="1" customWidth="1"/>
    <col min="6" max="6" width="12.7109375" bestFit="1" customWidth="1"/>
    <col min="7" max="7" width="14.5703125" bestFit="1" customWidth="1"/>
    <col min="10" max="10" width="5.28515625" style="22" bestFit="1" customWidth="1"/>
    <col min="11" max="11" width="5.140625" style="22" bestFit="1" customWidth="1"/>
  </cols>
  <sheetData>
    <row r="1" spans="1:11" x14ac:dyDescent="0.25">
      <c r="A1" t="s">
        <v>36</v>
      </c>
      <c r="B1" t="s">
        <v>11</v>
      </c>
      <c r="C1" t="s">
        <v>40</v>
      </c>
      <c r="D1" t="s">
        <v>35</v>
      </c>
      <c r="E1" t="s">
        <v>39</v>
      </c>
      <c r="F1" t="s">
        <v>12</v>
      </c>
      <c r="G1" t="s">
        <v>13</v>
      </c>
      <c r="H1" t="s">
        <v>14</v>
      </c>
      <c r="I1" t="s">
        <v>15</v>
      </c>
      <c r="J1" s="22" t="s">
        <v>43</v>
      </c>
      <c r="K1" s="22" t="s">
        <v>44</v>
      </c>
    </row>
    <row r="2" spans="1:11" x14ac:dyDescent="0.25">
      <c r="A2" s="3">
        <v>1</v>
      </c>
      <c r="B2" t="s">
        <v>37</v>
      </c>
      <c r="C2" s="15">
        <v>6.9514017591330006</v>
      </c>
      <c r="D2" s="14">
        <f>(H2-I2)*F2</f>
        <v>0.12839999999999982</v>
      </c>
      <c r="E2" s="14">
        <f>(H2-I2)*(G2)</f>
        <v>1.8471094672567776E-2</v>
      </c>
      <c r="F2" s="6">
        <v>0.32100000000000001</v>
      </c>
      <c r="G2" s="6">
        <f>F2/C2</f>
        <v>4.6177736681419501E-2</v>
      </c>
      <c r="H2" s="11">
        <v>5.0999999999999996</v>
      </c>
      <c r="I2">
        <v>4.7</v>
      </c>
      <c r="J2" s="22">
        <v>45.5</v>
      </c>
      <c r="K2" s="22">
        <v>46.6</v>
      </c>
    </row>
    <row r="3" spans="1:11" x14ac:dyDescent="0.25">
      <c r="A3" s="4">
        <v>3</v>
      </c>
      <c r="B3" t="s">
        <v>37</v>
      </c>
      <c r="C3" s="1">
        <v>8.070274084647</v>
      </c>
      <c r="D3" s="14">
        <f t="shared" ref="D3:D7" si="0">(H3-I3)*F3</f>
        <v>0.36299999999999999</v>
      </c>
      <c r="E3" s="14">
        <f>(H3-I3)*(G3)</f>
        <v>4.4979884969529864E-2</v>
      </c>
      <c r="F3" s="5">
        <v>0.36299999999999999</v>
      </c>
      <c r="G3" s="6">
        <f>F3/C3</f>
        <v>4.4979884969529864E-2</v>
      </c>
      <c r="H3" s="11">
        <v>5.9</v>
      </c>
      <c r="I3">
        <v>4.9000000000000004</v>
      </c>
      <c r="J3" s="22">
        <v>40.6</v>
      </c>
      <c r="K3" s="22">
        <v>39.299999999999997</v>
      </c>
    </row>
    <row r="4" spans="1:11" x14ac:dyDescent="0.25">
      <c r="A4" s="4">
        <v>5</v>
      </c>
      <c r="B4" t="s">
        <v>37</v>
      </c>
      <c r="C4" s="1">
        <v>5.2358069911700005</v>
      </c>
      <c r="D4" s="14">
        <f t="shared" si="0"/>
        <v>0.10409999999999993</v>
      </c>
      <c r="E4" s="14">
        <f>(H4-I4)*(G4)</f>
        <v>1.9882321899099952E-2</v>
      </c>
      <c r="F4" s="5">
        <v>0.17349999999999999</v>
      </c>
      <c r="G4" s="6">
        <f>F4/C4</f>
        <v>3.3137203165166607E-2</v>
      </c>
      <c r="H4" s="11">
        <v>5.0999999999999996</v>
      </c>
      <c r="I4">
        <v>4.5</v>
      </c>
      <c r="J4" s="22">
        <v>44.8</v>
      </c>
      <c r="K4" s="22">
        <v>44.2</v>
      </c>
    </row>
    <row r="5" spans="1:11" x14ac:dyDescent="0.25">
      <c r="A5" s="4">
        <v>6</v>
      </c>
      <c r="B5" t="s">
        <v>37</v>
      </c>
      <c r="C5" s="1">
        <v>5.9330338775830009</v>
      </c>
      <c r="D5" s="14">
        <f t="shared" si="0"/>
        <v>0.13280000000000011</v>
      </c>
      <c r="E5" s="14">
        <f>(H5-I5)*(G5)</f>
        <v>2.2383152151172307E-2</v>
      </c>
      <c r="F5" s="5">
        <v>0.33200000000000002</v>
      </c>
      <c r="G5" s="6">
        <f>F5/C5</f>
        <v>5.5957880377930716E-2</v>
      </c>
      <c r="H5" s="11">
        <v>5.9</v>
      </c>
      <c r="I5">
        <v>5.5</v>
      </c>
      <c r="J5" s="22">
        <v>48.9</v>
      </c>
      <c r="K5" s="22">
        <v>44.9</v>
      </c>
    </row>
    <row r="6" spans="1:11" x14ac:dyDescent="0.25">
      <c r="A6" s="2">
        <v>2</v>
      </c>
      <c r="B6" t="s">
        <v>37</v>
      </c>
      <c r="C6" s="1">
        <v>7.0628942552984997</v>
      </c>
      <c r="D6" s="14">
        <f t="shared" si="0"/>
        <v>4.3800000000000103E-2</v>
      </c>
      <c r="E6" s="14">
        <f>(H6-I6)*(G6)</f>
        <v>6.20142372472048E-3</v>
      </c>
      <c r="F6" s="1">
        <v>0.14599999999999999</v>
      </c>
      <c r="G6" s="6">
        <f>F6/C6</f>
        <v>2.0671412415734884E-2</v>
      </c>
      <c r="H6" s="2">
        <v>5.4</v>
      </c>
      <c r="I6" s="2">
        <v>5.0999999999999996</v>
      </c>
      <c r="J6" s="22">
        <v>43.9</v>
      </c>
      <c r="K6" s="22">
        <v>44.7</v>
      </c>
    </row>
    <row r="7" spans="1:11" x14ac:dyDescent="0.25">
      <c r="A7" s="2">
        <v>8</v>
      </c>
      <c r="B7" t="s">
        <v>37</v>
      </c>
      <c r="C7" s="1">
        <v>6.2307992136915002</v>
      </c>
      <c r="D7" s="14">
        <f t="shared" si="0"/>
        <v>0.35859999999999992</v>
      </c>
      <c r="E7" s="14">
        <f>(H7-I7)*(G7)</f>
        <v>5.7552809471378176E-2</v>
      </c>
      <c r="F7" s="1">
        <v>0.32600000000000001</v>
      </c>
      <c r="G7" s="6">
        <f>F7/C7</f>
        <v>5.2320735883071089E-2</v>
      </c>
      <c r="H7" s="2">
        <v>7.1</v>
      </c>
      <c r="I7" s="2">
        <v>6</v>
      </c>
      <c r="J7" s="22">
        <v>44.6</v>
      </c>
      <c r="K7" s="22">
        <v>43.5</v>
      </c>
    </row>
    <row r="8" spans="1:11" x14ac:dyDescent="0.25">
      <c r="A8" s="3">
        <v>1</v>
      </c>
      <c r="B8" t="s">
        <v>41</v>
      </c>
      <c r="C8" s="15">
        <v>6.9514017591330006</v>
      </c>
      <c r="D8" s="14">
        <f t="shared" ref="D8:D19" si="1">(H8-I8)*F8</f>
        <v>-0.9797000000000009</v>
      </c>
      <c r="E8" s="14">
        <f t="shared" ref="E8:E19" si="2">(H8-I8)*(G8)</f>
        <v>-0.14093560319871254</v>
      </c>
      <c r="F8" s="6">
        <v>4.8985000000000003</v>
      </c>
      <c r="G8" s="6">
        <f>F8/C8</f>
        <v>0.70467801599356206</v>
      </c>
      <c r="H8" s="11">
        <v>5.3</v>
      </c>
      <c r="I8" s="11">
        <v>5.5</v>
      </c>
      <c r="J8" s="22">
        <v>49.7</v>
      </c>
      <c r="K8" s="22">
        <v>48.7</v>
      </c>
    </row>
    <row r="9" spans="1:11" x14ac:dyDescent="0.25">
      <c r="A9" s="4">
        <v>3</v>
      </c>
      <c r="B9" t="s">
        <v>41</v>
      </c>
      <c r="C9" s="1">
        <v>8.070274084647</v>
      </c>
      <c r="D9" s="14">
        <f t="shared" si="1"/>
        <v>0.70099462085325515</v>
      </c>
      <c r="E9" s="14">
        <f t="shared" si="2"/>
        <v>8.6861315179720719E-2</v>
      </c>
      <c r="F9" s="5">
        <v>4.2154999999999996</v>
      </c>
      <c r="G9" s="6">
        <f>F9/C9</f>
        <v>0.52234904983210229</v>
      </c>
      <c r="H9" s="11">
        <v>5.8662897926350981</v>
      </c>
      <c r="I9" s="11">
        <v>5.7</v>
      </c>
      <c r="J9" s="22">
        <v>49.05570934887551</v>
      </c>
      <c r="K9" s="22">
        <v>47.5</v>
      </c>
    </row>
    <row r="10" spans="1:11" x14ac:dyDescent="0.25">
      <c r="A10" s="4">
        <v>5</v>
      </c>
      <c r="B10" t="s">
        <v>41</v>
      </c>
      <c r="C10" s="1">
        <v>5.2358069911700005</v>
      </c>
      <c r="D10" s="14">
        <f t="shared" si="1"/>
        <v>0.28510000000000152</v>
      </c>
      <c r="E10" s="14">
        <f t="shared" si="2"/>
        <v>5.4451969005124216E-2</v>
      </c>
      <c r="F10" s="5">
        <v>2.851</v>
      </c>
      <c r="G10" s="6">
        <f>F10/C10</f>
        <v>0.54451969005123924</v>
      </c>
      <c r="H10" s="20">
        <v>5.7</v>
      </c>
      <c r="I10" s="20">
        <v>5.6</v>
      </c>
      <c r="J10" s="22">
        <v>48.3</v>
      </c>
      <c r="K10" s="22">
        <v>47</v>
      </c>
    </row>
    <row r="11" spans="1:11" x14ac:dyDescent="0.25">
      <c r="A11" s="4">
        <v>6</v>
      </c>
      <c r="B11" t="s">
        <v>41</v>
      </c>
      <c r="C11" s="1">
        <v>5.9330338775830009</v>
      </c>
      <c r="D11" s="14">
        <f t="shared" si="1"/>
        <v>0.25734999999999908</v>
      </c>
      <c r="E11" s="14">
        <f t="shared" si="2"/>
        <v>4.3375784684519338E-2</v>
      </c>
      <c r="F11" s="5">
        <v>2.5735000000000001</v>
      </c>
      <c r="G11" s="6">
        <f>F11/C11</f>
        <v>0.43375784684519492</v>
      </c>
      <c r="H11" s="20">
        <v>6.3</v>
      </c>
      <c r="I11" s="20">
        <v>6.2</v>
      </c>
      <c r="J11" s="22">
        <v>51.4</v>
      </c>
      <c r="K11" s="22">
        <v>52.1</v>
      </c>
    </row>
    <row r="12" spans="1:11" x14ac:dyDescent="0.25">
      <c r="A12" s="2">
        <v>2</v>
      </c>
      <c r="B12" t="s">
        <v>41</v>
      </c>
      <c r="C12" s="1">
        <v>7.0628942552984997</v>
      </c>
      <c r="D12" s="14">
        <f t="shared" si="1"/>
        <v>0.7730000000000008</v>
      </c>
      <c r="E12" s="14">
        <f t="shared" si="2"/>
        <v>0.1094452177901581</v>
      </c>
      <c r="F12" s="1">
        <v>3.8650000000000007</v>
      </c>
      <c r="G12" s="6">
        <f>F12/C12</f>
        <v>0.54722608895079006</v>
      </c>
      <c r="H12" s="21">
        <v>5.7</v>
      </c>
      <c r="I12" s="21">
        <v>5.5</v>
      </c>
      <c r="J12" s="22">
        <v>43.6</v>
      </c>
      <c r="K12" s="22">
        <v>46.1</v>
      </c>
    </row>
    <row r="13" spans="1:11" x14ac:dyDescent="0.25">
      <c r="A13" s="2">
        <v>8</v>
      </c>
      <c r="B13" t="s">
        <v>41</v>
      </c>
      <c r="C13" s="1">
        <v>6.2307992136915002</v>
      </c>
      <c r="D13" s="14">
        <f t="shared" si="1"/>
        <v>0.93944999999999945</v>
      </c>
      <c r="E13" s="14">
        <f t="shared" si="2"/>
        <v>0.15077520038451259</v>
      </c>
      <c r="F13" s="1">
        <v>3.1315</v>
      </c>
      <c r="G13" s="6">
        <f>F13/C13</f>
        <v>0.50258400128170888</v>
      </c>
      <c r="H13" s="21">
        <v>6.6</v>
      </c>
      <c r="I13" s="21">
        <v>6.3</v>
      </c>
      <c r="J13" s="22">
        <v>45.9</v>
      </c>
      <c r="K13" s="22">
        <v>46.7</v>
      </c>
    </row>
    <row r="14" spans="1:11" x14ac:dyDescent="0.25">
      <c r="A14" s="3">
        <v>1</v>
      </c>
      <c r="B14" t="s">
        <v>42</v>
      </c>
      <c r="C14" s="15">
        <v>6.9514017591330006</v>
      </c>
      <c r="D14" s="14">
        <f t="shared" si="1"/>
        <v>0.51049999999999818</v>
      </c>
      <c r="E14" s="14">
        <f t="shared" si="2"/>
        <v>7.3438425469983082E-2</v>
      </c>
      <c r="F14" s="6">
        <v>5.1050000000000004</v>
      </c>
      <c r="G14" s="6">
        <f>F14/C14</f>
        <v>0.73438425469983348</v>
      </c>
      <c r="H14" s="20">
        <v>5.8</v>
      </c>
      <c r="I14" s="20">
        <v>5.7</v>
      </c>
      <c r="J14" s="22">
        <v>49.3</v>
      </c>
      <c r="K14" s="22">
        <v>51.7</v>
      </c>
    </row>
    <row r="15" spans="1:11" x14ac:dyDescent="0.25">
      <c r="A15" s="4">
        <v>3</v>
      </c>
      <c r="B15" t="s">
        <v>42</v>
      </c>
      <c r="C15" s="1">
        <v>8.070274084647</v>
      </c>
      <c r="D15" s="14">
        <f t="shared" si="1"/>
        <v>-1.1493528221218805</v>
      </c>
      <c r="E15" s="14">
        <f t="shared" si="2"/>
        <v>-0.14241806536762178</v>
      </c>
      <c r="F15" s="5">
        <v>4.4820000000000002</v>
      </c>
      <c r="G15" s="6">
        <f>F15/C15</f>
        <v>0.5553714722684101</v>
      </c>
      <c r="H15" s="20">
        <v>5.3435625117978844</v>
      </c>
      <c r="I15" s="20">
        <v>5.6</v>
      </c>
      <c r="J15" s="22">
        <v>48.426537976598524</v>
      </c>
      <c r="K15" s="22">
        <v>47</v>
      </c>
    </row>
    <row r="16" spans="1:11" x14ac:dyDescent="0.25">
      <c r="A16" s="4">
        <v>5</v>
      </c>
      <c r="B16" t="s">
        <v>42</v>
      </c>
      <c r="C16" s="1">
        <v>5.2358069911700005</v>
      </c>
      <c r="D16" s="14">
        <f t="shared" si="1"/>
        <v>0.56340000000000057</v>
      </c>
      <c r="E16" s="14">
        <f t="shared" si="2"/>
        <v>0.10760518883720394</v>
      </c>
      <c r="F16" s="5">
        <v>2.8170000000000002</v>
      </c>
      <c r="G16" s="6">
        <f>F16/C16</f>
        <v>0.53802594418601923</v>
      </c>
      <c r="H16" s="20">
        <v>5.9</v>
      </c>
      <c r="I16" s="20">
        <v>5.7</v>
      </c>
      <c r="J16" s="22">
        <v>50.8</v>
      </c>
      <c r="K16" s="22">
        <v>48.3</v>
      </c>
    </row>
    <row r="17" spans="1:11" x14ac:dyDescent="0.25">
      <c r="A17" s="4">
        <v>6</v>
      </c>
      <c r="B17" t="s">
        <v>42</v>
      </c>
      <c r="C17" s="1">
        <v>5.9330338775830009</v>
      </c>
      <c r="D17" s="14">
        <f t="shared" si="1"/>
        <v>0.52160000000000051</v>
      </c>
      <c r="E17" s="14">
        <f t="shared" si="2"/>
        <v>8.7914549413038223E-2</v>
      </c>
      <c r="F17" s="5">
        <v>2.6080000000000001</v>
      </c>
      <c r="G17" s="6">
        <f>F17/C17</f>
        <v>0.43957274706519073</v>
      </c>
      <c r="H17" s="20">
        <v>6.2</v>
      </c>
      <c r="I17" s="20">
        <v>6</v>
      </c>
      <c r="J17" s="22">
        <v>51.8</v>
      </c>
      <c r="K17" s="22">
        <v>53.6</v>
      </c>
    </row>
    <row r="18" spans="1:11" x14ac:dyDescent="0.25">
      <c r="A18" s="2">
        <v>2</v>
      </c>
      <c r="B18" t="s">
        <v>42</v>
      </c>
      <c r="C18" s="1">
        <v>7.0628942552984997</v>
      </c>
      <c r="D18" s="14">
        <f t="shared" si="1"/>
        <v>0.76320000000000077</v>
      </c>
      <c r="E18" s="14">
        <f t="shared" si="2"/>
        <v>0.10805768462800604</v>
      </c>
      <c r="F18" s="1">
        <v>3.8160000000000003</v>
      </c>
      <c r="G18" s="6">
        <f>F18/C18</f>
        <v>0.54028842314002967</v>
      </c>
      <c r="H18" s="2">
        <v>5.7</v>
      </c>
      <c r="I18" s="2">
        <v>5.5</v>
      </c>
      <c r="J18" s="22">
        <v>46.3</v>
      </c>
      <c r="K18" s="22">
        <v>46.5</v>
      </c>
    </row>
    <row r="19" spans="1:11" x14ac:dyDescent="0.25">
      <c r="A19" s="2">
        <v>8</v>
      </c>
      <c r="B19" t="s">
        <v>42</v>
      </c>
      <c r="C19" s="1">
        <v>6.2307992136915002</v>
      </c>
      <c r="D19" s="14">
        <f t="shared" si="1"/>
        <v>0.63279999999999781</v>
      </c>
      <c r="E19" s="14">
        <f t="shared" si="2"/>
        <v>0.10156000511290572</v>
      </c>
      <c r="F19" s="1">
        <v>3.1640000000000001</v>
      </c>
      <c r="G19" s="6">
        <f>F19/C19</f>
        <v>0.50780002556453041</v>
      </c>
      <c r="H19" s="2">
        <v>6.6</v>
      </c>
      <c r="I19" s="2">
        <v>6.4</v>
      </c>
      <c r="J19" s="22">
        <v>46.8</v>
      </c>
      <c r="K19" s="22">
        <v>45.8</v>
      </c>
    </row>
    <row r="20" spans="1:11" x14ac:dyDescent="0.25">
      <c r="A20" s="3">
        <v>1</v>
      </c>
      <c r="B20" t="s">
        <v>38</v>
      </c>
      <c r="C20" s="15">
        <v>6.9514017591330006</v>
      </c>
      <c r="D20" s="19">
        <v>-0.45869999999999833</v>
      </c>
      <c r="E20" s="14">
        <f>(H20-I20)*(G20)</f>
        <v>-6.5986691014850621E-2</v>
      </c>
      <c r="F20" s="6">
        <v>4.5869999999999997</v>
      </c>
      <c r="G20" s="6">
        <f>F20/C20</f>
        <v>0.65986691014850851</v>
      </c>
      <c r="H20" s="5">
        <v>5.7</v>
      </c>
      <c r="I20" s="11">
        <v>5.8</v>
      </c>
      <c r="J20" s="22">
        <v>48.1</v>
      </c>
      <c r="K20" s="22">
        <v>50</v>
      </c>
    </row>
    <row r="21" spans="1:11" x14ac:dyDescent="0.25">
      <c r="A21" s="4">
        <v>3</v>
      </c>
      <c r="B21" t="s">
        <v>38</v>
      </c>
      <c r="C21" s="1">
        <v>8.070274084647</v>
      </c>
      <c r="D21" s="19">
        <v>0.80083907199322335</v>
      </c>
      <c r="E21" s="14">
        <f t="shared" ref="E21:E55" si="3">(H21-I21)*(G21)</f>
        <v>9.9233193766832595E-2</v>
      </c>
      <c r="F21" s="5">
        <v>4.3719999999999999</v>
      </c>
      <c r="G21" s="6">
        <f t="shared" ref="G21:G55" si="4">F21/C21</f>
        <v>0.54174120409582527</v>
      </c>
      <c r="H21" s="5">
        <v>5.883174536137517</v>
      </c>
      <c r="I21" s="11">
        <v>5.7</v>
      </c>
      <c r="J21" s="22">
        <v>49.700338537527671</v>
      </c>
      <c r="K21" s="22">
        <v>46.3</v>
      </c>
    </row>
    <row r="22" spans="1:11" x14ac:dyDescent="0.25">
      <c r="A22" s="4">
        <v>5</v>
      </c>
      <c r="B22" t="s">
        <v>38</v>
      </c>
      <c r="C22" s="1">
        <v>5.2358069911700005</v>
      </c>
      <c r="D22" s="19">
        <v>0</v>
      </c>
      <c r="E22" s="14">
        <f t="shared" si="3"/>
        <v>0</v>
      </c>
      <c r="F22" s="5">
        <v>2.9950000000000001</v>
      </c>
      <c r="G22" s="6">
        <f t="shared" si="4"/>
        <v>0.57202261371570029</v>
      </c>
      <c r="H22" s="5">
        <v>5.8</v>
      </c>
      <c r="I22" s="11">
        <v>5.8</v>
      </c>
      <c r="J22" s="22">
        <v>48.6</v>
      </c>
      <c r="K22" s="22">
        <v>49.9</v>
      </c>
    </row>
    <row r="23" spans="1:11" x14ac:dyDescent="0.25">
      <c r="A23" s="4">
        <v>6</v>
      </c>
      <c r="B23" t="s">
        <v>38</v>
      </c>
      <c r="C23" s="1">
        <v>5.9330338775830009</v>
      </c>
      <c r="D23" s="19">
        <v>-0.68320000000000058</v>
      </c>
      <c r="E23" s="14">
        <f t="shared" si="3"/>
        <v>-0.11515187913916355</v>
      </c>
      <c r="F23" s="5">
        <v>3.4159999999999999</v>
      </c>
      <c r="G23" s="6">
        <f t="shared" si="4"/>
        <v>0.57575939569581724</v>
      </c>
      <c r="H23" s="5">
        <v>6.1</v>
      </c>
      <c r="I23" s="11">
        <v>6.3</v>
      </c>
      <c r="J23" s="22">
        <v>55.1</v>
      </c>
      <c r="K23" s="22">
        <v>53.5</v>
      </c>
    </row>
    <row r="24" spans="1:11" x14ac:dyDescent="0.25">
      <c r="A24" s="2">
        <v>2</v>
      </c>
      <c r="B24" t="s">
        <v>38</v>
      </c>
      <c r="C24" s="1">
        <v>7.0628942552984997</v>
      </c>
      <c r="D24" s="19">
        <v>-0.37020000000000197</v>
      </c>
      <c r="E24" s="14">
        <f t="shared" si="3"/>
        <v>-5.2414773125377359E-2</v>
      </c>
      <c r="F24" s="1">
        <v>3.702</v>
      </c>
      <c r="G24" s="6">
        <f t="shared" si="4"/>
        <v>0.52414773125377079</v>
      </c>
      <c r="H24" s="1">
        <v>5.0999999999999996</v>
      </c>
      <c r="I24" s="2">
        <v>5.2</v>
      </c>
      <c r="J24" s="23">
        <v>46.6</v>
      </c>
      <c r="K24" s="23">
        <v>47.1</v>
      </c>
    </row>
    <row r="25" spans="1:11" x14ac:dyDescent="0.25">
      <c r="A25" s="2">
        <v>8</v>
      </c>
      <c r="B25" t="s">
        <v>38</v>
      </c>
      <c r="C25" s="1">
        <v>6.2307992136915002</v>
      </c>
      <c r="D25" s="19">
        <v>1.0448999999999995</v>
      </c>
      <c r="E25" s="14">
        <f t="shared" si="3"/>
        <v>0.16769919301908265</v>
      </c>
      <c r="F25" s="1">
        <v>3.4830000000000001</v>
      </c>
      <c r="G25" s="6">
        <f t="shared" si="4"/>
        <v>0.5589973100636092</v>
      </c>
      <c r="H25" s="1">
        <v>6.6</v>
      </c>
      <c r="I25" s="2">
        <v>6.3</v>
      </c>
      <c r="J25" s="22">
        <v>47</v>
      </c>
      <c r="K25" s="22">
        <v>47.8</v>
      </c>
    </row>
    <row r="26" spans="1:11" x14ac:dyDescent="0.25">
      <c r="A26" s="3">
        <v>1</v>
      </c>
      <c r="B26" t="s">
        <v>0</v>
      </c>
      <c r="C26" s="15">
        <v>6.9514017591330006</v>
      </c>
      <c r="D26" s="19">
        <v>0.40814999999999846</v>
      </c>
      <c r="E26" s="14">
        <f t="shared" si="3"/>
        <v>5.871477640660841E-2</v>
      </c>
      <c r="F26" s="6">
        <v>4.0814999999999992</v>
      </c>
      <c r="G26" s="6">
        <f t="shared" si="4"/>
        <v>0.58714776406608615</v>
      </c>
      <c r="H26" s="5">
        <v>6.1</v>
      </c>
      <c r="I26" s="11">
        <v>6</v>
      </c>
      <c r="J26" s="22">
        <v>48</v>
      </c>
      <c r="K26" s="22">
        <v>46.9</v>
      </c>
    </row>
    <row r="27" spans="1:11" x14ac:dyDescent="0.25">
      <c r="A27" s="4">
        <v>3</v>
      </c>
      <c r="B27" t="s">
        <v>0</v>
      </c>
      <c r="C27" s="1">
        <v>8.070274084647</v>
      </c>
      <c r="D27" s="19">
        <v>2.6812251936136726</v>
      </c>
      <c r="E27" s="14">
        <f t="shared" si="3"/>
        <v>0.33223471290949985</v>
      </c>
      <c r="F27" s="5">
        <v>4.3375000000000004</v>
      </c>
      <c r="G27" s="6">
        <f t="shared" si="4"/>
        <v>0.53746625635078737</v>
      </c>
      <c r="H27" s="5">
        <v>5.7181499005449385</v>
      </c>
      <c r="I27" s="11">
        <v>5.0999999999999996</v>
      </c>
      <c r="J27" s="22">
        <v>49.621456272410462</v>
      </c>
      <c r="K27" s="22">
        <v>43.4</v>
      </c>
    </row>
    <row r="28" spans="1:11" x14ac:dyDescent="0.25">
      <c r="A28" s="4">
        <v>5</v>
      </c>
      <c r="B28" t="s">
        <v>0</v>
      </c>
      <c r="C28" s="1">
        <v>5.2358069911700005</v>
      </c>
      <c r="D28" s="19">
        <v>0.29575000000000157</v>
      </c>
      <c r="E28" s="14">
        <f t="shared" si="3"/>
        <v>5.6486039401141656E-2</v>
      </c>
      <c r="F28" s="5">
        <v>2.9575</v>
      </c>
      <c r="G28" s="6">
        <f t="shared" si="4"/>
        <v>0.56486039401141352</v>
      </c>
      <c r="H28" s="5">
        <v>5.9</v>
      </c>
      <c r="I28" s="11">
        <v>5.8</v>
      </c>
      <c r="J28" s="22">
        <v>48.2</v>
      </c>
      <c r="K28" s="22">
        <v>47.3</v>
      </c>
    </row>
    <row r="29" spans="1:11" x14ac:dyDescent="0.25">
      <c r="A29" s="4">
        <v>6</v>
      </c>
      <c r="B29" t="s">
        <v>0</v>
      </c>
      <c r="C29" s="1">
        <v>5.9330338775830009</v>
      </c>
      <c r="D29" s="19">
        <v>0.91214999999999957</v>
      </c>
      <c r="E29" s="14">
        <f t="shared" si="3"/>
        <v>0.15374090538171531</v>
      </c>
      <c r="F29" s="5">
        <v>3.0405000000000002</v>
      </c>
      <c r="G29" s="6">
        <f t="shared" si="4"/>
        <v>0.51246968460571796</v>
      </c>
      <c r="H29" s="5">
        <v>6.8</v>
      </c>
      <c r="I29" s="11">
        <v>6.5</v>
      </c>
      <c r="J29" s="22">
        <v>52.7</v>
      </c>
      <c r="K29" s="22">
        <v>54.6</v>
      </c>
    </row>
    <row r="30" spans="1:11" x14ac:dyDescent="0.25">
      <c r="A30" s="2">
        <v>2</v>
      </c>
      <c r="B30" t="s">
        <v>0</v>
      </c>
      <c r="C30" s="1">
        <v>7.0628942552984997</v>
      </c>
      <c r="D30" s="19">
        <v>0.60955009929876092</v>
      </c>
      <c r="E30" s="14">
        <f t="shared" si="3"/>
        <v>8.6303160894909858E-2</v>
      </c>
      <c r="F30" s="1">
        <v>3.8045000000000004</v>
      </c>
      <c r="G30" s="6">
        <f t="shared" si="4"/>
        <v>0.53866019544974919</v>
      </c>
      <c r="H30" s="1">
        <v>6.0627044345444663</v>
      </c>
      <c r="I30" s="12">
        <v>5.9024862457420584</v>
      </c>
      <c r="J30" s="22">
        <v>48.507689566676945</v>
      </c>
      <c r="K30" s="22">
        <v>48.427677247181421</v>
      </c>
    </row>
    <row r="31" spans="1:11" x14ac:dyDescent="0.25">
      <c r="A31" s="2">
        <v>8</v>
      </c>
      <c r="B31" t="s">
        <v>0</v>
      </c>
      <c r="C31" s="1">
        <v>6.2307992136915002</v>
      </c>
      <c r="D31" s="19">
        <v>1.887</v>
      </c>
      <c r="E31" s="14">
        <f t="shared" si="3"/>
        <v>0.30285039451335932</v>
      </c>
      <c r="F31" s="1">
        <v>3.774</v>
      </c>
      <c r="G31" s="6">
        <f t="shared" si="4"/>
        <v>0.60570078902671864</v>
      </c>
      <c r="H31" s="1">
        <v>6.4</v>
      </c>
      <c r="I31" s="12">
        <v>5.9</v>
      </c>
      <c r="J31" s="22">
        <v>47</v>
      </c>
      <c r="K31" s="22">
        <v>45.7</v>
      </c>
    </row>
    <row r="32" spans="1:11" x14ac:dyDescent="0.25">
      <c r="A32" s="3">
        <v>1</v>
      </c>
      <c r="B32" t="s">
        <v>1</v>
      </c>
      <c r="C32" s="15">
        <v>6.9514017591330006</v>
      </c>
      <c r="D32" s="19">
        <v>0.38475000000000209</v>
      </c>
      <c r="E32" s="14">
        <f t="shared" si="3"/>
        <v>5.5348548872823207E-2</v>
      </c>
      <c r="F32" s="6">
        <v>3.8475000000000001</v>
      </c>
      <c r="G32" s="6">
        <f t="shared" si="4"/>
        <v>0.55348548872822911</v>
      </c>
      <c r="H32" s="5">
        <v>6.2</v>
      </c>
      <c r="I32" s="11">
        <v>6.1</v>
      </c>
      <c r="J32" s="22">
        <v>46.9</v>
      </c>
      <c r="K32" s="22">
        <v>47.9</v>
      </c>
    </row>
    <row r="33" spans="1:11" x14ac:dyDescent="0.25">
      <c r="A33" s="4">
        <v>3</v>
      </c>
      <c r="B33" t="s">
        <v>1</v>
      </c>
      <c r="C33" s="1">
        <v>8.070274084647</v>
      </c>
      <c r="D33" s="19">
        <v>4.0624004906715232</v>
      </c>
      <c r="E33" s="14">
        <f t="shared" si="3"/>
        <v>0.50337825556629967</v>
      </c>
      <c r="F33" s="5">
        <v>3.8010000000000002</v>
      </c>
      <c r="G33" s="6">
        <f t="shared" si="4"/>
        <v>0.47098772112722598</v>
      </c>
      <c r="H33" s="5">
        <v>6.2687715050438104</v>
      </c>
      <c r="I33" s="11">
        <v>5.2</v>
      </c>
      <c r="J33" s="22">
        <v>47.82118659177722</v>
      </c>
      <c r="K33" s="22">
        <v>43.4</v>
      </c>
    </row>
    <row r="34" spans="1:11" x14ac:dyDescent="0.25">
      <c r="A34" s="4">
        <v>5</v>
      </c>
      <c r="B34" t="s">
        <v>1</v>
      </c>
      <c r="C34" s="1">
        <v>5.2358069911700005</v>
      </c>
      <c r="D34" s="19">
        <v>0</v>
      </c>
      <c r="E34" s="14">
        <f t="shared" si="3"/>
        <v>0</v>
      </c>
      <c r="F34" s="5">
        <v>2.8254999999999999</v>
      </c>
      <c r="G34" s="6">
        <f t="shared" si="4"/>
        <v>0.53964938065232426</v>
      </c>
      <c r="H34" s="5">
        <v>5.9</v>
      </c>
      <c r="I34" s="11">
        <v>5.9</v>
      </c>
      <c r="J34" s="22">
        <v>48.5</v>
      </c>
      <c r="K34" s="22">
        <v>48.7</v>
      </c>
    </row>
    <row r="35" spans="1:11" x14ac:dyDescent="0.25">
      <c r="A35" s="4">
        <v>6</v>
      </c>
      <c r="B35" t="s">
        <v>1</v>
      </c>
      <c r="C35" s="1">
        <v>5.9330338775830009</v>
      </c>
      <c r="D35" s="19">
        <v>0.87899999999999956</v>
      </c>
      <c r="E35" s="14">
        <f t="shared" si="3"/>
        <v>0.1481535447355454</v>
      </c>
      <c r="F35" s="5">
        <v>2.93</v>
      </c>
      <c r="G35" s="6">
        <f t="shared" si="4"/>
        <v>0.49384514911848498</v>
      </c>
      <c r="H35" s="5">
        <v>7</v>
      </c>
      <c r="I35" s="11">
        <v>6.7</v>
      </c>
      <c r="J35" s="22">
        <v>53</v>
      </c>
      <c r="K35" s="22">
        <v>54.3</v>
      </c>
    </row>
    <row r="36" spans="1:11" x14ac:dyDescent="0.25">
      <c r="A36" s="2">
        <v>2</v>
      </c>
      <c r="B36" t="s">
        <v>1</v>
      </c>
      <c r="C36" s="1">
        <v>7.0628942552984997</v>
      </c>
      <c r="D36" s="19">
        <v>-0.4672294258833673</v>
      </c>
      <c r="E36" s="14">
        <f t="shared" si="3"/>
        <v>-6.6152685994535068E-2</v>
      </c>
      <c r="F36" s="1">
        <v>3.8195000000000001</v>
      </c>
      <c r="G36" s="6">
        <f t="shared" si="4"/>
        <v>0.54078397069794104</v>
      </c>
      <c r="H36" s="1">
        <v>5.7292835238672115</v>
      </c>
      <c r="I36" s="12">
        <v>5.8516109033366099</v>
      </c>
      <c r="J36" s="22">
        <v>47.252363156822469</v>
      </c>
      <c r="K36" s="22">
        <v>49.186193452218888</v>
      </c>
    </row>
    <row r="37" spans="1:11" x14ac:dyDescent="0.25">
      <c r="A37" s="2">
        <v>8</v>
      </c>
      <c r="B37" t="s">
        <v>1</v>
      </c>
      <c r="C37" s="1">
        <v>6.2307992136915002</v>
      </c>
      <c r="D37" s="19">
        <v>1.2744000000000011</v>
      </c>
      <c r="E37" s="14">
        <f t="shared" si="3"/>
        <v>0.20453234910854556</v>
      </c>
      <c r="F37" s="1">
        <v>3.1859999999999999</v>
      </c>
      <c r="G37" s="6">
        <f t="shared" si="4"/>
        <v>0.51133087277136346</v>
      </c>
      <c r="H37" s="1">
        <v>6</v>
      </c>
      <c r="I37" s="12">
        <v>5.6</v>
      </c>
      <c r="J37" s="22">
        <v>45.1</v>
      </c>
      <c r="K37" s="22">
        <v>45.1</v>
      </c>
    </row>
    <row r="38" spans="1:11" x14ac:dyDescent="0.25">
      <c r="A38" s="3">
        <v>1</v>
      </c>
      <c r="B38" t="s">
        <v>2</v>
      </c>
      <c r="C38" s="15">
        <v>6.9514017591330006</v>
      </c>
      <c r="D38" s="19">
        <v>0</v>
      </c>
      <c r="E38" s="14">
        <f t="shared" si="3"/>
        <v>0</v>
      </c>
      <c r="F38" s="6">
        <v>3.2360000000000002</v>
      </c>
      <c r="G38" s="6">
        <f t="shared" si="4"/>
        <v>0.46551761962951249</v>
      </c>
      <c r="H38" s="5">
        <v>5.9</v>
      </c>
      <c r="I38" s="11">
        <v>5.9</v>
      </c>
      <c r="J38" s="22">
        <v>47.9</v>
      </c>
      <c r="K38" s="22">
        <v>50.8</v>
      </c>
    </row>
    <row r="39" spans="1:11" x14ac:dyDescent="0.25">
      <c r="A39" s="4">
        <v>3</v>
      </c>
      <c r="B39" t="s">
        <v>2</v>
      </c>
      <c r="C39" s="1">
        <v>8.070274084647</v>
      </c>
      <c r="D39" s="19">
        <v>-1.2909858293088885</v>
      </c>
      <c r="E39" s="14">
        <f t="shared" si="3"/>
        <v>-0.1599680278226086</v>
      </c>
      <c r="F39" s="5">
        <v>3.569</v>
      </c>
      <c r="G39" s="6">
        <f t="shared" si="4"/>
        <v>0.44224024643595616</v>
      </c>
      <c r="H39" s="5">
        <v>5.6717861362048465</v>
      </c>
      <c r="I39" s="11">
        <v>6.03350813937349</v>
      </c>
      <c r="J39" s="22">
        <v>47.821445068379191</v>
      </c>
      <c r="K39" s="22">
        <v>48.957061912632334</v>
      </c>
    </row>
    <row r="40" spans="1:11" x14ac:dyDescent="0.25">
      <c r="A40" s="4">
        <v>5</v>
      </c>
      <c r="B40" t="s">
        <v>2</v>
      </c>
      <c r="C40" s="1">
        <v>5.2358069911700005</v>
      </c>
      <c r="D40" s="19">
        <v>0.23084999999999917</v>
      </c>
      <c r="E40" s="14">
        <f t="shared" si="3"/>
        <v>4.4090624499588955E-2</v>
      </c>
      <c r="F40" s="5">
        <v>2.3085</v>
      </c>
      <c r="G40" s="6">
        <f t="shared" si="4"/>
        <v>0.44090624499589115</v>
      </c>
      <c r="H40" s="5">
        <v>5.8</v>
      </c>
      <c r="I40" s="11">
        <v>5.7</v>
      </c>
      <c r="J40" s="22">
        <v>49.7</v>
      </c>
      <c r="K40" s="22">
        <v>49.5</v>
      </c>
    </row>
    <row r="41" spans="1:11" x14ac:dyDescent="0.25">
      <c r="A41" s="4">
        <v>6</v>
      </c>
      <c r="B41" t="s">
        <v>2</v>
      </c>
      <c r="C41" s="1">
        <v>5.9330338775830009</v>
      </c>
      <c r="D41" s="19">
        <v>-0.48060000000000042</v>
      </c>
      <c r="E41" s="14">
        <f t="shared" si="3"/>
        <v>-8.1004088282028694E-2</v>
      </c>
      <c r="F41" s="5">
        <v>2.403</v>
      </c>
      <c r="G41" s="6">
        <f t="shared" si="4"/>
        <v>0.40502044141014309</v>
      </c>
      <c r="H41" s="5">
        <v>6.7</v>
      </c>
      <c r="I41" s="11">
        <v>6.9</v>
      </c>
      <c r="J41" s="22">
        <v>53.7</v>
      </c>
      <c r="K41" s="22">
        <v>50.9</v>
      </c>
    </row>
    <row r="42" spans="1:11" x14ac:dyDescent="0.25">
      <c r="A42" s="2">
        <v>2</v>
      </c>
      <c r="B42" t="s">
        <v>2</v>
      </c>
      <c r="C42" s="1">
        <v>7.0628942552984997</v>
      </c>
      <c r="D42" s="19">
        <v>1.3072318864723096</v>
      </c>
      <c r="E42" s="14">
        <f t="shared" si="3"/>
        <v>0.18508444827580983</v>
      </c>
      <c r="F42" s="1">
        <v>3.4005000000000001</v>
      </c>
      <c r="G42" s="6">
        <f t="shared" si="4"/>
        <v>0.48145984876511289</v>
      </c>
      <c r="H42" s="1">
        <v>5.7823937952296802</v>
      </c>
      <c r="I42" s="12">
        <v>5.3979703614780821</v>
      </c>
      <c r="J42" s="22">
        <v>47.95546468664422</v>
      </c>
      <c r="K42" s="22">
        <v>49.075335023460013</v>
      </c>
    </row>
    <row r="43" spans="1:11" x14ac:dyDescent="0.25">
      <c r="A43" s="2">
        <v>8</v>
      </c>
      <c r="B43" t="s">
        <v>2</v>
      </c>
      <c r="C43" s="1">
        <v>6.2307992136915002</v>
      </c>
      <c r="D43" s="19">
        <v>0.59500000000000053</v>
      </c>
      <c r="E43" s="14">
        <f t="shared" si="3"/>
        <v>9.5493367639347626E-2</v>
      </c>
      <c r="F43" s="1">
        <v>2.9750000000000001</v>
      </c>
      <c r="G43" s="6">
        <f t="shared" si="4"/>
        <v>0.47746683819673769</v>
      </c>
      <c r="H43" s="1">
        <v>5.8</v>
      </c>
      <c r="I43" s="12">
        <v>5.6</v>
      </c>
      <c r="J43" s="22">
        <v>44.4</v>
      </c>
      <c r="K43" s="22">
        <v>46.7</v>
      </c>
    </row>
    <row r="44" spans="1:11" x14ac:dyDescent="0.25">
      <c r="A44" s="3">
        <v>1</v>
      </c>
      <c r="B44" t="s">
        <v>3</v>
      </c>
      <c r="C44" s="15">
        <v>6.9514017591330006</v>
      </c>
      <c r="D44" s="19">
        <v>-0.26889999999999903</v>
      </c>
      <c r="E44" s="14">
        <f t="shared" si="3"/>
        <v>-3.8682845463033209E-2</v>
      </c>
      <c r="F44" s="6">
        <v>2.6890000000000001</v>
      </c>
      <c r="G44" s="6">
        <f t="shared" si="4"/>
        <v>0.38682845463033344</v>
      </c>
      <c r="H44" s="5">
        <v>5.7</v>
      </c>
      <c r="I44" s="11">
        <v>5.8</v>
      </c>
      <c r="J44" s="22">
        <v>52</v>
      </c>
      <c r="K44" s="22">
        <v>51.6</v>
      </c>
    </row>
    <row r="45" spans="1:11" x14ac:dyDescent="0.25">
      <c r="A45" s="4">
        <v>3</v>
      </c>
      <c r="B45" t="s">
        <v>3</v>
      </c>
      <c r="C45" s="1">
        <v>8.070274084647</v>
      </c>
      <c r="D45" s="19">
        <v>8.8912740815583285E-2</v>
      </c>
      <c r="E45" s="14">
        <f t="shared" si="3"/>
        <v>1.1017313647962972E-2</v>
      </c>
      <c r="F45" s="5">
        <v>3.2440000000000002</v>
      </c>
      <c r="G45" s="6">
        <f t="shared" si="4"/>
        <v>0.40196899956241017</v>
      </c>
      <c r="H45" s="5">
        <v>5.3274083664659626</v>
      </c>
      <c r="I45" s="11">
        <v>5.3</v>
      </c>
      <c r="J45" s="22">
        <v>48.938150809852495</v>
      </c>
      <c r="K45" s="22">
        <v>41.5</v>
      </c>
    </row>
    <row r="46" spans="1:11" x14ac:dyDescent="0.25">
      <c r="A46" s="4">
        <v>5</v>
      </c>
      <c r="B46" t="s">
        <v>3</v>
      </c>
      <c r="C46" s="1">
        <v>5.2358069911700005</v>
      </c>
      <c r="D46" s="19">
        <v>0.45260000000000039</v>
      </c>
      <c r="E46" s="14">
        <f t="shared" si="3"/>
        <v>8.6443217017604726E-2</v>
      </c>
      <c r="F46" s="5">
        <v>2.2629999999999999</v>
      </c>
      <c r="G46" s="6">
        <f t="shared" si="4"/>
        <v>0.43221608508802323</v>
      </c>
      <c r="H46" s="5">
        <v>5.8</v>
      </c>
      <c r="I46" s="11">
        <v>5.6</v>
      </c>
      <c r="J46" s="22">
        <v>47.9</v>
      </c>
      <c r="K46" s="22">
        <v>47.7</v>
      </c>
    </row>
    <row r="47" spans="1:11" x14ac:dyDescent="0.25">
      <c r="A47" s="4">
        <v>6</v>
      </c>
      <c r="B47" t="s">
        <v>3</v>
      </c>
      <c r="C47" s="1">
        <v>5.9330338775830009</v>
      </c>
      <c r="D47" s="19">
        <v>0</v>
      </c>
      <c r="E47" s="14">
        <f t="shared" si="3"/>
        <v>0</v>
      </c>
      <c r="F47" s="5">
        <v>2.1305000000000001</v>
      </c>
      <c r="G47" s="6">
        <f t="shared" si="4"/>
        <v>0.3590911570637994</v>
      </c>
      <c r="H47" s="5">
        <v>6.7</v>
      </c>
      <c r="I47" s="11">
        <v>6.7</v>
      </c>
      <c r="J47" s="22">
        <v>51.3</v>
      </c>
      <c r="K47" s="22">
        <v>51.6</v>
      </c>
    </row>
    <row r="48" spans="1:11" x14ac:dyDescent="0.25">
      <c r="A48" s="2">
        <v>2</v>
      </c>
      <c r="B48" t="s">
        <v>3</v>
      </c>
      <c r="C48" s="1">
        <v>7.0628942552984997</v>
      </c>
      <c r="D48" s="19">
        <v>-0.95955000000000235</v>
      </c>
      <c r="E48" s="14">
        <f t="shared" si="3"/>
        <v>-0.13585790262683875</v>
      </c>
      <c r="F48" s="1">
        <v>3.1985000000000001</v>
      </c>
      <c r="G48" s="6">
        <f t="shared" si="4"/>
        <v>0.45285967542279476</v>
      </c>
      <c r="H48" s="1">
        <v>5.0999999999999996</v>
      </c>
      <c r="I48" s="12">
        <v>5.4</v>
      </c>
      <c r="J48" s="22">
        <v>43.9</v>
      </c>
      <c r="K48" s="22">
        <v>45.1</v>
      </c>
    </row>
    <row r="49" spans="1:11" x14ac:dyDescent="0.25">
      <c r="A49" s="2">
        <v>8</v>
      </c>
      <c r="B49" t="s">
        <v>3</v>
      </c>
      <c r="C49" s="1">
        <v>6.2307992136915002</v>
      </c>
      <c r="D49" s="19">
        <v>0.86804999999999943</v>
      </c>
      <c r="E49" s="14">
        <f t="shared" si="3"/>
        <v>0.1393159962677909</v>
      </c>
      <c r="F49" s="1">
        <v>2.8935</v>
      </c>
      <c r="G49" s="6">
        <f t="shared" si="4"/>
        <v>0.46438665422596992</v>
      </c>
      <c r="H49" s="1">
        <v>5.7</v>
      </c>
      <c r="I49" s="12">
        <v>5.4</v>
      </c>
      <c r="J49" s="22">
        <v>45</v>
      </c>
      <c r="K49" s="22">
        <v>44.7</v>
      </c>
    </row>
    <row r="50" spans="1:11" x14ac:dyDescent="0.25">
      <c r="A50" s="3">
        <v>1</v>
      </c>
      <c r="B50" t="s">
        <v>4</v>
      </c>
      <c r="C50" s="15">
        <v>6.9514017591330006</v>
      </c>
      <c r="D50" s="19">
        <v>0.25689999999999907</v>
      </c>
      <c r="E50" s="14">
        <f t="shared" si="3"/>
        <v>3.695657493288669E-2</v>
      </c>
      <c r="F50" s="6">
        <v>1.2845</v>
      </c>
      <c r="G50" s="6">
        <f t="shared" si="4"/>
        <v>0.1847828746644341</v>
      </c>
      <c r="H50" s="5">
        <v>5.6</v>
      </c>
      <c r="I50" s="11">
        <v>5.4</v>
      </c>
      <c r="J50" s="22">
        <v>50.1</v>
      </c>
      <c r="K50" s="22">
        <v>45.4</v>
      </c>
    </row>
    <row r="51" spans="1:11" x14ac:dyDescent="0.25">
      <c r="A51" s="4">
        <v>3</v>
      </c>
      <c r="B51" t="s">
        <v>4</v>
      </c>
      <c r="C51" s="1">
        <v>8.070274084647</v>
      </c>
      <c r="D51" s="19">
        <v>1.0657622675780565</v>
      </c>
      <c r="E51" s="14">
        <f t="shared" si="3"/>
        <v>0.13206023195737268</v>
      </c>
      <c r="F51" s="5">
        <v>1.7929999999999999</v>
      </c>
      <c r="G51" s="6">
        <f t="shared" si="4"/>
        <v>0.22217337121313235</v>
      </c>
      <c r="H51" s="5">
        <v>5.8944017108633888</v>
      </c>
      <c r="I51" s="11">
        <v>5.3</v>
      </c>
      <c r="J51" s="22">
        <v>47.300464187390745</v>
      </c>
      <c r="K51" s="22">
        <v>45.6</v>
      </c>
    </row>
    <row r="52" spans="1:11" x14ac:dyDescent="0.25">
      <c r="A52" s="4">
        <v>5</v>
      </c>
      <c r="B52" t="s">
        <v>4</v>
      </c>
      <c r="C52" s="1">
        <v>5.2358069911700005</v>
      </c>
      <c r="D52" s="19">
        <v>0</v>
      </c>
      <c r="E52" s="14">
        <f t="shared" si="3"/>
        <v>0</v>
      </c>
      <c r="F52" s="5">
        <v>1.7339999999999998</v>
      </c>
      <c r="G52" s="6">
        <f t="shared" si="4"/>
        <v>0.33118103912621838</v>
      </c>
      <c r="H52" s="5">
        <v>5.5</v>
      </c>
      <c r="I52" s="11">
        <v>5.5</v>
      </c>
      <c r="J52" s="22">
        <v>45.3</v>
      </c>
      <c r="K52" s="22">
        <v>49.4</v>
      </c>
    </row>
    <row r="53" spans="1:11" x14ac:dyDescent="0.25">
      <c r="A53" s="4">
        <v>6</v>
      </c>
      <c r="B53" t="s">
        <v>4</v>
      </c>
      <c r="C53" s="1">
        <v>5.9330338775830009</v>
      </c>
      <c r="D53" s="19">
        <v>-0.26099999999999907</v>
      </c>
      <c r="E53" s="14">
        <f t="shared" si="3"/>
        <v>-4.3990984273011638E-2</v>
      </c>
      <c r="F53" s="5">
        <v>1.3049999999999999</v>
      </c>
      <c r="G53" s="6">
        <f t="shared" si="4"/>
        <v>0.21995492136505898</v>
      </c>
      <c r="H53" s="5">
        <v>6.4</v>
      </c>
      <c r="I53" s="11">
        <v>6.6</v>
      </c>
      <c r="J53" s="22">
        <v>50.5</v>
      </c>
      <c r="K53" s="22">
        <v>50.6</v>
      </c>
    </row>
    <row r="54" spans="1:11" x14ac:dyDescent="0.25">
      <c r="A54" s="2">
        <v>2</v>
      </c>
      <c r="B54" t="s">
        <v>4</v>
      </c>
      <c r="C54" s="1">
        <v>7.0628942552984997</v>
      </c>
      <c r="D54" s="19">
        <v>0.34979999999999878</v>
      </c>
      <c r="E54" s="14">
        <f t="shared" si="3"/>
        <v>4.9526438787835872E-2</v>
      </c>
      <c r="F54" s="1">
        <v>1.7490000000000001</v>
      </c>
      <c r="G54" s="6">
        <f t="shared" si="4"/>
        <v>0.24763219393918023</v>
      </c>
      <c r="H54" s="1">
        <v>5.6</v>
      </c>
      <c r="I54" s="12">
        <v>5.4</v>
      </c>
      <c r="J54" s="22">
        <v>44.8</v>
      </c>
      <c r="K54" s="22">
        <v>43.5</v>
      </c>
    </row>
    <row r="55" spans="1:11" x14ac:dyDescent="0.25">
      <c r="A55" s="2">
        <v>8</v>
      </c>
      <c r="B55" t="s">
        <v>4</v>
      </c>
      <c r="C55" s="1">
        <v>6.2307992136915002</v>
      </c>
      <c r="D55" s="19">
        <v>0.31200000000000028</v>
      </c>
      <c r="E55" s="14">
        <f t="shared" si="3"/>
        <v>5.0073833115086487E-2</v>
      </c>
      <c r="F55" s="1">
        <v>1.56</v>
      </c>
      <c r="G55" s="6">
        <f t="shared" si="4"/>
        <v>0.25036916557543221</v>
      </c>
      <c r="H55" s="1">
        <v>5.4</v>
      </c>
      <c r="I55" s="12">
        <v>5.2</v>
      </c>
      <c r="J55" s="22">
        <v>43.9</v>
      </c>
      <c r="K55" s="22">
        <v>43.2</v>
      </c>
    </row>
  </sheetData>
  <conditionalFormatting sqref="F26 H26:I26 G21:G55 G2:G19">
    <cfRule type="cellIs" dxfId="76" priority="65" operator="equal">
      <formula>0</formula>
    </cfRule>
  </conditionalFormatting>
  <conditionalFormatting sqref="F32 H32:I32">
    <cfRule type="cellIs" dxfId="75" priority="64" operator="equal">
      <formula>0</formula>
    </cfRule>
  </conditionalFormatting>
  <conditionalFormatting sqref="F38 H38:I38">
    <cfRule type="cellIs" dxfId="74" priority="63" operator="equal">
      <formula>0</formula>
    </cfRule>
  </conditionalFormatting>
  <conditionalFormatting sqref="F44 H44:I44">
    <cfRule type="cellIs" dxfId="73" priority="62" operator="equal">
      <formula>0</formula>
    </cfRule>
  </conditionalFormatting>
  <conditionalFormatting sqref="F50 H50:I50">
    <cfRule type="cellIs" dxfId="72" priority="61" operator="equal">
      <formula>0</formula>
    </cfRule>
  </conditionalFormatting>
  <conditionalFormatting sqref="F2 H2">
    <cfRule type="cellIs" dxfId="71" priority="60" operator="equal">
      <formula>0</formula>
    </cfRule>
  </conditionalFormatting>
  <conditionalFormatting sqref="F20:I20">
    <cfRule type="cellIs" dxfId="70" priority="66" operator="equal">
      <formula>0</formula>
    </cfRule>
  </conditionalFormatting>
  <conditionalFormatting sqref="F8">
    <cfRule type="cellIs" dxfId="69" priority="59" operator="equal">
      <formula>0</formula>
    </cfRule>
  </conditionalFormatting>
  <conditionalFormatting sqref="F14">
    <cfRule type="cellIs" dxfId="68" priority="58" operator="equal">
      <formula>0</formula>
    </cfRule>
  </conditionalFormatting>
  <conditionalFormatting sqref="H8:I8">
    <cfRule type="cellIs" dxfId="67" priority="57" operator="equal">
      <formula>0</formula>
    </cfRule>
  </conditionalFormatting>
  <conditionalFormatting sqref="H14:I14">
    <cfRule type="cellIs" dxfId="66" priority="56" operator="equal">
      <formula>0</formula>
    </cfRule>
  </conditionalFormatting>
  <conditionalFormatting sqref="J2:K2">
    <cfRule type="cellIs" dxfId="65" priority="55" operator="equal">
      <formula>0</formula>
    </cfRule>
  </conditionalFormatting>
  <conditionalFormatting sqref="J8:K8">
    <cfRule type="cellIs" dxfId="64" priority="54" operator="equal">
      <formula>0</formula>
    </cfRule>
  </conditionalFormatting>
  <conditionalFormatting sqref="J14:K14">
    <cfRule type="cellIs" dxfId="63" priority="53" operator="equal">
      <formula>0</formula>
    </cfRule>
  </conditionalFormatting>
  <conditionalFormatting sqref="J20:K20">
    <cfRule type="cellIs" dxfId="62" priority="52" operator="equal">
      <formula>0</formula>
    </cfRule>
  </conditionalFormatting>
  <conditionalFormatting sqref="J26:K26">
    <cfRule type="cellIs" dxfId="61" priority="51" operator="equal">
      <formula>0</formula>
    </cfRule>
  </conditionalFormatting>
  <conditionalFormatting sqref="J32:K32">
    <cfRule type="cellIs" dxfId="59" priority="49" operator="equal">
      <formula>0</formula>
    </cfRule>
  </conditionalFormatting>
  <conditionalFormatting sqref="J38:K38">
    <cfRule type="cellIs" dxfId="58" priority="48" operator="equal">
      <formula>0</formula>
    </cfRule>
  </conditionalFormatting>
  <conditionalFormatting sqref="J44:K44">
    <cfRule type="cellIs" dxfId="57" priority="47" operator="equal">
      <formula>0</formula>
    </cfRule>
  </conditionalFormatting>
  <conditionalFormatting sqref="J50:K50">
    <cfRule type="cellIs" dxfId="56" priority="46" operator="equal">
      <formula>0</formula>
    </cfRule>
  </conditionalFormatting>
  <conditionalFormatting sqref="J3:K3">
    <cfRule type="cellIs" dxfId="51" priority="45" operator="equal">
      <formula>0</formula>
    </cfRule>
  </conditionalFormatting>
  <conditionalFormatting sqref="J9:K9">
    <cfRule type="cellIs" dxfId="50" priority="44" operator="equal">
      <formula>0</formula>
    </cfRule>
  </conditionalFormatting>
  <conditionalFormatting sqref="J15:K15">
    <cfRule type="cellIs" dxfId="49" priority="43" operator="equal">
      <formula>0</formula>
    </cfRule>
  </conditionalFormatting>
  <conditionalFormatting sqref="J21:K21">
    <cfRule type="cellIs" dxfId="48" priority="42" operator="equal">
      <formula>0</formula>
    </cfRule>
  </conditionalFormatting>
  <conditionalFormatting sqref="J27:K27">
    <cfRule type="cellIs" dxfId="47" priority="41" operator="equal">
      <formula>0</formula>
    </cfRule>
  </conditionalFormatting>
  <conditionalFormatting sqref="J33:K33">
    <cfRule type="cellIs" dxfId="46" priority="40" operator="equal">
      <formula>0</formula>
    </cfRule>
  </conditionalFormatting>
  <conditionalFormatting sqref="J39:K39">
    <cfRule type="cellIs" dxfId="45" priority="39" operator="equal">
      <formula>0</formula>
    </cfRule>
  </conditionalFormatting>
  <conditionalFormatting sqref="J45:K45">
    <cfRule type="cellIs" dxfId="44" priority="38" operator="equal">
      <formula>0</formula>
    </cfRule>
  </conditionalFormatting>
  <conditionalFormatting sqref="J51:K51">
    <cfRule type="cellIs" dxfId="43" priority="37" operator="equal">
      <formula>0</formula>
    </cfRule>
  </conditionalFormatting>
  <conditionalFormatting sqref="J4:K4">
    <cfRule type="cellIs" dxfId="42" priority="36" operator="equal">
      <formula>0</formula>
    </cfRule>
  </conditionalFormatting>
  <conditionalFormatting sqref="J10:K10">
    <cfRule type="cellIs" dxfId="40" priority="35" operator="equal">
      <formula>0</formula>
    </cfRule>
  </conditionalFormatting>
  <conditionalFormatting sqref="J16:K16">
    <cfRule type="cellIs" dxfId="39" priority="34" operator="equal">
      <formula>0</formula>
    </cfRule>
  </conditionalFormatting>
  <conditionalFormatting sqref="J22:K22">
    <cfRule type="cellIs" dxfId="38" priority="33" operator="equal">
      <formula>0</formula>
    </cfRule>
  </conditionalFormatting>
  <conditionalFormatting sqref="J28:K28">
    <cfRule type="cellIs" dxfId="37" priority="32" operator="equal">
      <formula>0</formula>
    </cfRule>
  </conditionalFormatting>
  <conditionalFormatting sqref="J34:K34">
    <cfRule type="cellIs" dxfId="36" priority="31" operator="equal">
      <formula>0</formula>
    </cfRule>
  </conditionalFormatting>
  <conditionalFormatting sqref="J40:K40">
    <cfRule type="cellIs" dxfId="35" priority="30" operator="equal">
      <formula>0</formula>
    </cfRule>
  </conditionalFormatting>
  <conditionalFormatting sqref="J46:K46">
    <cfRule type="cellIs" dxfId="34" priority="29" operator="equal">
      <formula>0</formula>
    </cfRule>
  </conditionalFormatting>
  <conditionalFormatting sqref="J52:K52">
    <cfRule type="cellIs" dxfId="33" priority="28" operator="equal">
      <formula>0</formula>
    </cfRule>
  </conditionalFormatting>
  <conditionalFormatting sqref="J5:K5">
    <cfRule type="cellIs" dxfId="32" priority="27" operator="equal">
      <formula>0</formula>
    </cfRule>
  </conditionalFormatting>
  <conditionalFormatting sqref="J11:K11">
    <cfRule type="cellIs" dxfId="31" priority="26" operator="equal">
      <formula>0</formula>
    </cfRule>
  </conditionalFormatting>
  <conditionalFormatting sqref="J17:K17">
    <cfRule type="cellIs" dxfId="30" priority="25" operator="equal">
      <formula>0</formula>
    </cfRule>
  </conditionalFormatting>
  <conditionalFormatting sqref="J23:K23">
    <cfRule type="cellIs" dxfId="29" priority="24" operator="equal">
      <formula>0</formula>
    </cfRule>
  </conditionalFormatting>
  <conditionalFormatting sqref="J29:K29">
    <cfRule type="cellIs" dxfId="28" priority="23" operator="equal">
      <formula>0</formula>
    </cfRule>
  </conditionalFormatting>
  <conditionalFormatting sqref="J35:K35">
    <cfRule type="cellIs" dxfId="27" priority="22" operator="equal">
      <formula>0</formula>
    </cfRule>
  </conditionalFormatting>
  <conditionalFormatting sqref="J41:K41">
    <cfRule type="cellIs" dxfId="26" priority="21" operator="equal">
      <formula>0</formula>
    </cfRule>
  </conditionalFormatting>
  <conditionalFormatting sqref="J47:K47">
    <cfRule type="cellIs" dxfId="25" priority="20" operator="equal">
      <formula>0</formula>
    </cfRule>
  </conditionalFormatting>
  <conditionalFormatting sqref="J53:K53">
    <cfRule type="cellIs" dxfId="24" priority="19" operator="equal">
      <formula>0</formula>
    </cfRule>
  </conditionalFormatting>
  <conditionalFormatting sqref="J6:K6">
    <cfRule type="cellIs" dxfId="23" priority="18" operator="equal">
      <formula>0</formula>
    </cfRule>
  </conditionalFormatting>
  <conditionalFormatting sqref="J12:K12">
    <cfRule type="cellIs" dxfId="22" priority="17" operator="equal">
      <formula>0</formula>
    </cfRule>
  </conditionalFormatting>
  <conditionalFormatting sqref="J18:K18">
    <cfRule type="cellIs" dxfId="21" priority="16" operator="equal">
      <formula>0</formula>
    </cfRule>
  </conditionalFormatting>
  <conditionalFormatting sqref="J24:K24">
    <cfRule type="cellIs" dxfId="19" priority="15" operator="equal">
      <formula>0</formula>
    </cfRule>
  </conditionalFormatting>
  <conditionalFormatting sqref="J30:K30">
    <cfRule type="cellIs" dxfId="13" priority="14" operator="equal">
      <formula>0</formula>
    </cfRule>
  </conditionalFormatting>
  <conditionalFormatting sqref="J36:K36">
    <cfRule type="cellIs" dxfId="12" priority="13" operator="equal">
      <formula>0</formula>
    </cfRule>
  </conditionalFormatting>
  <conditionalFormatting sqref="J42:K42">
    <cfRule type="cellIs" dxfId="11" priority="12" operator="equal">
      <formula>0</formula>
    </cfRule>
  </conditionalFormatting>
  <conditionalFormatting sqref="J48:K48">
    <cfRule type="cellIs" dxfId="10" priority="11" operator="equal">
      <formula>0</formula>
    </cfRule>
  </conditionalFormatting>
  <conditionalFormatting sqref="J54:K54">
    <cfRule type="cellIs" dxfId="9" priority="10" operator="equal">
      <formula>0</formula>
    </cfRule>
  </conditionalFormatting>
  <conditionalFormatting sqref="J7:K7">
    <cfRule type="cellIs" dxfId="8" priority="9" operator="equal">
      <formula>0</formula>
    </cfRule>
  </conditionalFormatting>
  <conditionalFormatting sqref="J13:K13">
    <cfRule type="cellIs" dxfId="7" priority="8" operator="equal">
      <formula>0</formula>
    </cfRule>
  </conditionalFormatting>
  <conditionalFormatting sqref="J19:K19">
    <cfRule type="cellIs" dxfId="6" priority="7" operator="equal">
      <formula>0</formula>
    </cfRule>
  </conditionalFormatting>
  <conditionalFormatting sqref="J25:K25">
    <cfRule type="cellIs" dxfId="5" priority="6" operator="equal">
      <formula>0</formula>
    </cfRule>
  </conditionalFormatting>
  <conditionalFormatting sqref="J31:K31">
    <cfRule type="cellIs" dxfId="4" priority="5" operator="equal">
      <formula>0</formula>
    </cfRule>
  </conditionalFormatting>
  <conditionalFormatting sqref="J37:K37">
    <cfRule type="cellIs" dxfId="3" priority="4" operator="equal">
      <formula>0</formula>
    </cfRule>
  </conditionalFormatting>
  <conditionalFormatting sqref="J43:K43">
    <cfRule type="cellIs" dxfId="2" priority="3" operator="equal">
      <formula>0</formula>
    </cfRule>
  </conditionalFormatting>
  <conditionalFormatting sqref="J49:K49">
    <cfRule type="cellIs" dxfId="1" priority="2" operator="equal">
      <formula>0</formula>
    </cfRule>
  </conditionalFormatting>
  <conditionalFormatting sqref="J55:K55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09F0-B719-4F1F-B06C-F56126414638}">
  <dimension ref="A1:AE8"/>
  <sheetViews>
    <sheetView topLeftCell="C1" workbookViewId="0">
      <selection activeCell="F57" sqref="F57"/>
    </sheetView>
  </sheetViews>
  <sheetFormatPr defaultRowHeight="15" x14ac:dyDescent="0.25"/>
  <sheetData>
    <row r="1" spans="1:31" x14ac:dyDescent="0.25">
      <c r="H1" s="18" t="s">
        <v>16</v>
      </c>
      <c r="I1" s="16"/>
      <c r="J1" s="16"/>
      <c r="K1" s="16"/>
      <c r="L1" s="16"/>
      <c r="M1" s="17"/>
      <c r="N1" s="16" t="s">
        <v>22</v>
      </c>
      <c r="O1" s="16"/>
      <c r="P1" s="16"/>
      <c r="Q1" s="16"/>
      <c r="R1" s="16"/>
      <c r="S1" s="17"/>
      <c r="T1" s="18" t="s">
        <v>14</v>
      </c>
      <c r="U1" s="16"/>
      <c r="V1" s="16"/>
      <c r="W1" s="16"/>
      <c r="X1" s="16"/>
      <c r="Y1" s="17"/>
      <c r="Z1" s="18" t="s">
        <v>15</v>
      </c>
      <c r="AA1" s="16"/>
      <c r="AB1" s="16"/>
      <c r="AC1" s="16"/>
      <c r="AD1" s="16"/>
      <c r="AE1" s="17"/>
    </row>
    <row r="2" spans="1:31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  <c r="Y2" s="10" t="s">
        <v>28</v>
      </c>
      <c r="Z2" s="10" t="s">
        <v>29</v>
      </c>
      <c r="AA2" s="10" t="s">
        <v>30</v>
      </c>
      <c r="AB2" s="10" t="s">
        <v>31</v>
      </c>
      <c r="AC2" s="10" t="s">
        <v>32</v>
      </c>
      <c r="AD2" s="10" t="s">
        <v>33</v>
      </c>
      <c r="AE2" s="13" t="s">
        <v>34</v>
      </c>
    </row>
    <row r="3" spans="1:31" x14ac:dyDescent="0.25">
      <c r="A3" s="3">
        <v>1</v>
      </c>
      <c r="B3">
        <v>-0.45869999999999833</v>
      </c>
      <c r="C3">
        <v>0.40814999999999846</v>
      </c>
      <c r="D3">
        <v>0.38475000000000209</v>
      </c>
      <c r="E3">
        <v>0</v>
      </c>
      <c r="F3">
        <v>-0.26889999999999903</v>
      </c>
      <c r="G3">
        <v>0.25689999999999907</v>
      </c>
      <c r="H3" s="6">
        <v>4.5869999999999997</v>
      </c>
      <c r="I3" s="6">
        <v>4.0814999999999992</v>
      </c>
      <c r="J3" s="6">
        <v>3.8475000000000001</v>
      </c>
      <c r="K3" s="6">
        <v>3.2360000000000002</v>
      </c>
      <c r="L3" s="6">
        <v>2.6890000000000001</v>
      </c>
      <c r="M3" s="6">
        <v>1.2845</v>
      </c>
      <c r="N3" s="7">
        <v>659.86691014850851</v>
      </c>
      <c r="O3" s="7">
        <v>587.14776406608621</v>
      </c>
      <c r="P3" s="7">
        <v>553.48548872822903</v>
      </c>
      <c r="Q3" s="7">
        <v>465.51761962951247</v>
      </c>
      <c r="R3" s="7">
        <v>386.82845463033345</v>
      </c>
      <c r="S3" s="7">
        <v>184.7828746644341</v>
      </c>
      <c r="T3" s="5">
        <v>5.7</v>
      </c>
      <c r="U3" s="5">
        <v>6.1</v>
      </c>
      <c r="V3" s="5">
        <v>6.2</v>
      </c>
      <c r="W3" s="5">
        <v>5.9</v>
      </c>
      <c r="X3" s="5">
        <v>5.7</v>
      </c>
      <c r="Y3" s="5">
        <v>5.6</v>
      </c>
      <c r="Z3" s="11">
        <v>5.8</v>
      </c>
      <c r="AA3" s="11">
        <v>6</v>
      </c>
      <c r="AB3" s="11">
        <v>6.1</v>
      </c>
      <c r="AC3" s="11">
        <v>5.9</v>
      </c>
      <c r="AD3" s="11">
        <v>5.8</v>
      </c>
      <c r="AE3" s="11">
        <v>5.4</v>
      </c>
    </row>
    <row r="4" spans="1:31" x14ac:dyDescent="0.25">
      <c r="A4" s="4">
        <v>3</v>
      </c>
      <c r="B4">
        <v>0.80083907199322335</v>
      </c>
      <c r="C4">
        <v>2.6812251936136726</v>
      </c>
      <c r="D4">
        <v>4.0624004906715232</v>
      </c>
      <c r="E4">
        <v>-1.2909858293088885</v>
      </c>
      <c r="F4">
        <v>8.8912740815583285E-2</v>
      </c>
      <c r="G4">
        <v>1.0657622675780565</v>
      </c>
      <c r="H4" s="5">
        <v>4.3719999999999999</v>
      </c>
      <c r="I4" s="5">
        <v>4.3375000000000004</v>
      </c>
      <c r="J4" s="5">
        <v>3.8010000000000002</v>
      </c>
      <c r="K4" s="5">
        <v>3.569</v>
      </c>
      <c r="L4" s="5">
        <v>3.2440000000000002</v>
      </c>
      <c r="M4" s="5">
        <v>1.7929999999999999</v>
      </c>
      <c r="N4" s="8">
        <v>541.74120409582531</v>
      </c>
      <c r="O4" s="8">
        <v>537.46625635078738</v>
      </c>
      <c r="P4" s="8">
        <v>470.98772112722594</v>
      </c>
      <c r="Q4" s="8">
        <v>442.24024643595618</v>
      </c>
      <c r="R4" s="8">
        <v>401.96899956241015</v>
      </c>
      <c r="S4" s="8">
        <v>222.17337121313238</v>
      </c>
      <c r="T4" s="5">
        <v>5.883174536137517</v>
      </c>
      <c r="U4" s="5">
        <v>5.7181499005449385</v>
      </c>
      <c r="V4" s="5">
        <v>6.2687715050438104</v>
      </c>
      <c r="W4" s="5">
        <v>5.6717861362048465</v>
      </c>
      <c r="X4" s="5">
        <v>5.3274083664659626</v>
      </c>
      <c r="Y4" s="5">
        <v>5.8944017108633888</v>
      </c>
      <c r="Z4" s="11">
        <v>5.7</v>
      </c>
      <c r="AA4" s="11">
        <v>5.0999999999999996</v>
      </c>
      <c r="AB4" s="11">
        <v>5.2</v>
      </c>
      <c r="AC4" s="11">
        <v>6.03350813937349</v>
      </c>
      <c r="AD4" s="11">
        <v>5.3</v>
      </c>
      <c r="AE4" s="11">
        <v>5.3</v>
      </c>
    </row>
    <row r="5" spans="1:31" x14ac:dyDescent="0.25">
      <c r="A5" s="4">
        <v>5</v>
      </c>
      <c r="B5">
        <v>0</v>
      </c>
      <c r="C5">
        <v>0.29575000000000157</v>
      </c>
      <c r="D5">
        <v>0</v>
      </c>
      <c r="E5">
        <v>0.23084999999999917</v>
      </c>
      <c r="F5">
        <v>0.45260000000000039</v>
      </c>
      <c r="G5">
        <v>0</v>
      </c>
      <c r="H5" s="5">
        <v>2.9950000000000001</v>
      </c>
      <c r="I5" s="5">
        <v>2.9575</v>
      </c>
      <c r="J5" s="5">
        <v>2.8254999999999999</v>
      </c>
      <c r="K5" s="5">
        <v>2.3085</v>
      </c>
      <c r="L5" s="5">
        <v>2.2629999999999999</v>
      </c>
      <c r="M5" s="5">
        <v>1.7339999999999998</v>
      </c>
      <c r="N5" s="8">
        <v>572.02261371570023</v>
      </c>
      <c r="O5" s="8">
        <v>564.86039401141352</v>
      </c>
      <c r="P5" s="8">
        <v>539.64938065232423</v>
      </c>
      <c r="Q5" s="8">
        <v>440.90624499589114</v>
      </c>
      <c r="R5" s="8">
        <v>432.21608508802325</v>
      </c>
      <c r="S5" s="8">
        <v>331.18103912621842</v>
      </c>
      <c r="T5" s="5">
        <v>5.8</v>
      </c>
      <c r="U5" s="5">
        <v>5.9</v>
      </c>
      <c r="V5" s="5">
        <v>5.9</v>
      </c>
      <c r="W5" s="5">
        <v>5.8</v>
      </c>
      <c r="X5" s="5">
        <v>5.8</v>
      </c>
      <c r="Y5" s="5">
        <v>5.5</v>
      </c>
      <c r="Z5" s="11">
        <v>5.8</v>
      </c>
      <c r="AA5" s="11">
        <v>5.8</v>
      </c>
      <c r="AB5" s="11">
        <v>5.9</v>
      </c>
      <c r="AC5" s="11">
        <v>5.7</v>
      </c>
      <c r="AD5" s="11">
        <v>5.6</v>
      </c>
      <c r="AE5" s="11">
        <v>5.5</v>
      </c>
    </row>
    <row r="6" spans="1:31" x14ac:dyDescent="0.25">
      <c r="A6" s="4">
        <v>6</v>
      </c>
      <c r="B6">
        <v>-0.68320000000000058</v>
      </c>
      <c r="C6">
        <v>0.91214999999999957</v>
      </c>
      <c r="D6">
        <v>0.87899999999999956</v>
      </c>
      <c r="E6">
        <v>-0.48060000000000042</v>
      </c>
      <c r="F6">
        <v>0</v>
      </c>
      <c r="G6">
        <v>-0.26099999999999907</v>
      </c>
      <c r="H6" s="5">
        <v>3.4159999999999999</v>
      </c>
      <c r="I6" s="5">
        <v>3.0405000000000002</v>
      </c>
      <c r="J6" s="5">
        <v>2.93</v>
      </c>
      <c r="K6" s="5">
        <v>2.403</v>
      </c>
      <c r="L6" s="5">
        <v>2.1305000000000001</v>
      </c>
      <c r="M6" s="5">
        <v>1.3049999999999999</v>
      </c>
      <c r="N6" s="8">
        <v>575.75939569581726</v>
      </c>
      <c r="O6" s="8">
        <v>512.46968460571793</v>
      </c>
      <c r="P6" s="8">
        <v>493.84514911848493</v>
      </c>
      <c r="Q6" s="8">
        <v>405.02044141014312</v>
      </c>
      <c r="R6" s="8">
        <v>359.09115706379936</v>
      </c>
      <c r="S6" s="8">
        <v>219.95492136505899</v>
      </c>
      <c r="T6" s="5">
        <v>6.1</v>
      </c>
      <c r="U6" s="5">
        <v>6.8</v>
      </c>
      <c r="V6" s="5">
        <v>7</v>
      </c>
      <c r="W6" s="5">
        <v>6.7</v>
      </c>
      <c r="X6" s="5">
        <v>6.7</v>
      </c>
      <c r="Y6" s="5">
        <v>6.4</v>
      </c>
      <c r="Z6" s="11">
        <v>6.3</v>
      </c>
      <c r="AA6" s="11">
        <v>6.5</v>
      </c>
      <c r="AB6" s="11">
        <v>6.7</v>
      </c>
      <c r="AC6" s="11">
        <v>6.9</v>
      </c>
      <c r="AD6" s="11">
        <v>6.7</v>
      </c>
      <c r="AE6" s="11">
        <v>6.6</v>
      </c>
    </row>
    <row r="7" spans="1:31" x14ac:dyDescent="0.25">
      <c r="A7" s="2">
        <v>2</v>
      </c>
      <c r="B7">
        <v>-0.37020000000000197</v>
      </c>
      <c r="C7">
        <v>0.60955009929876092</v>
      </c>
      <c r="D7">
        <v>-0.4672294258833673</v>
      </c>
      <c r="E7">
        <v>1.3072318864723096</v>
      </c>
      <c r="F7">
        <v>-0.95955000000000235</v>
      </c>
      <c r="G7">
        <v>0.34979999999999878</v>
      </c>
      <c r="H7" s="1">
        <v>3.702</v>
      </c>
      <c r="I7" s="1">
        <v>3.8045000000000004</v>
      </c>
      <c r="J7" s="1">
        <v>3.8195000000000001</v>
      </c>
      <c r="K7" s="1">
        <v>3.4005000000000001</v>
      </c>
      <c r="L7" s="1">
        <v>3.1985000000000001</v>
      </c>
      <c r="M7" s="1">
        <v>1.7490000000000001</v>
      </c>
      <c r="N7" s="9">
        <v>524.14773125377087</v>
      </c>
      <c r="O7" s="9">
        <v>538.66019544974915</v>
      </c>
      <c r="P7" s="9">
        <v>540.78397069794107</v>
      </c>
      <c r="Q7" s="9">
        <v>481.45984876511284</v>
      </c>
      <c r="R7" s="9">
        <v>452.85967542279474</v>
      </c>
      <c r="S7" s="9">
        <v>247.63219393918024</v>
      </c>
      <c r="T7" s="1">
        <v>5.0999999999999996</v>
      </c>
      <c r="U7" s="1">
        <v>6.0627044345444663</v>
      </c>
      <c r="V7" s="1">
        <v>5.7292835238672115</v>
      </c>
      <c r="W7" s="1">
        <v>5.7823937952296802</v>
      </c>
      <c r="X7" s="1">
        <v>5.0999999999999996</v>
      </c>
      <c r="Y7" s="1">
        <v>5.6</v>
      </c>
      <c r="Z7" s="2">
        <v>5.2</v>
      </c>
      <c r="AA7" s="12">
        <v>5.9024862457420584</v>
      </c>
      <c r="AB7" s="12">
        <v>5.8516109033366099</v>
      </c>
      <c r="AC7" s="12">
        <v>5.3979703614780821</v>
      </c>
      <c r="AD7" s="12">
        <v>5.4</v>
      </c>
      <c r="AE7" s="12">
        <v>5.4</v>
      </c>
    </row>
    <row r="8" spans="1:31" x14ac:dyDescent="0.25">
      <c r="A8" s="2">
        <v>8</v>
      </c>
      <c r="B8">
        <v>1.0448999999999995</v>
      </c>
      <c r="C8">
        <v>1.887</v>
      </c>
      <c r="D8">
        <v>1.2744000000000011</v>
      </c>
      <c r="E8">
        <v>0.59500000000000053</v>
      </c>
      <c r="F8">
        <v>0.86804999999999943</v>
      </c>
      <c r="G8">
        <v>0.31200000000000028</v>
      </c>
      <c r="H8" s="1">
        <v>3.4830000000000001</v>
      </c>
      <c r="I8" s="1">
        <v>3.774</v>
      </c>
      <c r="J8" s="1">
        <v>3.1859999999999999</v>
      </c>
      <c r="K8" s="1">
        <v>2.9750000000000001</v>
      </c>
      <c r="L8" s="1">
        <v>2.8935</v>
      </c>
      <c r="M8" s="1">
        <v>1.56</v>
      </c>
      <c r="N8" s="9">
        <v>558.99731006360923</v>
      </c>
      <c r="O8" s="9">
        <v>605.70078902671867</v>
      </c>
      <c r="P8" s="9">
        <v>511.33087277136349</v>
      </c>
      <c r="Q8" s="9">
        <v>477.46683819673768</v>
      </c>
      <c r="R8" s="9">
        <v>464.38665422596995</v>
      </c>
      <c r="S8" s="9">
        <v>250.36916557543219</v>
      </c>
      <c r="T8" s="1">
        <v>6.6</v>
      </c>
      <c r="U8" s="1">
        <v>6.4</v>
      </c>
      <c r="V8" s="1">
        <v>6</v>
      </c>
      <c r="W8" s="1">
        <v>5.8</v>
      </c>
      <c r="X8" s="1">
        <v>5.7</v>
      </c>
      <c r="Y8" s="1">
        <v>5.4</v>
      </c>
      <c r="Z8" s="2">
        <v>6.3</v>
      </c>
      <c r="AA8" s="12">
        <v>5.9</v>
      </c>
      <c r="AB8" s="12">
        <v>5.6</v>
      </c>
      <c r="AC8" s="12">
        <v>5.6</v>
      </c>
      <c r="AD8" s="12">
        <v>5.4</v>
      </c>
      <c r="AE8" s="12">
        <v>5.2</v>
      </c>
    </row>
  </sheetData>
  <mergeCells count="4">
    <mergeCell ref="N1:S1"/>
    <mergeCell ref="H1:M1"/>
    <mergeCell ref="T1:Y1"/>
    <mergeCell ref="Z1:AE1"/>
  </mergeCells>
  <conditionalFormatting sqref="H3:AE3">
    <cfRule type="cellIs" dxfId="14" priority="1" operator="equal">
      <formula>0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2024-05-16T11:06:27Z</dcterms:created>
  <dcterms:modified xsi:type="dcterms:W3CDTF">2024-09-10T15:38:08Z</dcterms:modified>
</cp:coreProperties>
</file>