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Trial\Docs\"/>
    </mc:Choice>
  </mc:AlternateContent>
  <xr:revisionPtr revIDLastSave="0" documentId="13_ncr:1_{C9525F2F-C542-4673-979A-1355DA35A494}" xr6:coauthVersionLast="45" xr6:coauthVersionMax="45" xr10:uidLastSave="{00000000-0000-0000-0000-000000000000}"/>
  <bookViews>
    <workbookView xWindow="-120" yWindow="-120" windowWidth="29040" windowHeight="15840" activeTab="1" xr2:uid="{603EAEDC-D363-457D-B800-748B64D3B649}"/>
  </bookViews>
  <sheets>
    <sheet name="Journal" sheetId="3" r:id="rId1"/>
    <sheet name="Sprints" sheetId="2" r:id="rId2"/>
    <sheet name="Backlo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30" i="2"/>
  <c r="B27" i="2"/>
  <c r="B23" i="2"/>
  <c r="B24" i="2"/>
  <c r="B25" i="2"/>
  <c r="B26" i="2"/>
  <c r="B22" i="2"/>
  <c r="B21" i="2"/>
  <c r="B2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4" i="2"/>
  <c r="D4" i="2"/>
  <c r="E4" i="2"/>
  <c r="F4" i="2"/>
  <c r="B4" i="2"/>
  <c r="F11" i="3" l="1"/>
  <c r="F12" i="3"/>
  <c r="E12" i="3"/>
  <c r="C12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F13" i="3"/>
  <c r="E13" i="3"/>
  <c r="D13" i="3"/>
  <c r="C13" i="3"/>
  <c r="B13" i="3"/>
  <c r="B4" i="3"/>
  <c r="C4" i="3"/>
  <c r="D4" i="3"/>
  <c r="F2" i="3" s="1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F3" i="3"/>
  <c r="E3" i="3"/>
  <c r="C3" i="3"/>
  <c r="D68" i="1"/>
  <c r="D67" i="1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F30" i="2"/>
  <c r="E30" i="2"/>
  <c r="D30" i="2"/>
  <c r="C30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A58" i="1"/>
  <c r="A59" i="1"/>
  <c r="A60" i="1"/>
  <c r="A61" i="1"/>
  <c r="A62" i="1"/>
  <c r="A57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  <c r="F29" i="2" l="1"/>
  <c r="F2" i="2"/>
</calcChain>
</file>

<file path=xl/sharedStrings.xml><?xml version="1.0" encoding="utf-8"?>
<sst xmlns="http://schemas.openxmlformats.org/spreadsheetml/2006/main" count="169" uniqueCount="85">
  <si>
    <t>Task ID</t>
  </si>
  <si>
    <t>Status</t>
  </si>
  <si>
    <t>Estimate</t>
  </si>
  <si>
    <t>Actual</t>
  </si>
  <si>
    <t>Feature ID</t>
  </si>
  <si>
    <t>Description</t>
  </si>
  <si>
    <t>Not Started</t>
  </si>
  <si>
    <t>Create Ability class</t>
  </si>
  <si>
    <t>Implement an XML format to create abilities</t>
  </si>
  <si>
    <t>Create Item class</t>
  </si>
  <si>
    <t>Implement an XML format to create items</t>
  </si>
  <si>
    <t>Create entity class</t>
  </si>
  <si>
    <t>allow entities to hold up to 4 abilities</t>
  </si>
  <si>
    <t>Allow entities to hold an "infinite" number of items</t>
  </si>
  <si>
    <t>store number of item type { [1,Axe], [1,Arrow], [2,Sword] }</t>
  </si>
  <si>
    <t>Create a player character class that inherits entity class</t>
  </si>
  <si>
    <t>Implement ability to control player character via mouse</t>
  </si>
  <si>
    <t>Implement ability for player to use abilities</t>
  </si>
  <si>
    <t>Implement dodge dash</t>
  </si>
  <si>
    <t>Implement item stats that effect the entity if held</t>
  </si>
  <si>
    <t>Implement item actives</t>
  </si>
  <si>
    <t>Create an enemy class that inherits from entity</t>
  </si>
  <si>
    <t>11,15</t>
  </si>
  <si>
    <t>Create preset stat sets that modify the player character's base stats</t>
  </si>
  <si>
    <t>Have stat sets hold experience</t>
  </si>
  <si>
    <t>Assign number of skill points for stat set based on experience</t>
  </si>
  <si>
    <t>Give each stat set a unique ability that utilizes its modified stats</t>
  </si>
  <si>
    <t>Implement a way to updgrade abilities using the skill points from the selected stat set</t>
  </si>
  <si>
    <t>Implement the ability to level up a stat set by assigning skill points</t>
  </si>
  <si>
    <t>Create a menu that allows the player to choose 3 abilites from a catalog of abilities</t>
  </si>
  <si>
    <t>Create a menu that allows the player to choose which stat set they want to use</t>
  </si>
  <si>
    <t>Display player stats with current loadout</t>
  </si>
  <si>
    <t>Create a menu to assign skill points to abilities and/or stats</t>
  </si>
  <si>
    <t>Create an in game player health bar UI element</t>
  </si>
  <si>
    <t>Create an in game enemy health bar UI element</t>
  </si>
  <si>
    <t>Create an in game ability bar Ui that shows cooldowns for all equipped abilities</t>
  </si>
  <si>
    <t>Create an in game Item inventory UI to select which items are in the active slots</t>
  </si>
  <si>
    <t>Create an in game Item UI to show item active cooldowns</t>
  </si>
  <si>
    <t>Create quick ranged weak enemy type</t>
  </si>
  <si>
    <t>Create slow ranged strong enemy type</t>
  </si>
  <si>
    <t>Create quick melee weak enemy type</t>
  </si>
  <si>
    <t>Create slow melee strong enemy type</t>
  </si>
  <si>
    <t>Implement simple AI for enemy to move and attack the player</t>
  </si>
  <si>
    <t>Implement tile based room generation</t>
  </si>
  <si>
    <t>Implement room generation based on png files</t>
  </si>
  <si>
    <t>Generate floors from randomly selected rooms connected via generated hallways</t>
  </si>
  <si>
    <t>Ensure that each floor has an entrance room that doesnt have enemies</t>
  </si>
  <si>
    <t>Ensure that each floor has an exit room free of enemies</t>
  </si>
  <si>
    <t>he exit room will have 3 items that the player can choose from before progressing</t>
  </si>
  <si>
    <t>Implement the ability for the player to pick up items by running over them</t>
  </si>
  <si>
    <t>Implement an entrance and exit functionality for the player to travel from floor to floor</t>
  </si>
  <si>
    <t>Implement functionality for the player to return to the main menu upon losing all of their health</t>
  </si>
  <si>
    <t>Increase enemy stats for every level</t>
  </si>
  <si>
    <t>Increase number of enemies per room every 10 levels</t>
  </si>
  <si>
    <t>Increase number of rooms per floor every 5 levels</t>
  </si>
  <si>
    <t>Every 10 levels the player will unlock a new ability from a tier based system (tier = level/10)</t>
  </si>
  <si>
    <t>Write save state to XML (save unlocked abilities and stat set EXP)</t>
  </si>
  <si>
    <t>Read game save state from XML</t>
  </si>
  <si>
    <t>-</t>
  </si>
  <si>
    <t>Implement enemies that use abilities</t>
  </si>
  <si>
    <t>Polish</t>
  </si>
  <si>
    <t>Bug Fixing</t>
  </si>
  <si>
    <t>Completed</t>
  </si>
  <si>
    <t>Implement the ability for the player to use equipped item actives</t>
  </si>
  <si>
    <t>Implement Blink Ability type</t>
  </si>
  <si>
    <t>Implement Buff Ability type</t>
  </si>
  <si>
    <t>Implement Projectile Ability type</t>
  </si>
  <si>
    <t>Implement targeted ability type</t>
  </si>
  <si>
    <t>Give the player the ability to attack the enemies (basic attack)</t>
  </si>
  <si>
    <t>Create a method to create abilities from definitions</t>
  </si>
  <si>
    <t>Totals</t>
  </si>
  <si>
    <t>Estimated Hours</t>
  </si>
  <si>
    <t>Actual Hours</t>
  </si>
  <si>
    <t>Create projectile class that is used by abilities</t>
  </si>
  <si>
    <t>Sprint 1</t>
  </si>
  <si>
    <t>Start Date:</t>
  </si>
  <si>
    <t>End Date:</t>
  </si>
  <si>
    <t>3, 16</t>
  </si>
  <si>
    <t>Sprint 2 Planning</t>
  </si>
  <si>
    <t>Reevaluate Milestones and Features</t>
  </si>
  <si>
    <t>Sprint 2</t>
  </si>
  <si>
    <t>Date:</t>
  </si>
  <si>
    <t>In Progress</t>
  </si>
  <si>
    <t>Deep Learning:</t>
  </si>
  <si>
    <t>The issue that I had over the course of this milestone was finding the motivation and time to sit down and work on the project. As the deadline approached I got more on the screen it felt easier to want to work on it. Moving forward it will be important to time manage better. Another thing that I found to be an issue was my task planning. When I did my initial task planning I forgot about a lot of things and definitely overscoped the project. Moving forward at the start of the next milestone I am going to take a look at the features list and milestones to reassess what it is I want to accomplish for each. Upon completing the reassessment I will be able to fully plan out the next sprint.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</si>
</sst>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7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/>
    <xf numFmtId="0" fontId="0" fillId="0" borderId="15" xfId="0" applyBorder="1"/>
    <xf numFmtId="0" fontId="0" fillId="0" borderId="12" xfId="0" applyBorder="1"/>
    <xf numFmtId="2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14" fontId="0" fillId="4" borderId="0" xfId="0" applyNumberFormat="1" applyFill="1" applyBorder="1" applyAlignment="1">
      <alignment horizontal="left"/>
    </xf>
    <xf numFmtId="0" fontId="0" fillId="4" borderId="0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right" vertical="top"/>
    </xf>
    <xf numFmtId="14" fontId="0" fillId="2" borderId="0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D0D5-8BE9-4C2F-A748-65963B5C1812}">
  <dimension ref="A1:F20"/>
  <sheetViews>
    <sheetView workbookViewId="0">
      <selection activeCell="H11" sqref="H11"/>
    </sheetView>
  </sheetViews>
  <sheetFormatPr defaultRowHeight="15" x14ac:dyDescent="0.25"/>
  <cols>
    <col min="1" max="5" width="13.85546875" customWidth="1"/>
    <col min="6" max="6" width="72.7109375" customWidth="1"/>
  </cols>
  <sheetData>
    <row r="1" spans="1:6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6" ht="15.75" thickTop="1" x14ac:dyDescent="0.25">
      <c r="A2" s="41" t="s">
        <v>81</v>
      </c>
      <c r="B2" s="42">
        <v>43988</v>
      </c>
      <c r="C2" s="43"/>
      <c r="D2" s="41"/>
      <c r="E2" s="43"/>
      <c r="F2" s="44" t="str">
        <f>"Hours Worked: " &amp; SUM(D3:D10)</f>
        <v>Hours Worked: 7.25</v>
      </c>
    </row>
    <row r="3" spans="1:6" x14ac:dyDescent="0.25">
      <c r="A3">
        <v>1</v>
      </c>
      <c r="B3" s="28" t="s">
        <v>82</v>
      </c>
      <c r="C3" s="28">
        <f>IF( ISBLANK($A3), "", VLOOKUP($A3,Backlog!$A$2:$F$162, COLUMN()))</f>
        <v>1.5</v>
      </c>
      <c r="D3" s="28">
        <v>0.75</v>
      </c>
      <c r="E3" s="28">
        <f>IF( ISBLANK($A3), "", VLOOKUP($A3,Backlog!$A$2:$F$162, COLUMN()))</f>
        <v>18</v>
      </c>
      <c r="F3" s="31" t="str">
        <f>IF( ISBLANK($A3), "", VLOOKUP($A3,Backlog!$A$2:$F$162, COLUMN()))</f>
        <v>Create Ability class</v>
      </c>
    </row>
    <row r="4" spans="1:6" x14ac:dyDescent="0.25">
      <c r="A4">
        <v>6</v>
      </c>
      <c r="B4" s="28" t="str">
        <f>IF( ISBLANK($A4), "", VLOOKUP($A4,Backlog!$A$2:$F$62, COLUMN()))</f>
        <v>Completed</v>
      </c>
      <c r="C4" s="28">
        <f>IF( ISBLANK($A4), "", VLOOKUP($A4,Backlog!$A$2:$F$162, COLUMN()))</f>
        <v>1.5</v>
      </c>
      <c r="D4" s="28">
        <f>IF( ISBLANK($A4), "", VLOOKUP($A4,Backlog!$A$2:$F$162, COLUMN()))</f>
        <v>0.5</v>
      </c>
      <c r="E4" s="28">
        <f>IF( ISBLANK($A4), "", VLOOKUP($A4,Backlog!$A$2:$F$162, COLUMN()))</f>
        <v>32</v>
      </c>
      <c r="F4" s="31" t="str">
        <f>IF( ISBLANK($A4), "", VLOOKUP($A4,Backlog!$A$2:$F$162, COLUMN()))</f>
        <v>Create entity class</v>
      </c>
    </row>
    <row r="5" spans="1:6" x14ac:dyDescent="0.25">
      <c r="A5">
        <v>7</v>
      </c>
      <c r="B5" s="28" t="str">
        <f>IF( ISBLANK($A5), "", VLOOKUP($A5,Backlog!$A$2:$F$62, COLUMN()))</f>
        <v>Completed</v>
      </c>
      <c r="C5" s="28">
        <f>IF( ISBLANK($A5), "", VLOOKUP($A5,Backlog!$A$2:$F$162, COLUMN()))</f>
        <v>0.25</v>
      </c>
      <c r="D5" s="28">
        <f>IF( ISBLANK($A5), "", VLOOKUP($A5,Backlog!$A$2:$F$162, COLUMN()))</f>
        <v>0.25</v>
      </c>
      <c r="E5" s="28">
        <f>IF( ISBLANK($A5), "", VLOOKUP($A5,Backlog!$A$2:$F$162, COLUMN()))</f>
        <v>33</v>
      </c>
      <c r="F5" s="31" t="str">
        <f>IF( ISBLANK($A5), "", VLOOKUP($A5,Backlog!$A$2:$F$162, COLUMN()))</f>
        <v>allow entities to hold up to 4 abilities</v>
      </c>
    </row>
    <row r="6" spans="1:6" x14ac:dyDescent="0.25">
      <c r="A6">
        <v>10</v>
      </c>
      <c r="B6" s="28" t="str">
        <f>IF( ISBLANK($A6), "", VLOOKUP($A6,Backlog!$A$2:$F$62, COLUMN()))</f>
        <v>Completed</v>
      </c>
      <c r="C6" s="28">
        <f>IF( ISBLANK($A6), "", VLOOKUP($A6,Backlog!$A$2:$F$162, COLUMN()))</f>
        <v>2.5</v>
      </c>
      <c r="D6" s="28">
        <f>IF( ISBLANK($A6), "", VLOOKUP($A6,Backlog!$A$2:$F$162, COLUMN()))</f>
        <v>1.5</v>
      </c>
      <c r="E6" s="28">
        <f>IF( ISBLANK($A6), "", VLOOKUP($A6,Backlog!$A$2:$F$162, COLUMN()))</f>
        <v>1</v>
      </c>
      <c r="F6" s="31" t="str">
        <f>IF( ISBLANK($A6), "", VLOOKUP($A6,Backlog!$A$2:$F$162, COLUMN()))</f>
        <v>Create a player character class that inherits entity class</v>
      </c>
    </row>
    <row r="7" spans="1:6" x14ac:dyDescent="0.25">
      <c r="A7">
        <v>11</v>
      </c>
      <c r="B7" s="28" t="str">
        <f>IF( ISBLANK($A7), "", VLOOKUP($A7,Backlog!$A$2:$F$62, COLUMN()))</f>
        <v>Completed</v>
      </c>
      <c r="C7" s="28">
        <f>IF( ISBLANK($A7), "", VLOOKUP($A7,Backlog!$A$2:$F$162, COLUMN()))</f>
        <v>1.5</v>
      </c>
      <c r="D7" s="28">
        <f>IF( ISBLANK($A7), "", VLOOKUP($A7,Backlog!$A$2:$F$162, COLUMN()))</f>
        <v>0.5</v>
      </c>
      <c r="E7" s="28">
        <f>IF( ISBLANK($A7), "", VLOOKUP($A7,Backlog!$A$2:$F$162, COLUMN()))</f>
        <v>2</v>
      </c>
      <c r="F7" s="31" t="str">
        <f>IF( ISBLANK($A7), "", VLOOKUP($A7,Backlog!$A$2:$F$162, COLUMN()))</f>
        <v>Implement ability to control player character via mouse</v>
      </c>
    </row>
    <row r="8" spans="1:6" x14ac:dyDescent="0.25">
      <c r="A8">
        <v>12</v>
      </c>
      <c r="B8" s="28" t="str">
        <f>IF( ISBLANK($A8), "", VLOOKUP($A8,Backlog!$A$2:$F$62, COLUMN()))</f>
        <v>Completed</v>
      </c>
      <c r="C8" s="28">
        <f>IF( ISBLANK($A8), "", VLOOKUP($A8,Backlog!$A$2:$F$162, COLUMN()))</f>
        <v>1</v>
      </c>
      <c r="D8" s="28">
        <f>IF( ISBLANK($A8), "", VLOOKUP($A8,Backlog!$A$2:$F$162, COLUMN()))</f>
        <v>1</v>
      </c>
      <c r="E8" s="28">
        <f>IF( ISBLANK($A8), "", VLOOKUP($A8,Backlog!$A$2:$F$162, COLUMN()))</f>
        <v>2</v>
      </c>
      <c r="F8" s="31" t="str">
        <f>IF( ISBLANK($A8), "", VLOOKUP($A8,Backlog!$A$2:$F$162, COLUMN()))</f>
        <v>Implement ability for player to use abilities</v>
      </c>
    </row>
    <row r="9" spans="1:6" x14ac:dyDescent="0.25">
      <c r="A9">
        <v>30</v>
      </c>
      <c r="B9" s="28" t="str">
        <f>IF( ISBLANK($A9), "", VLOOKUP($A9,Backlog!$A$2:$F$62, COLUMN()))</f>
        <v>Completed</v>
      </c>
      <c r="C9" s="28">
        <f>IF( ISBLANK($A9), "", VLOOKUP($A9,Backlog!$A$2:$F$162, COLUMN()))</f>
        <v>1</v>
      </c>
      <c r="D9" s="28">
        <f>IF( ISBLANK($A9), "", VLOOKUP($A9,Backlog!$A$2:$F$162, COLUMN()))</f>
        <v>0.75</v>
      </c>
      <c r="E9" s="28">
        <f>IF( ISBLANK($A9), "", VLOOKUP($A9,Backlog!$A$2:$F$162, COLUMN()))</f>
        <v>46</v>
      </c>
      <c r="F9" s="31" t="str">
        <f>IF( ISBLANK($A9), "", VLOOKUP($A9,Backlog!$A$2:$F$162, COLUMN()))</f>
        <v>Create an in game ability bar Ui that shows cooldowns for all equipped abilities</v>
      </c>
    </row>
    <row r="10" spans="1:6" x14ac:dyDescent="0.25">
      <c r="A10">
        <v>56</v>
      </c>
      <c r="B10" s="28" t="str">
        <f>IF( ISBLANK($A10), "", VLOOKUP($A10,Backlog!$A$2:$F$62, COLUMN()))</f>
        <v>Completed</v>
      </c>
      <c r="C10" s="28">
        <f>IF( ISBLANK($A10), "", VLOOKUP($A10,Backlog!$A$2:$F$162, COLUMN()))</f>
        <v>1</v>
      </c>
      <c r="D10" s="28">
        <f>IF( ISBLANK($A10), "", VLOOKUP($A10,Backlog!$A$2:$F$162, COLUMN()))</f>
        <v>2</v>
      </c>
      <c r="E10" s="28" t="str">
        <f>IF( ISBLANK($A10), "", VLOOKUP($A10,Backlog!$A$2:$F$162, COLUMN()))</f>
        <v>3, 16</v>
      </c>
      <c r="F10" s="31" t="str">
        <f>IF( ISBLANK($A10), "", VLOOKUP($A10,Backlog!$A$2:$F$162, COLUMN()))</f>
        <v>Implement Blink Ability type</v>
      </c>
    </row>
    <row r="11" spans="1:6" x14ac:dyDescent="0.25">
      <c r="A11" s="41" t="s">
        <v>81</v>
      </c>
      <c r="B11" s="42">
        <v>43997</v>
      </c>
      <c r="C11" s="43"/>
      <c r="D11" s="41"/>
      <c r="E11" s="43"/>
      <c r="F11" s="44" t="str">
        <f>"Hours Worked: " &amp; SUM(D12:D20)</f>
        <v>Hours Worked: 9</v>
      </c>
    </row>
    <row r="12" spans="1:6" s="40" customFormat="1" x14ac:dyDescent="0.25">
      <c r="A12">
        <v>1</v>
      </c>
      <c r="B12" s="28" t="s">
        <v>82</v>
      </c>
      <c r="C12" s="28">
        <f>IF( ISBLANK($A12), "", VLOOKUP($A12,Backlog!$A$2:$F$162, COLUMN()))</f>
        <v>1.5</v>
      </c>
      <c r="D12" s="28">
        <v>0.75</v>
      </c>
      <c r="E12" s="28">
        <f>IF( ISBLANK($A12), "", VLOOKUP($A12,Backlog!$A$2:$F$162, COLUMN()))</f>
        <v>18</v>
      </c>
      <c r="F12" s="31" t="str">
        <f>IF( ISBLANK($A12), "", VLOOKUP($A12,Backlog!$A$2:$F$162, COLUMN()))</f>
        <v>Create Ability class</v>
      </c>
    </row>
    <row r="13" spans="1:6" x14ac:dyDescent="0.25">
      <c r="A13">
        <v>2</v>
      </c>
      <c r="B13" s="28" t="str">
        <f>IF( ISBLANK($A13), "", VLOOKUP($A13,Backlog!$A$2:$F$62, COLUMN()))</f>
        <v>Completed</v>
      </c>
      <c r="C13" s="28">
        <f>IF( ISBLANK($A13), "", VLOOKUP($A13,Backlog!$A$2:$F$162, COLUMN()))</f>
        <v>0.5</v>
      </c>
      <c r="D13" s="28">
        <f>IF( ISBLANK($A13), "", VLOOKUP($A13,Backlog!$A$2:$F$162, COLUMN()))</f>
        <v>1.75</v>
      </c>
      <c r="E13" s="28">
        <f>IF( ISBLANK($A13), "", VLOOKUP($A13,Backlog!$A$2:$F$162, COLUMN()))</f>
        <v>16</v>
      </c>
      <c r="F13" s="31" t="str">
        <f>IF( ISBLANK($A13), "", VLOOKUP($A13,Backlog!$A$2:$F$162, COLUMN()))</f>
        <v>Implement an XML format to create abilities</v>
      </c>
    </row>
    <row r="14" spans="1:6" x14ac:dyDescent="0.25">
      <c r="A14">
        <v>5</v>
      </c>
      <c r="B14" s="28" t="str">
        <f>IF( ISBLANK($A14), "", VLOOKUP($A14,Backlog!$A$2:$F$62, COLUMN()))</f>
        <v>Completed</v>
      </c>
      <c r="C14" s="28">
        <f>IF( ISBLANK($A14), "", VLOOKUP($A14,Backlog!$A$2:$F$162, COLUMN()))</f>
        <v>0.75</v>
      </c>
      <c r="D14" s="28">
        <f>IF( ISBLANK($A14), "", VLOOKUP($A14,Backlog!$A$2:$F$162, COLUMN()))</f>
        <v>0.75</v>
      </c>
      <c r="E14" s="28">
        <f>IF( ISBLANK($A14), "", VLOOKUP($A14,Backlog!$A$2:$F$162, COLUMN()))</f>
        <v>18</v>
      </c>
      <c r="F14" s="31" t="str">
        <f>IF( ISBLANK($A14), "", VLOOKUP($A14,Backlog!$A$2:$F$162, COLUMN()))</f>
        <v>Create projectile class that is used by abilities</v>
      </c>
    </row>
    <row r="15" spans="1:6" x14ac:dyDescent="0.25">
      <c r="A15">
        <v>17</v>
      </c>
      <c r="B15" s="28" t="str">
        <f>IF( ISBLANK($A15), "", VLOOKUP($A15,Backlog!$A$2:$F$62, COLUMN()))</f>
        <v>Completed</v>
      </c>
      <c r="C15" s="28">
        <f>IF( ISBLANK($A15), "", VLOOKUP($A15,Backlog!$A$2:$F$162, COLUMN()))</f>
        <v>1</v>
      </c>
      <c r="D15" s="28">
        <f>IF( ISBLANK($A15), "", VLOOKUP($A15,Backlog!$A$2:$F$162, COLUMN()))</f>
        <v>0.75</v>
      </c>
      <c r="E15" s="28">
        <f>IF( ISBLANK($A15), "", VLOOKUP($A15,Backlog!$A$2:$F$162, COLUMN()))</f>
        <v>31</v>
      </c>
      <c r="F15" s="31" t="str">
        <f>IF( ISBLANK($A15), "", VLOOKUP($A15,Backlog!$A$2:$F$162, COLUMN()))</f>
        <v>Create an enemy class that inherits from entity</v>
      </c>
    </row>
    <row r="16" spans="1:6" x14ac:dyDescent="0.25">
      <c r="A16">
        <v>28</v>
      </c>
      <c r="B16" s="28" t="str">
        <f>IF( ISBLANK($A16), "", VLOOKUP($A16,Backlog!$A$2:$F$62, COLUMN()))</f>
        <v>Completed</v>
      </c>
      <c r="C16" s="28">
        <f>IF( ISBLANK($A16), "", VLOOKUP($A16,Backlog!$A$2:$F$162, COLUMN()))</f>
        <v>0.5</v>
      </c>
      <c r="D16" s="28">
        <f>IF( ISBLANK($A16), "", VLOOKUP($A16,Backlog!$A$2:$F$162, COLUMN()))</f>
        <v>0.75</v>
      </c>
      <c r="E16" s="28">
        <f>IF( ISBLANK($A16), "", VLOOKUP($A16,Backlog!$A$2:$F$162, COLUMN()))</f>
        <v>45</v>
      </c>
      <c r="F16" s="31" t="str">
        <f>IF( ISBLANK($A16), "", VLOOKUP($A16,Backlog!$A$2:$F$162, COLUMN()))</f>
        <v>Create an in game player health bar UI element</v>
      </c>
    </row>
    <row r="17" spans="1:6" x14ac:dyDescent="0.25">
      <c r="A17">
        <v>29</v>
      </c>
      <c r="B17" s="28" t="str">
        <f>IF( ISBLANK($A17), "", VLOOKUP($A17,Backlog!$A$2:$F$62, COLUMN()))</f>
        <v>Completed</v>
      </c>
      <c r="C17" s="28">
        <f>IF( ISBLANK($A17), "", VLOOKUP($A17,Backlog!$A$2:$F$162, COLUMN()))</f>
        <v>0.5</v>
      </c>
      <c r="D17" s="28">
        <f>IF( ISBLANK($A17), "", VLOOKUP($A17,Backlog!$A$2:$F$162, COLUMN()))</f>
        <v>0.25</v>
      </c>
      <c r="E17" s="28">
        <f>IF( ISBLANK($A17), "", VLOOKUP($A17,Backlog!$A$2:$F$162, COLUMN()))</f>
        <v>48</v>
      </c>
      <c r="F17" s="31" t="str">
        <f>IF( ISBLANK($A17), "", VLOOKUP($A17,Backlog!$A$2:$F$162, COLUMN()))</f>
        <v>Create an in game enemy health bar UI element</v>
      </c>
    </row>
    <row r="18" spans="1:6" x14ac:dyDescent="0.25">
      <c r="A18">
        <v>57</v>
      </c>
      <c r="B18" s="28" t="str">
        <f>IF( ISBLANK($A18), "", VLOOKUP($A18,Backlog!$A$2:$F$62, COLUMN()))</f>
        <v>Completed</v>
      </c>
      <c r="C18" s="28">
        <f>IF( ISBLANK($A18), "", VLOOKUP($A18,Backlog!$A$2:$F$162, COLUMN()))</f>
        <v>1</v>
      </c>
      <c r="D18" s="28">
        <f>IF( ISBLANK($A18), "", VLOOKUP($A18,Backlog!$A$2:$F$162, COLUMN()))</f>
        <v>1</v>
      </c>
      <c r="E18" s="28" t="str">
        <f>IF( ISBLANK($A18), "", VLOOKUP($A18,Backlog!$A$2:$F$162, COLUMN()))</f>
        <v>3, 16</v>
      </c>
      <c r="F18" s="31" t="str">
        <f>IF( ISBLANK($A18), "", VLOOKUP($A18,Backlog!$A$2:$F$162, COLUMN()))</f>
        <v>Implement Buff Ability type</v>
      </c>
    </row>
    <row r="19" spans="1:6" x14ac:dyDescent="0.25">
      <c r="A19">
        <v>60</v>
      </c>
      <c r="B19" s="28" t="str">
        <f>IF( ISBLANK($A19), "", VLOOKUP($A19,Backlog!$A$2:$F$62, COLUMN()))</f>
        <v>Completed</v>
      </c>
      <c r="C19" s="28">
        <f>IF( ISBLANK($A19), "", VLOOKUP($A19,Backlog!$A$2:$F$162, COLUMN()))</f>
        <v>1</v>
      </c>
      <c r="D19" s="28">
        <f>IF( ISBLANK($A19), "", VLOOKUP($A19,Backlog!$A$2:$F$162, COLUMN()))</f>
        <v>1</v>
      </c>
      <c r="E19" s="28">
        <f>IF( ISBLANK($A19), "", VLOOKUP($A19,Backlog!$A$2:$F$162, COLUMN()))</f>
        <v>0</v>
      </c>
      <c r="F19" s="31" t="str">
        <f>IF( ISBLANK($A19), "", VLOOKUP($A19,Backlog!$A$2:$F$162, COLUMN()))</f>
        <v>Give the player the ability to attack the enemies (basic attack)</v>
      </c>
    </row>
    <row r="20" spans="1:6" x14ac:dyDescent="0.25">
      <c r="A20">
        <v>61</v>
      </c>
      <c r="B20" s="28" t="str">
        <f>IF( ISBLANK($A20), "", VLOOKUP($A20,Backlog!$A$2:$F$62, COLUMN()))</f>
        <v>Completed</v>
      </c>
      <c r="C20" s="28">
        <f>IF( ISBLANK($A20), "", VLOOKUP($A20,Backlog!$A$2:$F$162, COLUMN()))</f>
        <v>1.5</v>
      </c>
      <c r="D20" s="28">
        <f>IF( ISBLANK($A20), "", VLOOKUP($A20,Backlog!$A$2:$F$162, COLUMN()))</f>
        <v>2</v>
      </c>
      <c r="E20" s="28">
        <f>IF( ISBLANK($A20), "", VLOOKUP($A20,Backlog!$A$2:$F$162, COLUMN()))</f>
        <v>16</v>
      </c>
      <c r="F20" s="31" t="str">
        <f>IF( ISBLANK($A20), "", VLOOKUP($A20,Backlog!$A$2:$F$162, COLUMN()))</f>
        <v>Create a method to create abilities from definitions</v>
      </c>
    </row>
  </sheetData>
  <conditionalFormatting sqref="B1:B2">
    <cfRule type="cellIs" dxfId="29" priority="13" operator="equal">
      <formula>"Completed"</formula>
    </cfRule>
    <cfRule type="cellIs" dxfId="28" priority="14" operator="equal">
      <formula>"In Progress"</formula>
    </cfRule>
    <cfRule type="cellIs" dxfId="27" priority="15" operator="equal">
      <formula>"Not Started"</formula>
    </cfRule>
  </conditionalFormatting>
  <conditionalFormatting sqref="B3:B10">
    <cfRule type="cellIs" dxfId="26" priority="10" operator="equal">
      <formula>"In Progress"</formula>
    </cfRule>
    <cfRule type="cellIs" dxfId="25" priority="11" operator="equal">
      <formula>"Completed"</formula>
    </cfRule>
    <cfRule type="cellIs" dxfId="24" priority="12" operator="equal">
      <formula>"Not Started"</formula>
    </cfRule>
  </conditionalFormatting>
  <conditionalFormatting sqref="B11">
    <cfRule type="cellIs" dxfId="23" priority="7" operator="equal">
      <formula>"Completed"</formula>
    </cfRule>
    <cfRule type="cellIs" dxfId="22" priority="8" operator="equal">
      <formula>"In Progress"</formula>
    </cfRule>
    <cfRule type="cellIs" dxfId="21" priority="9" operator="equal">
      <formula>"Not Started"</formula>
    </cfRule>
  </conditionalFormatting>
  <conditionalFormatting sqref="B13:B20">
    <cfRule type="cellIs" dxfId="20" priority="4" operator="equal">
      <formula>"In Progress"</formula>
    </cfRule>
    <cfRule type="cellIs" dxfId="19" priority="5" operator="equal">
      <formula>"Completed"</formula>
    </cfRule>
    <cfRule type="cellIs" dxfId="18" priority="6" operator="equal">
      <formula>"Not Started"</formula>
    </cfRule>
  </conditionalFormatting>
  <conditionalFormatting sqref="B12">
    <cfRule type="cellIs" dxfId="17" priority="1" operator="equal">
      <formula>"In Progress"</formula>
    </cfRule>
    <cfRule type="cellIs" dxfId="16" priority="2" operator="equal">
      <formula>"Completed"</formula>
    </cfRule>
    <cfRule type="cellIs" dxfId="15" priority="3" operator="equal">
      <formula>"Not Started"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6B3F-B2FC-4492-B6C6-3B09C1815C2E}">
  <dimension ref="A1:I40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5" outlineLevelRow="1" x14ac:dyDescent="0.25"/>
  <cols>
    <col min="1" max="1" width="13.7109375" customWidth="1"/>
    <col min="2" max="5" width="13.7109375" style="28" customWidth="1"/>
    <col min="6" max="6" width="71.28515625" customWidth="1"/>
    <col min="8" max="8" width="15.5703125" customWidth="1"/>
    <col min="9" max="9" width="91.42578125" customWidth="1"/>
  </cols>
  <sheetData>
    <row r="1" spans="1:9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9" ht="15.75" thickTop="1" x14ac:dyDescent="0.25">
      <c r="A2" s="45" t="s">
        <v>74</v>
      </c>
      <c r="B2" s="46" t="s">
        <v>75</v>
      </c>
      <c r="C2" s="47">
        <v>43984</v>
      </c>
      <c r="D2" s="46" t="s">
        <v>76</v>
      </c>
      <c r="E2" s="47">
        <v>43997</v>
      </c>
      <c r="F2" s="45" t="str">
        <f>"Total Hours Completed: " &amp; SUM($D$4:$D$27)</f>
        <v>Total Hours Completed: 16.25</v>
      </c>
      <c r="G2" s="48"/>
    </row>
    <row r="3" spans="1:9" s="40" customFormat="1" ht="120" hidden="1" outlineLevel="1" x14ac:dyDescent="0.25">
      <c r="A3" s="51"/>
      <c r="B3" s="52"/>
      <c r="C3" s="53"/>
      <c r="D3" s="52"/>
      <c r="E3" s="53"/>
      <c r="F3" s="51"/>
      <c r="G3" s="54"/>
      <c r="H3" s="49" t="s">
        <v>83</v>
      </c>
      <c r="I3" s="50" t="s">
        <v>84</v>
      </c>
    </row>
    <row r="4" spans="1:9" collapsed="1" x14ac:dyDescent="0.25">
      <c r="A4">
        <v>1</v>
      </c>
      <c r="B4" s="28" t="str">
        <f>IF( ISBLANK($A4), "", VLOOKUP($A4,Backlog!$A$2:$F$162, COLUMN()))</f>
        <v>Completed</v>
      </c>
      <c r="C4" s="28">
        <f>IF( ISBLANK($A4), "", VLOOKUP($A4,Backlog!$A$2:$F$162, COLUMN()))</f>
        <v>1.5</v>
      </c>
      <c r="D4" s="28">
        <f>IF( ISBLANK($A4), "", VLOOKUP($A4,Backlog!$A$2:$F$162, COLUMN()))</f>
        <v>1.5</v>
      </c>
      <c r="E4" s="28">
        <f>IF( ISBLANK($A4), "", VLOOKUP($A4,Backlog!$A$2:$F$162, COLUMN()))</f>
        <v>18</v>
      </c>
      <c r="F4" s="31" t="str">
        <f>IF( ISBLANK($A4), "", VLOOKUP($A4,Backlog!$A$2:$F$162, COLUMN()))</f>
        <v>Create Ability class</v>
      </c>
    </row>
    <row r="5" spans="1:9" x14ac:dyDescent="0.25">
      <c r="A5">
        <v>2</v>
      </c>
      <c r="B5" s="28" t="str">
        <f>IF( ISBLANK($A5), "", VLOOKUP($A5,Backlog!$A$2:$F$162, COLUMN()))</f>
        <v>Completed</v>
      </c>
      <c r="C5" s="28">
        <f>IF( ISBLANK($A5), "", VLOOKUP($A5,Backlog!$A$2:$F$162, COLUMN()))</f>
        <v>0.5</v>
      </c>
      <c r="D5" s="28">
        <f>IF( ISBLANK($A5), "", VLOOKUP($A5,Backlog!$A$2:$F$162, COLUMN()))</f>
        <v>1.75</v>
      </c>
      <c r="E5" s="28">
        <f>IF( ISBLANK($A5), "", VLOOKUP($A5,Backlog!$A$2:$F$162, COLUMN()))</f>
        <v>16</v>
      </c>
      <c r="F5" s="31" t="str">
        <f>IF( ISBLANK($A5), "", VLOOKUP($A5,Backlog!$A$2:$F$162, COLUMN()))</f>
        <v>Implement an XML format to create abilities</v>
      </c>
    </row>
    <row r="6" spans="1:9" x14ac:dyDescent="0.25">
      <c r="A6">
        <v>3</v>
      </c>
      <c r="B6" s="28" t="str">
        <f>IF( ISBLANK($A6), "", VLOOKUP($A6,Backlog!$A$2:$F$162, COLUMN()))</f>
        <v>Not Started</v>
      </c>
      <c r="C6" s="28">
        <f>IF( ISBLANK($A6), "", VLOOKUP($A6,Backlog!$A$2:$F$162, COLUMN()))</f>
        <v>1</v>
      </c>
      <c r="D6" s="28">
        <f>IF( ISBLANK($A6), "", VLOOKUP($A6,Backlog!$A$2:$F$162, COLUMN()))</f>
        <v>0</v>
      </c>
      <c r="E6" s="28">
        <f>IF( ISBLANK($A6), "", VLOOKUP($A6,Backlog!$A$2:$F$162, COLUMN()))</f>
        <v>19</v>
      </c>
      <c r="F6" s="31" t="str">
        <f>IF( ISBLANK($A6), "", VLOOKUP($A6,Backlog!$A$2:$F$162, COLUMN()))</f>
        <v>Create Item class</v>
      </c>
    </row>
    <row r="7" spans="1:9" x14ac:dyDescent="0.25">
      <c r="A7">
        <v>4</v>
      </c>
      <c r="B7" s="28" t="str">
        <f>IF( ISBLANK($A7), "", VLOOKUP($A7,Backlog!$A$2:$F$162, COLUMN()))</f>
        <v>Not Started</v>
      </c>
      <c r="C7" s="28">
        <f>IF( ISBLANK($A7), "", VLOOKUP($A7,Backlog!$A$2:$F$162, COLUMN()))</f>
        <v>0.5</v>
      </c>
      <c r="D7" s="28">
        <f>IF( ISBLANK($A7), "", VLOOKUP($A7,Backlog!$A$2:$F$162, COLUMN()))</f>
        <v>0</v>
      </c>
      <c r="E7" s="28">
        <f>IF( ISBLANK($A7), "", VLOOKUP($A7,Backlog!$A$2:$F$162, COLUMN()))</f>
        <v>22</v>
      </c>
      <c r="F7" s="31" t="str">
        <f>IF( ISBLANK($A7), "", VLOOKUP($A7,Backlog!$A$2:$F$162, COLUMN()))</f>
        <v>Implement an XML format to create items</v>
      </c>
    </row>
    <row r="8" spans="1:9" x14ac:dyDescent="0.25">
      <c r="A8">
        <v>5</v>
      </c>
      <c r="B8" s="28" t="str">
        <f>IF( ISBLANK($A8), "", VLOOKUP($A8,Backlog!$A$2:$F$162, COLUMN()))</f>
        <v>Completed</v>
      </c>
      <c r="C8" s="28">
        <f>IF( ISBLANK($A8), "", VLOOKUP($A8,Backlog!$A$2:$F$162, COLUMN()))</f>
        <v>0.75</v>
      </c>
      <c r="D8" s="28">
        <f>IF( ISBLANK($A8), "", VLOOKUP($A8,Backlog!$A$2:$F$162, COLUMN()))</f>
        <v>0.75</v>
      </c>
      <c r="E8" s="28">
        <f>IF( ISBLANK($A8), "", VLOOKUP($A8,Backlog!$A$2:$F$162, COLUMN()))</f>
        <v>18</v>
      </c>
      <c r="F8" s="31" t="str">
        <f>IF( ISBLANK($A8), "", VLOOKUP($A8,Backlog!$A$2:$F$162, COLUMN()))</f>
        <v>Create projectile class that is used by abilities</v>
      </c>
    </row>
    <row r="9" spans="1:9" x14ac:dyDescent="0.25">
      <c r="A9">
        <v>6</v>
      </c>
      <c r="B9" s="28" t="str">
        <f>IF( ISBLANK($A9), "", VLOOKUP($A9,Backlog!$A$2:$F$162, COLUMN()))</f>
        <v>Completed</v>
      </c>
      <c r="C9" s="28">
        <f>IF( ISBLANK($A9), "", VLOOKUP($A9,Backlog!$A$2:$F$162, COLUMN()))</f>
        <v>1.5</v>
      </c>
      <c r="D9" s="28">
        <f>IF( ISBLANK($A9), "", VLOOKUP($A9,Backlog!$A$2:$F$162, COLUMN()))</f>
        <v>0.5</v>
      </c>
      <c r="E9" s="28">
        <f>IF( ISBLANK($A9), "", VLOOKUP($A9,Backlog!$A$2:$F$162, COLUMN()))</f>
        <v>32</v>
      </c>
      <c r="F9" s="31" t="str">
        <f>IF( ISBLANK($A9), "", VLOOKUP($A9,Backlog!$A$2:$F$162, COLUMN()))</f>
        <v>Create entity class</v>
      </c>
    </row>
    <row r="10" spans="1:9" x14ac:dyDescent="0.25">
      <c r="A10">
        <v>7</v>
      </c>
      <c r="B10" s="28" t="str">
        <f>IF( ISBLANK($A10), "", VLOOKUP($A10,Backlog!$A$2:$F$162, COLUMN()))</f>
        <v>Completed</v>
      </c>
      <c r="C10" s="28">
        <f>IF( ISBLANK($A10), "", VLOOKUP($A10,Backlog!$A$2:$F$162, COLUMN()))</f>
        <v>0.25</v>
      </c>
      <c r="D10" s="28">
        <f>IF( ISBLANK($A10), "", VLOOKUP($A10,Backlog!$A$2:$F$162, COLUMN()))</f>
        <v>0.25</v>
      </c>
      <c r="E10" s="28">
        <f>IF( ISBLANK($A10), "", VLOOKUP($A10,Backlog!$A$2:$F$162, COLUMN()))</f>
        <v>33</v>
      </c>
      <c r="F10" s="31" t="str">
        <f>IF( ISBLANK($A10), "", VLOOKUP($A10,Backlog!$A$2:$F$162, COLUMN()))</f>
        <v>allow entities to hold up to 4 abilities</v>
      </c>
    </row>
    <row r="11" spans="1:9" x14ac:dyDescent="0.25">
      <c r="A11">
        <v>8</v>
      </c>
      <c r="B11" s="28" t="str">
        <f>IF( ISBLANK($A11), "", VLOOKUP($A11,Backlog!$A$2:$F$162, COLUMN()))</f>
        <v>Not Started</v>
      </c>
      <c r="C11" s="28">
        <f>IF( ISBLANK($A11), "", VLOOKUP($A11,Backlog!$A$2:$F$162, COLUMN()))</f>
        <v>0.25</v>
      </c>
      <c r="D11" s="28">
        <f>IF( ISBLANK($A11), "", VLOOKUP($A11,Backlog!$A$2:$F$162, COLUMN()))</f>
        <v>0</v>
      </c>
      <c r="E11" s="28">
        <f>IF( ISBLANK($A11), "", VLOOKUP($A11,Backlog!$A$2:$F$162, COLUMN()))</f>
        <v>34</v>
      </c>
      <c r="F11" s="31" t="str">
        <f>IF( ISBLANK($A11), "", VLOOKUP($A11,Backlog!$A$2:$F$162, COLUMN()))</f>
        <v>Allow entities to hold an "infinite" number of items</v>
      </c>
    </row>
    <row r="12" spans="1:9" x14ac:dyDescent="0.25">
      <c r="A12">
        <v>9</v>
      </c>
      <c r="B12" s="28" t="str">
        <f>IF( ISBLANK($A12), "", VLOOKUP($A12,Backlog!$A$2:$F$162, COLUMN()))</f>
        <v>Not Started</v>
      </c>
      <c r="C12" s="28">
        <f>IF( ISBLANK($A12), "", VLOOKUP($A12,Backlog!$A$2:$F$162, COLUMN()))</f>
        <v>0.5</v>
      </c>
      <c r="D12" s="28">
        <f>IF( ISBLANK($A12), "", VLOOKUP($A12,Backlog!$A$2:$F$162, COLUMN()))</f>
        <v>0</v>
      </c>
      <c r="E12" s="28">
        <f>IF( ISBLANK($A12), "", VLOOKUP($A12,Backlog!$A$2:$F$162, COLUMN()))</f>
        <v>35</v>
      </c>
      <c r="F12" s="31" t="str">
        <f>IF( ISBLANK($A12), "", VLOOKUP($A12,Backlog!$A$2:$F$162, COLUMN()))</f>
        <v>store number of item type { [1,Axe], [1,Arrow], [2,Sword] }</v>
      </c>
    </row>
    <row r="13" spans="1:9" x14ac:dyDescent="0.25">
      <c r="A13">
        <v>10</v>
      </c>
      <c r="B13" s="28" t="str">
        <f>IF( ISBLANK($A13), "", VLOOKUP($A13,Backlog!$A$2:$F$162, COLUMN()))</f>
        <v>Completed</v>
      </c>
      <c r="C13" s="28">
        <f>IF( ISBLANK($A13), "", VLOOKUP($A13,Backlog!$A$2:$F$162, COLUMN()))</f>
        <v>2.5</v>
      </c>
      <c r="D13" s="28">
        <f>IF( ISBLANK($A13), "", VLOOKUP($A13,Backlog!$A$2:$F$162, COLUMN()))</f>
        <v>1.5</v>
      </c>
      <c r="E13" s="28">
        <f>IF( ISBLANK($A13), "", VLOOKUP($A13,Backlog!$A$2:$F$162, COLUMN()))</f>
        <v>1</v>
      </c>
      <c r="F13" s="31" t="str">
        <f>IF( ISBLANK($A13), "", VLOOKUP($A13,Backlog!$A$2:$F$162, COLUMN()))</f>
        <v>Create a player character class that inherits entity class</v>
      </c>
    </row>
    <row r="14" spans="1:9" x14ac:dyDescent="0.25">
      <c r="A14">
        <v>11</v>
      </c>
      <c r="B14" s="28" t="str">
        <f>IF( ISBLANK($A14), "", VLOOKUP($A14,Backlog!$A$2:$F$162, COLUMN()))</f>
        <v>Completed</v>
      </c>
      <c r="C14" s="28">
        <f>IF( ISBLANK($A14), "", VLOOKUP($A14,Backlog!$A$2:$F$162, COLUMN()))</f>
        <v>1.5</v>
      </c>
      <c r="D14" s="28">
        <f>IF( ISBLANK($A14), "", VLOOKUP($A14,Backlog!$A$2:$F$162, COLUMN()))</f>
        <v>0.5</v>
      </c>
      <c r="E14" s="28">
        <f>IF( ISBLANK($A14), "", VLOOKUP($A14,Backlog!$A$2:$F$162, COLUMN()))</f>
        <v>2</v>
      </c>
      <c r="F14" s="31" t="str">
        <f>IF( ISBLANK($A14), "", VLOOKUP($A14,Backlog!$A$2:$F$162, COLUMN()))</f>
        <v>Implement ability to control player character via mouse</v>
      </c>
    </row>
    <row r="15" spans="1:9" x14ac:dyDescent="0.25">
      <c r="A15">
        <v>12</v>
      </c>
      <c r="B15" s="28" t="str">
        <f>IF( ISBLANK($A15), "", VLOOKUP($A15,Backlog!$A$2:$F$162, COLUMN()))</f>
        <v>Completed</v>
      </c>
      <c r="C15" s="28">
        <f>IF( ISBLANK($A15), "", VLOOKUP($A15,Backlog!$A$2:$F$162, COLUMN()))</f>
        <v>1</v>
      </c>
      <c r="D15" s="28">
        <f>IF( ISBLANK($A15), "", VLOOKUP($A15,Backlog!$A$2:$F$162, COLUMN()))</f>
        <v>1</v>
      </c>
      <c r="E15" s="28">
        <f>IF( ISBLANK($A15), "", VLOOKUP($A15,Backlog!$A$2:$F$162, COLUMN()))</f>
        <v>2</v>
      </c>
      <c r="F15" s="31" t="str">
        <f>IF( ISBLANK($A15), "", VLOOKUP($A15,Backlog!$A$2:$F$162, COLUMN()))</f>
        <v>Implement ability for player to use abilities</v>
      </c>
    </row>
    <row r="16" spans="1:9" x14ac:dyDescent="0.25">
      <c r="A16">
        <v>13</v>
      </c>
      <c r="B16" s="28" t="str">
        <f>IF( ISBLANK($A16), "", VLOOKUP($A16,Backlog!$A$2:$F$162, COLUMN()))</f>
        <v>Not Started</v>
      </c>
      <c r="C16" s="28">
        <f>IF( ISBLANK($A16), "", VLOOKUP($A16,Backlog!$A$2:$F$162, COLUMN()))</f>
        <v>1</v>
      </c>
      <c r="D16" s="28">
        <f>IF( ISBLANK($A16), "", VLOOKUP($A16,Backlog!$A$2:$F$162, COLUMN()))</f>
        <v>0</v>
      </c>
      <c r="E16" s="28">
        <f>IF( ISBLANK($A16), "", VLOOKUP($A16,Backlog!$A$2:$F$162, COLUMN()))</f>
        <v>7</v>
      </c>
      <c r="F16" s="31" t="str">
        <f>IF( ISBLANK($A16), "", VLOOKUP($A16,Backlog!$A$2:$F$162, COLUMN()))</f>
        <v>Implement dodge dash</v>
      </c>
    </row>
    <row r="17" spans="1:6" x14ac:dyDescent="0.25">
      <c r="A17">
        <v>14</v>
      </c>
      <c r="B17" s="28" t="str">
        <f>IF( ISBLANK($A17), "", VLOOKUP($A17,Backlog!$A$2:$F$162, COLUMN()))</f>
        <v>Not Started</v>
      </c>
      <c r="C17" s="28">
        <f>IF( ISBLANK($A17), "", VLOOKUP($A17,Backlog!$A$2:$F$162, COLUMN()))</f>
        <v>1</v>
      </c>
      <c r="D17" s="28">
        <f>IF( ISBLANK($A17), "", VLOOKUP($A17,Backlog!$A$2:$F$162, COLUMN()))</f>
        <v>0</v>
      </c>
      <c r="E17" s="28">
        <f>IF( ISBLANK($A17), "", VLOOKUP($A17,Backlog!$A$2:$F$162, COLUMN()))</f>
        <v>20</v>
      </c>
      <c r="F17" s="31" t="str">
        <f>IF( ISBLANK($A17), "", VLOOKUP($A17,Backlog!$A$2:$F$162, COLUMN()))</f>
        <v>Implement item stats that effect the entity if held</v>
      </c>
    </row>
    <row r="18" spans="1:6" x14ac:dyDescent="0.25">
      <c r="A18">
        <v>15</v>
      </c>
      <c r="B18" s="28" t="str">
        <f>IF( ISBLANK($A18), "", VLOOKUP($A18,Backlog!$A$2:$F$162, COLUMN()))</f>
        <v>Not Started</v>
      </c>
      <c r="C18" s="28">
        <f>IF( ISBLANK($A18), "", VLOOKUP($A18,Backlog!$A$2:$F$162, COLUMN()))</f>
        <v>1</v>
      </c>
      <c r="D18" s="28">
        <f>IF( ISBLANK($A18), "", VLOOKUP($A18,Backlog!$A$2:$F$162, COLUMN()))</f>
        <v>0</v>
      </c>
      <c r="E18" s="28">
        <f>IF( ISBLANK($A18), "", VLOOKUP($A18,Backlog!$A$2:$F$162, COLUMN()))</f>
        <v>21</v>
      </c>
      <c r="F18" s="31" t="str">
        <f>IF( ISBLANK($A18), "", VLOOKUP($A18,Backlog!$A$2:$F$162, COLUMN()))</f>
        <v>Implement item actives</v>
      </c>
    </row>
    <row r="19" spans="1:6" x14ac:dyDescent="0.25">
      <c r="A19">
        <v>16</v>
      </c>
      <c r="B19" s="28" t="str">
        <f>IF( ISBLANK($A19), "", VLOOKUP($A19,Backlog!$A$2:$F$162, COLUMN()))</f>
        <v>Not Started</v>
      </c>
      <c r="C19" s="28">
        <f>IF( ISBLANK($A19), "", VLOOKUP($A19,Backlog!$A$2:$F$162, COLUMN()))</f>
        <v>1</v>
      </c>
      <c r="D19" s="28">
        <f>IF( ISBLANK($A19), "", VLOOKUP($A19,Backlog!$A$2:$F$162, COLUMN()))</f>
        <v>0</v>
      </c>
      <c r="E19" s="28">
        <f>IF( ISBLANK($A19), "", VLOOKUP($A19,Backlog!$A$2:$F$162, COLUMN()))</f>
        <v>21</v>
      </c>
      <c r="F19" s="31" t="str">
        <f>IF( ISBLANK($A19), "", VLOOKUP($A19,Backlog!$A$2:$F$162, COLUMN()))</f>
        <v>Implement the ability for the player to use equipped item actives</v>
      </c>
    </row>
    <row r="20" spans="1:6" ht="15.75" thickBot="1" x14ac:dyDescent="0.3">
      <c r="A20">
        <v>17</v>
      </c>
      <c r="B20" s="28" t="str">
        <f>IF( ISBLANK($A20), "", VLOOKUP($A20,Backlog!$A$2:$F$162, COLUMN()))</f>
        <v>Completed</v>
      </c>
      <c r="C20" s="28">
        <f>IF( ISBLANK($A20), "", VLOOKUP($A20,Backlog!$A$2:$F$162, COLUMN()))</f>
        <v>1</v>
      </c>
      <c r="D20" s="28">
        <f>IF( ISBLANK($A20), "", VLOOKUP($A20,Backlog!$A$2:$F$162, COLUMN()))</f>
        <v>0.75</v>
      </c>
      <c r="E20" s="28">
        <f>IF( ISBLANK($A20), "", VLOOKUP($A20,Backlog!$A$2:$F$162, COLUMN()))</f>
        <v>31</v>
      </c>
      <c r="F20" s="31" t="str">
        <f>IF( ISBLANK($A20), "", VLOOKUP($A20,Backlog!$A$2:$F$162, COLUMN()))</f>
        <v>Create an enemy class that inherits from entity</v>
      </c>
    </row>
    <row r="21" spans="1:6" s="26" customFormat="1" ht="15.75" thickTop="1" x14ac:dyDescent="0.25">
      <c r="A21" s="26">
        <v>28</v>
      </c>
      <c r="B21" s="32" t="str">
        <f>IF( ISBLANK($A21), "", VLOOKUP($A21,Backlog!$A$2:$F$162, COLUMN()))</f>
        <v>Completed</v>
      </c>
      <c r="C21" s="32">
        <f>IF( ISBLANK($A21), "", VLOOKUP($A21,Backlog!$A$2:$F$162, COLUMN()))</f>
        <v>0.5</v>
      </c>
      <c r="D21" s="32">
        <f>IF( ISBLANK($A21), "", VLOOKUP($A21,Backlog!$A$2:$F$162, COLUMN()))</f>
        <v>0.75</v>
      </c>
      <c r="E21" s="32">
        <f>IF( ISBLANK($A21), "", VLOOKUP($A21,Backlog!$A$2:$F$162, COLUMN()))</f>
        <v>45</v>
      </c>
      <c r="F21" s="33" t="str">
        <f>IF( ISBLANK($A21), "", VLOOKUP($A21,Backlog!$A$2:$F$162, COLUMN()))</f>
        <v>Create an in game player health bar UI element</v>
      </c>
    </row>
    <row r="22" spans="1:6" x14ac:dyDescent="0.25">
      <c r="A22">
        <v>29</v>
      </c>
      <c r="B22" s="28" t="str">
        <f>IF( ISBLANK($A22), "", VLOOKUP($A22,Backlog!$A$2:$F$162, COLUMN()))</f>
        <v>Completed</v>
      </c>
      <c r="C22" s="28">
        <f>IF( ISBLANK($A22), "", VLOOKUP($A22,Backlog!$A$2:$F$162, COLUMN()))</f>
        <v>0.5</v>
      </c>
      <c r="D22" s="28">
        <f>IF( ISBLANK($A22), "", VLOOKUP($A22,Backlog!$A$2:$F$162, COLUMN()))</f>
        <v>0.25</v>
      </c>
      <c r="E22" s="28">
        <f>IF( ISBLANK($A22), "", VLOOKUP($A22,Backlog!$A$2:$F$162, COLUMN()))</f>
        <v>48</v>
      </c>
      <c r="F22" s="31" t="str">
        <f>IF( ISBLANK($A22), "", VLOOKUP($A22,Backlog!$A$2:$F$162, COLUMN()))</f>
        <v>Create an in game enemy health bar UI element</v>
      </c>
    </row>
    <row r="23" spans="1:6" x14ac:dyDescent="0.25">
      <c r="A23">
        <v>30</v>
      </c>
      <c r="B23" s="28" t="str">
        <f>IF( ISBLANK($A23), "", VLOOKUP($A23,Backlog!$A$2:$F$162, COLUMN()))</f>
        <v>Completed</v>
      </c>
      <c r="C23" s="28">
        <f>IF( ISBLANK($A23), "", VLOOKUP($A23,Backlog!$A$2:$F$162, COLUMN()))</f>
        <v>1</v>
      </c>
      <c r="D23" s="28">
        <f>IF( ISBLANK($A23), "", VLOOKUP($A23,Backlog!$A$2:$F$162, COLUMN()))</f>
        <v>0.75</v>
      </c>
      <c r="E23" s="28">
        <f>IF( ISBLANK($A23), "", VLOOKUP($A23,Backlog!$A$2:$F$162, COLUMN()))</f>
        <v>46</v>
      </c>
      <c r="F23" s="31" t="str">
        <f>IF( ISBLANK($A23), "", VLOOKUP($A23,Backlog!$A$2:$F$162, COLUMN()))</f>
        <v>Create an in game ability bar Ui that shows cooldowns for all equipped abilities</v>
      </c>
    </row>
    <row r="24" spans="1:6" x14ac:dyDescent="0.25">
      <c r="A24">
        <v>56</v>
      </c>
      <c r="B24" s="28" t="str">
        <f>IF( ISBLANK($A24), "", VLOOKUP($A24,Backlog!$A$2:$F$162, COLUMN()))</f>
        <v>Completed</v>
      </c>
      <c r="C24" s="28">
        <f>IF( ISBLANK($A24), "", VLOOKUP($A24,Backlog!$A$2:$F$162, COLUMN()))</f>
        <v>1</v>
      </c>
      <c r="D24" s="28">
        <f>IF( ISBLANK($A24), "", VLOOKUP($A24,Backlog!$A$2:$F$162, COLUMN()))</f>
        <v>2</v>
      </c>
      <c r="E24" s="28" t="str">
        <f>IF( ISBLANK($A24), "", VLOOKUP($A24,Backlog!$A$2:$F$162, COLUMN()))</f>
        <v>3, 16</v>
      </c>
      <c r="F24" s="31" t="str">
        <f>IF( ISBLANK($A24), "", VLOOKUP($A24,Backlog!$A$2:$F$162, COLUMN()))</f>
        <v>Implement Blink Ability type</v>
      </c>
    </row>
    <row r="25" spans="1:6" x14ac:dyDescent="0.25">
      <c r="A25">
        <v>57</v>
      </c>
      <c r="B25" s="28" t="str">
        <f>IF( ISBLANK($A25), "", VLOOKUP($A25,Backlog!$A$2:$F$162, COLUMN()))</f>
        <v>Completed</v>
      </c>
      <c r="C25" s="28">
        <f>IF( ISBLANK($A25), "", VLOOKUP($A25,Backlog!$A$2:$F$162, COLUMN()))</f>
        <v>1</v>
      </c>
      <c r="D25" s="28">
        <f>IF( ISBLANK($A25), "", VLOOKUP($A25,Backlog!$A$2:$F$162, COLUMN()))</f>
        <v>1</v>
      </c>
      <c r="E25" s="28" t="str">
        <f>IF( ISBLANK($A25), "", VLOOKUP($A25,Backlog!$A$2:$F$162, COLUMN()))</f>
        <v>3, 16</v>
      </c>
      <c r="F25" s="31" t="str">
        <f>IF( ISBLANK($A25), "", VLOOKUP($A25,Backlog!$A$2:$F$162, COLUMN()))</f>
        <v>Implement Buff Ability type</v>
      </c>
    </row>
    <row r="26" spans="1:6" x14ac:dyDescent="0.25">
      <c r="A26">
        <v>60</v>
      </c>
      <c r="B26" s="28" t="str">
        <f>IF( ISBLANK($A26), "", VLOOKUP($A26,Backlog!$A$2:$F$162, COLUMN()))</f>
        <v>Completed</v>
      </c>
      <c r="C26" s="28">
        <f>IF( ISBLANK($A26), "", VLOOKUP($A26,Backlog!$A$2:$F$162, COLUMN()))</f>
        <v>1</v>
      </c>
      <c r="D26" s="28">
        <f>IF( ISBLANK($A26), "", VLOOKUP($A26,Backlog!$A$2:$F$162, COLUMN()))</f>
        <v>1</v>
      </c>
      <c r="E26" s="28">
        <f>IF( ISBLANK($A26), "", VLOOKUP($A26,Backlog!$A$2:$F$162, COLUMN()))</f>
        <v>0</v>
      </c>
      <c r="F26" s="31" t="str">
        <f>IF( ISBLANK($A26), "", VLOOKUP($A26,Backlog!$A$2:$F$162, COLUMN()))</f>
        <v>Give the player the ability to attack the enemies (basic attack)</v>
      </c>
    </row>
    <row r="27" spans="1:6" s="3" customFormat="1" ht="15.75" thickBot="1" x14ac:dyDescent="0.3">
      <c r="A27" s="3">
        <v>61</v>
      </c>
      <c r="B27" s="34" t="str">
        <f>IF( ISBLANK($A27), "", VLOOKUP($A27,Backlog!$A$2:$F$162, COLUMN()))</f>
        <v>Completed</v>
      </c>
      <c r="C27" s="34">
        <f>IF( ISBLANK($A27), "", VLOOKUP($A27,Backlog!$A$2:$F$162, COLUMN()))</f>
        <v>1.5</v>
      </c>
      <c r="D27" s="34">
        <f>IF( ISBLANK($A27), "", VLOOKUP($A27,Backlog!$A$2:$F$162, COLUMN()))</f>
        <v>2</v>
      </c>
      <c r="E27" s="34">
        <f>IF( ISBLANK($A27), "", VLOOKUP($A27,Backlog!$A$2:$F$162, COLUMN()))</f>
        <v>16</v>
      </c>
      <c r="F27" s="35" t="str">
        <f>IF( ISBLANK($A27), "", VLOOKUP($A27,Backlog!$A$2:$F$162, COLUMN()))</f>
        <v>Create a method to create abilities from definitions</v>
      </c>
    </row>
    <row r="28" spans="1:6" s="29" customFormat="1" ht="4.5" customHeight="1" thickTop="1" x14ac:dyDescent="0.25">
      <c r="B28" s="39"/>
      <c r="C28" s="39"/>
      <c r="D28" s="39"/>
      <c r="E28" s="39"/>
      <c r="F28" s="30"/>
    </row>
    <row r="29" spans="1:6" x14ac:dyDescent="0.25">
      <c r="A29" s="36" t="s">
        <v>80</v>
      </c>
      <c r="B29" s="37" t="s">
        <v>75</v>
      </c>
      <c r="C29" s="38">
        <v>43998</v>
      </c>
      <c r="D29" s="37" t="s">
        <v>76</v>
      </c>
      <c r="E29" s="38">
        <v>44012</v>
      </c>
      <c r="F29" s="36" t="str">
        <f>"Total Hours Completed: " &amp; SUM($F$30:$F$35)</f>
        <v>Total Hours Completed: 0</v>
      </c>
    </row>
    <row r="30" spans="1:6" x14ac:dyDescent="0.25">
      <c r="A30" s="2">
        <v>63</v>
      </c>
      <c r="B30" s="28" t="str">
        <f>IF( ISBLANK($A30), "", VLOOKUP($A30,Backlog!$A$2:$F$162, COLUMN()))</f>
        <v>Not Started</v>
      </c>
      <c r="C30" s="28">
        <f>IF( ISBLANK($A30), "", VLOOKUP($A30,Backlog!$A$2:$F$162, COLUMN()))</f>
        <v>1</v>
      </c>
      <c r="D30" s="28">
        <f>IF( ISBLANK($A30), "", VLOOKUP($A30,Backlog!$A$2:$F$162, COLUMN()))</f>
        <v>0</v>
      </c>
      <c r="E30" s="28" t="str">
        <f>IF( ISBLANK($A30), "", VLOOKUP($A30,Backlog!$A$2:$F$162, COLUMN()))</f>
        <v>-</v>
      </c>
      <c r="F30" s="31" t="str">
        <f>IF( ISBLANK($A30), "", VLOOKUP($A30,Backlog!$A$2:$F$162, COLUMN()))</f>
        <v>Reevaluate Milestones and Features</v>
      </c>
    </row>
    <row r="31" spans="1:6" x14ac:dyDescent="0.25">
      <c r="A31" s="2">
        <v>62</v>
      </c>
      <c r="B31" s="28" t="str">
        <f>IF( ISBLANK($A31), "", VLOOKUP($A31,Backlog!$A$2:$F$162, COLUMN()))</f>
        <v>Not Started</v>
      </c>
      <c r="C31" s="28">
        <f>IF( ISBLANK($A31), "", VLOOKUP($A31,Backlog!$A$2:$F$162, COLUMN()))</f>
        <v>1</v>
      </c>
      <c r="D31" s="28">
        <f>IF( ISBLANK($A31), "", VLOOKUP($A31,Backlog!$A$2:$F$162, COLUMN()))</f>
        <v>0</v>
      </c>
      <c r="E31" s="28" t="str">
        <f>IF( ISBLANK($A31), "", VLOOKUP($A31,Backlog!$A$2:$F$162, COLUMN()))</f>
        <v>-</v>
      </c>
      <c r="F31" s="31" t="str">
        <f>IF( ISBLANK($A31), "", VLOOKUP($A31,Backlog!$A$2:$F$162, COLUMN()))</f>
        <v>Sprint 2 Planning</v>
      </c>
    </row>
    <row r="32" spans="1:6" x14ac:dyDescent="0.25">
      <c r="B32" s="28" t="str">
        <f>IF( ISBLANK($A32), "", VLOOKUP($A32,Backlog!$A$2:$F$62, COLUMN()))</f>
        <v/>
      </c>
      <c r="C32" s="28" t="str">
        <f>IF( ISBLANK($A32), "", VLOOKUP($A32,Backlog!$A$2:$F$162, COLUMN()))</f>
        <v/>
      </c>
      <c r="D32" s="28" t="str">
        <f>IF( ISBLANK($A32), "", VLOOKUP($A32,Backlog!$A$2:$F$162, COLUMN()))</f>
        <v/>
      </c>
      <c r="E32" s="28" t="str">
        <f>IF( ISBLANK($A32), "", VLOOKUP($A32,Backlog!$A$2:$F$162, COLUMN()))</f>
        <v/>
      </c>
      <c r="F32" s="31" t="str">
        <f>IF( ISBLANK($A32), "", VLOOKUP($A32,Backlog!$A$2:$F$162, COLUMN()))</f>
        <v/>
      </c>
    </row>
    <row r="33" spans="2:6" x14ac:dyDescent="0.25">
      <c r="B33" s="28" t="str">
        <f>IF( ISBLANK($A33), "", VLOOKUP($A33,Backlog!$A$2:$F$62, COLUMN()))</f>
        <v/>
      </c>
      <c r="C33" s="28" t="str">
        <f>IF( ISBLANK($A33), "", VLOOKUP($A33,Backlog!$A$2:$F$162, COLUMN()))</f>
        <v/>
      </c>
      <c r="D33" s="28" t="str">
        <f>IF( ISBLANK($A33), "", VLOOKUP($A33,Backlog!$A$2:$F$162, COLUMN()))</f>
        <v/>
      </c>
      <c r="E33" s="28" t="str">
        <f>IF( ISBLANK($A33), "", VLOOKUP($A33,Backlog!$A$2:$F$162, COLUMN()))</f>
        <v/>
      </c>
      <c r="F33" s="31" t="str">
        <f>IF( ISBLANK($A33), "", VLOOKUP($A33,Backlog!$A$2:$F$162, COLUMN()))</f>
        <v/>
      </c>
    </row>
    <row r="34" spans="2:6" x14ac:dyDescent="0.25">
      <c r="B34" s="28" t="str">
        <f>IF( ISBLANK($A34), "", VLOOKUP($A34,Backlog!$A$2:$F$62, COLUMN()))</f>
        <v/>
      </c>
      <c r="C34" s="28" t="str">
        <f>IF( ISBLANK($A34), "", VLOOKUP($A34,Backlog!$A$2:$F$162, COLUMN()))</f>
        <v/>
      </c>
      <c r="D34" s="28" t="str">
        <f>IF( ISBLANK($A34), "", VLOOKUP($A34,Backlog!$A$2:$F$162, COLUMN()))</f>
        <v/>
      </c>
      <c r="E34" s="28" t="str">
        <f>IF( ISBLANK($A34), "", VLOOKUP($A34,Backlog!$A$2:$F$162, COLUMN()))</f>
        <v/>
      </c>
      <c r="F34" s="31" t="str">
        <f>IF( ISBLANK($A34), "", VLOOKUP($A34,Backlog!$A$2:$F$162, COLUMN()))</f>
        <v/>
      </c>
    </row>
    <row r="35" spans="2:6" x14ac:dyDescent="0.25">
      <c r="B35" s="28" t="str">
        <f>IF( ISBLANK($A35), "", VLOOKUP($A35,Backlog!$A$2:$F$62, COLUMN()))</f>
        <v/>
      </c>
      <c r="C35" s="28" t="str">
        <f>IF( ISBLANK($A35), "", VLOOKUP($A35,Backlog!$A$2:$F$162, COLUMN()))</f>
        <v/>
      </c>
      <c r="D35" s="28" t="str">
        <f>IF( ISBLANK($A35), "", VLOOKUP($A35,Backlog!$A$2:$F$162, COLUMN()))</f>
        <v/>
      </c>
      <c r="E35" s="28" t="str">
        <f>IF( ISBLANK($A35), "", VLOOKUP($A35,Backlog!$A$2:$F$162, COLUMN()))</f>
        <v/>
      </c>
      <c r="F35" s="31" t="str">
        <f>IF( ISBLANK($A35), "", VLOOKUP($A35,Backlog!$A$2:$F$162, COLUMN()))</f>
        <v/>
      </c>
    </row>
    <row r="36" spans="2:6" x14ac:dyDescent="0.25">
      <c r="B36" s="28" t="str">
        <f>IF( ISBLANK($A36), "", VLOOKUP($A36,Backlog!$A$2:$F$62, COLUMN()))</f>
        <v/>
      </c>
      <c r="C36" s="28" t="str">
        <f>IF( ISBLANK($A36), "", VLOOKUP($A36,Backlog!$A$2:$F$162, COLUMN()))</f>
        <v/>
      </c>
      <c r="D36" s="28" t="str">
        <f>IF( ISBLANK($A36), "", VLOOKUP($A36,Backlog!$A$2:$F$162, COLUMN()))</f>
        <v/>
      </c>
      <c r="E36" s="28" t="str">
        <f>IF( ISBLANK($A36), "", VLOOKUP($A36,Backlog!$A$2:$F$162, COLUMN()))</f>
        <v/>
      </c>
      <c r="F36" s="31" t="str">
        <f>IF( ISBLANK($A36), "", VLOOKUP($A36,Backlog!$A$2:$F$162, COLUMN()))</f>
        <v/>
      </c>
    </row>
    <row r="37" spans="2:6" x14ac:dyDescent="0.25">
      <c r="B37" s="28" t="str">
        <f>IF( ISBLANK($A37), "", VLOOKUP($A37,Backlog!$A$2:$F$62, COLUMN()))</f>
        <v/>
      </c>
      <c r="C37" s="28" t="str">
        <f>IF( ISBLANK($A37), "", VLOOKUP($A37,Backlog!$A$2:$F$162, COLUMN()))</f>
        <v/>
      </c>
      <c r="D37" s="28" t="str">
        <f>IF( ISBLANK($A37), "", VLOOKUP($A37,Backlog!$A$2:$F$162, COLUMN()))</f>
        <v/>
      </c>
      <c r="E37" s="28" t="str">
        <f>IF( ISBLANK($A37), "", VLOOKUP($A37,Backlog!$A$2:$F$162, COLUMN()))</f>
        <v/>
      </c>
      <c r="F37" s="31" t="str">
        <f>IF( ISBLANK($A37), "", VLOOKUP($A37,Backlog!$A$2:$F$162, COLUMN()))</f>
        <v/>
      </c>
    </row>
    <row r="38" spans="2:6" x14ac:dyDescent="0.25">
      <c r="B38" s="28" t="str">
        <f>IF( ISBLANK($A38), "", VLOOKUP($A38,Backlog!$A$2:$F$62, COLUMN()))</f>
        <v/>
      </c>
      <c r="C38" s="28" t="str">
        <f>IF( ISBLANK($A38), "", VLOOKUP($A38,Backlog!$A$2:$F$162, COLUMN()))</f>
        <v/>
      </c>
      <c r="D38" s="28" t="str">
        <f>IF( ISBLANK($A38), "", VLOOKUP($A38,Backlog!$A$2:$F$162, COLUMN()))</f>
        <v/>
      </c>
      <c r="E38" s="28" t="str">
        <f>IF( ISBLANK($A38), "", VLOOKUP($A38,Backlog!$A$2:$F$162, COLUMN()))</f>
        <v/>
      </c>
      <c r="F38" s="31" t="str">
        <f>IF( ISBLANK($A38), "", VLOOKUP($A38,Backlog!$A$2:$F$162, COLUMN()))</f>
        <v/>
      </c>
    </row>
    <row r="39" spans="2:6" x14ac:dyDescent="0.25">
      <c r="B39" s="28" t="str">
        <f>IF( ISBLANK($A39), "", VLOOKUP($A39,Backlog!$A$2:$F$62, COLUMN()))</f>
        <v/>
      </c>
      <c r="C39" s="28" t="str">
        <f>IF( ISBLANK($A39), "", VLOOKUP($A39,Backlog!$A$2:$F$162, COLUMN()))</f>
        <v/>
      </c>
      <c r="D39" s="28" t="str">
        <f>IF( ISBLANK($A39), "", VLOOKUP($A39,Backlog!$A$2:$F$162, COLUMN()))</f>
        <v/>
      </c>
      <c r="E39" s="28" t="str">
        <f>IF( ISBLANK($A39), "", VLOOKUP($A39,Backlog!$A$2:$F$162, COLUMN()))</f>
        <v/>
      </c>
      <c r="F39" s="31" t="str">
        <f>IF( ISBLANK($A39), "", VLOOKUP($A39,Backlog!$A$2:$F$162, COLUMN()))</f>
        <v/>
      </c>
    </row>
    <row r="40" spans="2:6" x14ac:dyDescent="0.25">
      <c r="B40" s="28" t="str">
        <f>IF( ISBLANK($A40), "", VLOOKUP($A40,Backlog!$A$2:$F$62, COLUMN()))</f>
        <v/>
      </c>
      <c r="C40" s="28" t="str">
        <f>IF( ISBLANK($A40), "", VLOOKUP($A40,Backlog!$A$2:$F$162, COLUMN()))</f>
        <v/>
      </c>
      <c r="D40" s="28" t="str">
        <f>IF( ISBLANK($A40), "", VLOOKUP($A40,Backlog!$A$2:$F$162, COLUMN()))</f>
        <v/>
      </c>
      <c r="E40" s="28" t="str">
        <f>IF( ISBLANK($A40), "", VLOOKUP($A40,Backlog!$A$2:$F$162, COLUMN()))</f>
        <v/>
      </c>
      <c r="F40" s="31" t="str">
        <f>IF( ISBLANK($A40), "", VLOOKUP($A40,Backlog!$A$2:$F$162, COLUMN()))</f>
        <v/>
      </c>
    </row>
  </sheetData>
  <conditionalFormatting sqref="B1:B3">
    <cfRule type="cellIs" dxfId="14" priority="10" operator="equal">
      <formula>"Completed"</formula>
    </cfRule>
    <cfRule type="cellIs" dxfId="13" priority="11" operator="equal">
      <formula>"In Progress"</formula>
    </cfRule>
    <cfRule type="cellIs" dxfId="12" priority="12" operator="equal">
      <formula>"Not Started"</formula>
    </cfRule>
  </conditionalFormatting>
  <conditionalFormatting sqref="C4:F4 B4:B28">
    <cfRule type="cellIs" dxfId="11" priority="7" operator="equal">
      <formula>"In Progress"</formula>
    </cfRule>
    <cfRule type="cellIs" dxfId="10" priority="8" operator="equal">
      <formula>"Completed"</formula>
    </cfRule>
    <cfRule type="cellIs" dxfId="9" priority="9" operator="equal">
      <formula>"Not Started"</formula>
    </cfRule>
  </conditionalFormatting>
  <conditionalFormatting sqref="B29">
    <cfRule type="cellIs" dxfId="8" priority="4" operator="equal">
      <formula>"Completed"</formula>
    </cfRule>
    <cfRule type="cellIs" dxfId="7" priority="5" operator="equal">
      <formula>"In Progress"</formula>
    </cfRule>
    <cfRule type="cellIs" dxfId="6" priority="6" operator="equal">
      <formula>"Not Started"</formula>
    </cfRule>
  </conditionalFormatting>
  <conditionalFormatting sqref="B30:B40">
    <cfRule type="cellIs" dxfId="5" priority="1" operator="equal">
      <formula>"In Progress"</formula>
    </cfRule>
    <cfRule type="cellIs" dxfId="4" priority="2" operator="equal">
      <formula>"Completed"</formula>
    </cfRule>
    <cfRule type="cellIs" dxfId="3" priority="3" operator="equal">
      <formula>"Not Started"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1A4A-4DDC-43C7-AE99-DE5692A5CCCA}">
  <dimension ref="A1:F68"/>
  <sheetViews>
    <sheetView workbookViewId="0">
      <pane ySplit="1" topLeftCell="A37" activePane="bottomLeft" state="frozen"/>
      <selection pane="bottomLeft" activeCell="F59" sqref="F59:F60"/>
    </sheetView>
  </sheetViews>
  <sheetFormatPr defaultRowHeight="15" x14ac:dyDescent="0.25"/>
  <cols>
    <col min="1" max="1" width="13" style="7" customWidth="1"/>
    <col min="2" max="2" width="17.140625" style="13" customWidth="1"/>
    <col min="3" max="3" width="16.85546875" style="13" customWidth="1"/>
    <col min="4" max="4" width="16.85546875" style="8" customWidth="1"/>
    <col min="5" max="5" width="13.28515625" style="13" customWidth="1"/>
    <col min="6" max="6" width="88.5703125" style="10" bestFit="1" customWidth="1"/>
  </cols>
  <sheetData>
    <row r="1" spans="1:6" s="3" customFormat="1" ht="15.75" thickBot="1" x14ac:dyDescent="0.3">
      <c r="A1" s="4" t="s">
        <v>0</v>
      </c>
      <c r="B1" s="15" t="s">
        <v>1</v>
      </c>
      <c r="C1" s="15" t="s">
        <v>2</v>
      </c>
      <c r="D1" s="5" t="s">
        <v>3</v>
      </c>
      <c r="E1" s="15" t="s">
        <v>4</v>
      </c>
      <c r="F1" s="6" t="s">
        <v>5</v>
      </c>
    </row>
    <row r="2" spans="1:6" ht="15.75" thickTop="1" x14ac:dyDescent="0.25">
      <c r="A2" s="7">
        <f>ROW() - 1</f>
        <v>1</v>
      </c>
      <c r="B2" s="13" t="s">
        <v>62</v>
      </c>
      <c r="C2" s="18">
        <v>1.5</v>
      </c>
      <c r="D2" s="16">
        <v>1.5</v>
      </c>
      <c r="E2" s="13">
        <v>18</v>
      </c>
      <c r="F2" s="10" t="s">
        <v>7</v>
      </c>
    </row>
    <row r="3" spans="1:6" x14ac:dyDescent="0.25">
      <c r="A3" s="7">
        <f t="shared" ref="A3:A62" si="0">ROW() - 1</f>
        <v>2</v>
      </c>
      <c r="B3" s="13" t="s">
        <v>62</v>
      </c>
      <c r="C3" s="18">
        <v>0.5</v>
      </c>
      <c r="D3" s="16">
        <v>1.75</v>
      </c>
      <c r="E3" s="13">
        <v>16</v>
      </c>
      <c r="F3" s="10" t="s">
        <v>8</v>
      </c>
    </row>
    <row r="4" spans="1:6" x14ac:dyDescent="0.25">
      <c r="A4" s="7">
        <f t="shared" si="0"/>
        <v>3</v>
      </c>
      <c r="B4" s="13" t="s">
        <v>6</v>
      </c>
      <c r="C4" s="18">
        <v>1</v>
      </c>
      <c r="D4" s="16"/>
      <c r="E4" s="13">
        <v>19</v>
      </c>
      <c r="F4" s="10" t="s">
        <v>9</v>
      </c>
    </row>
    <row r="5" spans="1:6" x14ac:dyDescent="0.25">
      <c r="A5" s="7">
        <f t="shared" si="0"/>
        <v>4</v>
      </c>
      <c r="B5" s="13" t="s">
        <v>6</v>
      </c>
      <c r="C5" s="18">
        <v>0.5</v>
      </c>
      <c r="D5" s="16"/>
      <c r="E5" s="13">
        <v>22</v>
      </c>
      <c r="F5" s="10" t="s">
        <v>10</v>
      </c>
    </row>
    <row r="6" spans="1:6" x14ac:dyDescent="0.25">
      <c r="A6" s="7">
        <f t="shared" si="0"/>
        <v>5</v>
      </c>
      <c r="B6" s="13" t="s">
        <v>62</v>
      </c>
      <c r="C6" s="18">
        <v>0.75</v>
      </c>
      <c r="D6" s="16">
        <v>0.75</v>
      </c>
      <c r="E6" s="13">
        <v>18</v>
      </c>
      <c r="F6" s="10" t="s">
        <v>73</v>
      </c>
    </row>
    <row r="7" spans="1:6" x14ac:dyDescent="0.25">
      <c r="A7" s="7">
        <f t="shared" si="0"/>
        <v>6</v>
      </c>
      <c r="B7" s="13" t="s">
        <v>62</v>
      </c>
      <c r="C7" s="18">
        <v>1.5</v>
      </c>
      <c r="D7" s="16">
        <v>0.5</v>
      </c>
      <c r="E7" s="13">
        <v>32</v>
      </c>
      <c r="F7" s="10" t="s">
        <v>11</v>
      </c>
    </row>
    <row r="8" spans="1:6" x14ac:dyDescent="0.25">
      <c r="A8" s="7">
        <f t="shared" si="0"/>
        <v>7</v>
      </c>
      <c r="B8" s="13" t="s">
        <v>62</v>
      </c>
      <c r="C8" s="18">
        <v>0.25</v>
      </c>
      <c r="D8" s="16">
        <v>0.25</v>
      </c>
      <c r="E8" s="13">
        <v>33</v>
      </c>
      <c r="F8" s="10" t="s">
        <v>12</v>
      </c>
    </row>
    <row r="9" spans="1:6" x14ac:dyDescent="0.25">
      <c r="A9" s="7">
        <f t="shared" si="0"/>
        <v>8</v>
      </c>
      <c r="B9" s="13" t="s">
        <v>6</v>
      </c>
      <c r="C9" s="18">
        <v>0.25</v>
      </c>
      <c r="D9" s="16"/>
      <c r="E9" s="13">
        <v>34</v>
      </c>
      <c r="F9" s="10" t="s">
        <v>13</v>
      </c>
    </row>
    <row r="10" spans="1:6" x14ac:dyDescent="0.25">
      <c r="A10" s="7">
        <f t="shared" si="0"/>
        <v>9</v>
      </c>
      <c r="B10" s="13" t="s">
        <v>6</v>
      </c>
      <c r="C10" s="18">
        <v>0.5</v>
      </c>
      <c r="D10" s="16"/>
      <c r="E10" s="13">
        <v>35</v>
      </c>
      <c r="F10" s="10" t="s">
        <v>14</v>
      </c>
    </row>
    <row r="11" spans="1:6" x14ac:dyDescent="0.25">
      <c r="A11" s="7">
        <f t="shared" si="0"/>
        <v>10</v>
      </c>
      <c r="B11" s="13" t="s">
        <v>62</v>
      </c>
      <c r="C11" s="18">
        <v>2.5</v>
      </c>
      <c r="D11" s="16">
        <v>1.5</v>
      </c>
      <c r="E11" s="13">
        <v>1</v>
      </c>
      <c r="F11" s="10" t="s">
        <v>15</v>
      </c>
    </row>
    <row r="12" spans="1:6" x14ac:dyDescent="0.25">
      <c r="A12" s="7">
        <f t="shared" si="0"/>
        <v>11</v>
      </c>
      <c r="B12" s="13" t="s">
        <v>62</v>
      </c>
      <c r="C12" s="18">
        <v>1.5</v>
      </c>
      <c r="D12" s="16">
        <v>0.5</v>
      </c>
      <c r="E12" s="13">
        <v>2</v>
      </c>
      <c r="F12" s="10" t="s">
        <v>16</v>
      </c>
    </row>
    <row r="13" spans="1:6" x14ac:dyDescent="0.25">
      <c r="A13" s="7">
        <f t="shared" si="0"/>
        <v>12</v>
      </c>
      <c r="B13" s="13" t="s">
        <v>62</v>
      </c>
      <c r="C13" s="18">
        <v>1</v>
      </c>
      <c r="D13" s="16">
        <v>1</v>
      </c>
      <c r="E13" s="13">
        <v>2</v>
      </c>
      <c r="F13" s="10" t="s">
        <v>17</v>
      </c>
    </row>
    <row r="14" spans="1:6" x14ac:dyDescent="0.25">
      <c r="A14" s="7">
        <f t="shared" si="0"/>
        <v>13</v>
      </c>
      <c r="B14" s="13" t="s">
        <v>6</v>
      </c>
      <c r="C14" s="18">
        <v>1</v>
      </c>
      <c r="D14" s="16"/>
      <c r="E14" s="13">
        <v>7</v>
      </c>
      <c r="F14" s="10" t="s">
        <v>18</v>
      </c>
    </row>
    <row r="15" spans="1:6" x14ac:dyDescent="0.25">
      <c r="A15" s="7">
        <f t="shared" si="0"/>
        <v>14</v>
      </c>
      <c r="B15" s="13" t="s">
        <v>6</v>
      </c>
      <c r="C15" s="18">
        <v>1</v>
      </c>
      <c r="D15" s="16"/>
      <c r="E15" s="13">
        <v>20</v>
      </c>
      <c r="F15" s="10" t="s">
        <v>19</v>
      </c>
    </row>
    <row r="16" spans="1:6" x14ac:dyDescent="0.25">
      <c r="A16" s="7">
        <f t="shared" si="0"/>
        <v>15</v>
      </c>
      <c r="B16" s="13" t="s">
        <v>6</v>
      </c>
      <c r="C16" s="18">
        <v>1</v>
      </c>
      <c r="D16" s="16"/>
      <c r="E16" s="13">
        <v>21</v>
      </c>
      <c r="F16" s="10" t="s">
        <v>20</v>
      </c>
    </row>
    <row r="17" spans="1:6" x14ac:dyDescent="0.25">
      <c r="A17" s="7">
        <f t="shared" si="0"/>
        <v>16</v>
      </c>
      <c r="B17" s="13" t="s">
        <v>6</v>
      </c>
      <c r="C17" s="18">
        <v>1</v>
      </c>
      <c r="D17" s="16"/>
      <c r="E17" s="13">
        <v>21</v>
      </c>
      <c r="F17" s="10" t="s">
        <v>63</v>
      </c>
    </row>
    <row r="18" spans="1:6" ht="15.75" thickBot="1" x14ac:dyDescent="0.3">
      <c r="A18" s="7">
        <f t="shared" si="0"/>
        <v>17</v>
      </c>
      <c r="B18" s="13" t="s">
        <v>62</v>
      </c>
      <c r="C18" s="18">
        <v>1</v>
      </c>
      <c r="D18" s="16">
        <v>0.75</v>
      </c>
      <c r="E18" s="13">
        <v>31</v>
      </c>
      <c r="F18" s="10" t="s">
        <v>21</v>
      </c>
    </row>
    <row r="19" spans="1:6" s="1" customFormat="1" x14ac:dyDescent="0.25">
      <c r="A19" s="11">
        <f t="shared" si="0"/>
        <v>18</v>
      </c>
      <c r="B19" s="14" t="s">
        <v>6</v>
      </c>
      <c r="C19" s="19">
        <v>2</v>
      </c>
      <c r="D19" s="17"/>
      <c r="E19" s="14">
        <v>8</v>
      </c>
      <c r="F19" s="12" t="s">
        <v>23</v>
      </c>
    </row>
    <row r="20" spans="1:6" x14ac:dyDescent="0.25">
      <c r="A20" s="7">
        <f t="shared" si="0"/>
        <v>19</v>
      </c>
      <c r="B20" s="13" t="s">
        <v>6</v>
      </c>
      <c r="C20" s="20">
        <v>0.5</v>
      </c>
      <c r="D20" s="16"/>
      <c r="E20" s="21">
        <v>9</v>
      </c>
      <c r="F20" s="10" t="s">
        <v>24</v>
      </c>
    </row>
    <row r="21" spans="1:6" x14ac:dyDescent="0.25">
      <c r="A21" s="7">
        <f t="shared" si="0"/>
        <v>20</v>
      </c>
      <c r="B21" s="13" t="s">
        <v>6</v>
      </c>
      <c r="C21" s="20">
        <v>0.5</v>
      </c>
      <c r="D21" s="16"/>
      <c r="E21" s="21">
        <v>9</v>
      </c>
      <c r="F21" s="10" t="s">
        <v>25</v>
      </c>
    </row>
    <row r="22" spans="1:6" x14ac:dyDescent="0.25">
      <c r="A22" s="7">
        <f t="shared" si="0"/>
        <v>21</v>
      </c>
      <c r="B22" s="13" t="s">
        <v>6</v>
      </c>
      <c r="C22" s="20">
        <v>1</v>
      </c>
      <c r="D22" s="16"/>
      <c r="E22" s="13" t="s">
        <v>22</v>
      </c>
      <c r="F22" s="10" t="s">
        <v>26</v>
      </c>
    </row>
    <row r="23" spans="1:6" x14ac:dyDescent="0.25">
      <c r="A23" s="7">
        <f t="shared" si="0"/>
        <v>22</v>
      </c>
      <c r="B23" s="13" t="s">
        <v>6</v>
      </c>
      <c r="C23" s="20">
        <v>1.5</v>
      </c>
      <c r="D23" s="16"/>
      <c r="E23" s="13">
        <v>14</v>
      </c>
      <c r="F23" s="10" t="s">
        <v>27</v>
      </c>
    </row>
    <row r="24" spans="1:6" x14ac:dyDescent="0.25">
      <c r="A24" s="7">
        <f t="shared" si="0"/>
        <v>23</v>
      </c>
      <c r="B24" s="13" t="s">
        <v>6</v>
      </c>
      <c r="C24" s="20">
        <v>1</v>
      </c>
      <c r="D24" s="16"/>
      <c r="E24" s="13">
        <v>10</v>
      </c>
      <c r="F24" s="10" t="s">
        <v>28</v>
      </c>
    </row>
    <row r="25" spans="1:6" x14ac:dyDescent="0.25">
      <c r="A25" s="7">
        <f t="shared" si="0"/>
        <v>24</v>
      </c>
      <c r="B25" s="13" t="s">
        <v>6</v>
      </c>
      <c r="C25" s="20">
        <v>1.5</v>
      </c>
      <c r="D25" s="16"/>
      <c r="E25" s="13">
        <v>3</v>
      </c>
      <c r="F25" s="10" t="s">
        <v>29</v>
      </c>
    </row>
    <row r="26" spans="1:6" x14ac:dyDescent="0.25">
      <c r="A26" s="7">
        <f t="shared" si="0"/>
        <v>25</v>
      </c>
      <c r="B26" s="13" t="s">
        <v>6</v>
      </c>
      <c r="C26" s="20">
        <v>0.5</v>
      </c>
      <c r="D26" s="16"/>
      <c r="E26" s="13">
        <v>4</v>
      </c>
      <c r="F26" s="10" t="s">
        <v>30</v>
      </c>
    </row>
    <row r="27" spans="1:6" x14ac:dyDescent="0.25">
      <c r="A27" s="7">
        <f t="shared" si="0"/>
        <v>26</v>
      </c>
      <c r="B27" s="13" t="s">
        <v>6</v>
      </c>
      <c r="C27" s="20">
        <v>0.5</v>
      </c>
      <c r="D27" s="16"/>
      <c r="E27" s="13">
        <v>4</v>
      </c>
      <c r="F27" s="10" t="s">
        <v>31</v>
      </c>
    </row>
    <row r="28" spans="1:6" x14ac:dyDescent="0.25">
      <c r="A28" s="7">
        <f t="shared" si="0"/>
        <v>27</v>
      </c>
      <c r="B28" s="13" t="s">
        <v>6</v>
      </c>
      <c r="C28" s="20">
        <v>1</v>
      </c>
      <c r="D28" s="16"/>
      <c r="E28" s="13">
        <v>5</v>
      </c>
      <c r="F28" s="10" t="s">
        <v>32</v>
      </c>
    </row>
    <row r="29" spans="1:6" x14ac:dyDescent="0.25">
      <c r="A29" s="7">
        <f t="shared" si="0"/>
        <v>28</v>
      </c>
      <c r="B29" s="13" t="s">
        <v>62</v>
      </c>
      <c r="C29" s="20">
        <v>0.5</v>
      </c>
      <c r="D29" s="16">
        <v>0.75</v>
      </c>
      <c r="E29" s="13">
        <v>45</v>
      </c>
      <c r="F29" s="10" t="s">
        <v>33</v>
      </c>
    </row>
    <row r="30" spans="1:6" x14ac:dyDescent="0.25">
      <c r="A30" s="7">
        <f t="shared" si="0"/>
        <v>29</v>
      </c>
      <c r="B30" s="13" t="s">
        <v>62</v>
      </c>
      <c r="C30" s="20">
        <v>0.5</v>
      </c>
      <c r="D30" s="16">
        <v>0.25</v>
      </c>
      <c r="E30" s="13">
        <v>48</v>
      </c>
      <c r="F30" s="10" t="s">
        <v>34</v>
      </c>
    </row>
    <row r="31" spans="1:6" x14ac:dyDescent="0.25">
      <c r="A31" s="7">
        <f t="shared" si="0"/>
        <v>30</v>
      </c>
      <c r="B31" s="13" t="s">
        <v>62</v>
      </c>
      <c r="C31" s="20">
        <v>1</v>
      </c>
      <c r="D31" s="16">
        <v>0.75</v>
      </c>
      <c r="E31" s="13">
        <v>46</v>
      </c>
      <c r="F31" s="10" t="s">
        <v>35</v>
      </c>
    </row>
    <row r="32" spans="1:6" x14ac:dyDescent="0.25">
      <c r="A32" s="7">
        <f t="shared" si="0"/>
        <v>31</v>
      </c>
      <c r="B32" s="13" t="s">
        <v>6</v>
      </c>
      <c r="C32" s="20">
        <v>2</v>
      </c>
      <c r="D32" s="16"/>
      <c r="E32" s="13">
        <v>6</v>
      </c>
      <c r="F32" s="10" t="s">
        <v>36</v>
      </c>
    </row>
    <row r="33" spans="1:6" x14ac:dyDescent="0.25">
      <c r="A33" s="7">
        <f t="shared" si="0"/>
        <v>32</v>
      </c>
      <c r="B33" s="13" t="s">
        <v>6</v>
      </c>
      <c r="C33" s="20">
        <v>0.75</v>
      </c>
      <c r="D33" s="16"/>
      <c r="E33" s="13">
        <v>47</v>
      </c>
      <c r="F33" s="10" t="s">
        <v>37</v>
      </c>
    </row>
    <row r="34" spans="1:6" x14ac:dyDescent="0.25">
      <c r="A34" s="7">
        <f t="shared" si="0"/>
        <v>33</v>
      </c>
      <c r="B34" s="13" t="s">
        <v>6</v>
      </c>
      <c r="C34" s="20">
        <v>1</v>
      </c>
      <c r="D34" s="16"/>
      <c r="E34" s="13">
        <v>29</v>
      </c>
      <c r="F34" s="10" t="s">
        <v>38</v>
      </c>
    </row>
    <row r="35" spans="1:6" x14ac:dyDescent="0.25">
      <c r="A35" s="7">
        <f t="shared" si="0"/>
        <v>34</v>
      </c>
      <c r="B35" s="13" t="s">
        <v>6</v>
      </c>
      <c r="C35" s="20">
        <v>1</v>
      </c>
      <c r="D35" s="16"/>
      <c r="E35" s="13">
        <v>29</v>
      </c>
      <c r="F35" s="10" t="s">
        <v>39</v>
      </c>
    </row>
    <row r="36" spans="1:6" x14ac:dyDescent="0.25">
      <c r="A36" s="7">
        <f t="shared" si="0"/>
        <v>35</v>
      </c>
      <c r="B36" s="13" t="s">
        <v>6</v>
      </c>
      <c r="C36" s="20">
        <v>1</v>
      </c>
      <c r="D36" s="16"/>
      <c r="E36" s="13">
        <v>29</v>
      </c>
      <c r="F36" s="10" t="s">
        <v>40</v>
      </c>
    </row>
    <row r="37" spans="1:6" x14ac:dyDescent="0.25">
      <c r="A37" s="7">
        <f t="shared" si="0"/>
        <v>36</v>
      </c>
      <c r="B37" s="13" t="s">
        <v>6</v>
      </c>
      <c r="C37" s="20">
        <v>1</v>
      </c>
      <c r="D37" s="16"/>
      <c r="E37" s="13">
        <v>29</v>
      </c>
      <c r="F37" s="10" t="s">
        <v>41</v>
      </c>
    </row>
    <row r="38" spans="1:6" ht="15.75" thickBot="1" x14ac:dyDescent="0.3">
      <c r="A38" s="7">
        <f t="shared" si="0"/>
        <v>37</v>
      </c>
      <c r="B38" s="13" t="s">
        <v>6</v>
      </c>
      <c r="C38" s="20">
        <v>1.5</v>
      </c>
      <c r="D38" s="16"/>
      <c r="E38" s="13">
        <v>30</v>
      </c>
      <c r="F38" s="10" t="s">
        <v>42</v>
      </c>
    </row>
    <row r="39" spans="1:6" s="1" customFormat="1" x14ac:dyDescent="0.25">
      <c r="A39" s="11">
        <f t="shared" si="0"/>
        <v>38</v>
      </c>
      <c r="B39" s="14" t="s">
        <v>6</v>
      </c>
      <c r="C39" s="19">
        <v>2</v>
      </c>
      <c r="D39" s="17"/>
      <c r="E39" s="14">
        <v>23</v>
      </c>
      <c r="F39" s="12" t="s">
        <v>43</v>
      </c>
    </row>
    <row r="40" spans="1:6" x14ac:dyDescent="0.25">
      <c r="A40" s="7">
        <f t="shared" si="0"/>
        <v>39</v>
      </c>
      <c r="B40" s="13" t="s">
        <v>6</v>
      </c>
      <c r="C40" s="20">
        <v>2</v>
      </c>
      <c r="D40" s="16"/>
      <c r="E40" s="13">
        <v>24</v>
      </c>
      <c r="F40" s="10" t="s">
        <v>44</v>
      </c>
    </row>
    <row r="41" spans="1:6" x14ac:dyDescent="0.25">
      <c r="A41" s="7">
        <f t="shared" si="0"/>
        <v>40</v>
      </c>
      <c r="B41" s="13" t="s">
        <v>6</v>
      </c>
      <c r="C41" s="20">
        <v>1.5</v>
      </c>
      <c r="D41" s="16"/>
      <c r="E41" s="13">
        <v>25</v>
      </c>
      <c r="F41" s="10" t="s">
        <v>45</v>
      </c>
    </row>
    <row r="42" spans="1:6" x14ac:dyDescent="0.25">
      <c r="A42" s="7">
        <f t="shared" si="0"/>
        <v>41</v>
      </c>
      <c r="B42" s="13" t="s">
        <v>6</v>
      </c>
      <c r="C42" s="20">
        <v>0.5</v>
      </c>
      <c r="D42" s="16"/>
      <c r="E42" s="13">
        <v>26</v>
      </c>
      <c r="F42" s="10" t="s">
        <v>46</v>
      </c>
    </row>
    <row r="43" spans="1:6" x14ac:dyDescent="0.25">
      <c r="A43" s="7">
        <f t="shared" si="0"/>
        <v>42</v>
      </c>
      <c r="B43" s="13" t="s">
        <v>6</v>
      </c>
      <c r="C43" s="20">
        <v>0.5</v>
      </c>
      <c r="D43" s="16"/>
      <c r="E43" s="13">
        <v>28</v>
      </c>
      <c r="F43" s="10" t="s">
        <v>47</v>
      </c>
    </row>
    <row r="44" spans="1:6" x14ac:dyDescent="0.25">
      <c r="A44" s="7">
        <f t="shared" si="0"/>
        <v>43</v>
      </c>
      <c r="B44" s="13" t="s">
        <v>6</v>
      </c>
      <c r="C44" s="20">
        <v>1</v>
      </c>
      <c r="D44" s="16"/>
      <c r="E44" s="13">
        <v>38</v>
      </c>
      <c r="F44" s="10" t="s">
        <v>48</v>
      </c>
    </row>
    <row r="45" spans="1:6" x14ac:dyDescent="0.25">
      <c r="A45" s="7">
        <f t="shared" si="0"/>
        <v>44</v>
      </c>
      <c r="B45" s="13" t="s">
        <v>6</v>
      </c>
      <c r="C45" s="20">
        <v>1</v>
      </c>
      <c r="D45" s="16"/>
      <c r="E45" s="13">
        <v>38</v>
      </c>
      <c r="F45" s="10" t="s">
        <v>49</v>
      </c>
    </row>
    <row r="46" spans="1:6" x14ac:dyDescent="0.25">
      <c r="A46" s="7">
        <f t="shared" si="0"/>
        <v>45</v>
      </c>
      <c r="B46" s="13" t="s">
        <v>6</v>
      </c>
      <c r="C46" s="20">
        <v>1</v>
      </c>
      <c r="D46" s="16"/>
      <c r="E46" s="13">
        <v>36</v>
      </c>
      <c r="F46" s="10" t="s">
        <v>50</v>
      </c>
    </row>
    <row r="47" spans="1:6" x14ac:dyDescent="0.25">
      <c r="A47" s="7">
        <f t="shared" si="0"/>
        <v>46</v>
      </c>
      <c r="B47" s="13" t="s">
        <v>6</v>
      </c>
      <c r="C47" s="20">
        <v>1</v>
      </c>
      <c r="D47" s="16"/>
      <c r="E47" s="13">
        <v>36</v>
      </c>
      <c r="F47" s="10" t="s">
        <v>51</v>
      </c>
    </row>
    <row r="48" spans="1:6" x14ac:dyDescent="0.25">
      <c r="A48" s="7">
        <f t="shared" si="0"/>
        <v>47</v>
      </c>
      <c r="B48" s="13" t="s">
        <v>6</v>
      </c>
      <c r="C48" s="20">
        <v>1</v>
      </c>
      <c r="D48" s="16"/>
      <c r="E48" s="13">
        <v>39</v>
      </c>
      <c r="F48" s="10" t="s">
        <v>52</v>
      </c>
    </row>
    <row r="49" spans="1:6" x14ac:dyDescent="0.25">
      <c r="A49" s="7">
        <f t="shared" si="0"/>
        <v>48</v>
      </c>
      <c r="B49" s="13" t="s">
        <v>6</v>
      </c>
      <c r="C49" s="20">
        <v>1</v>
      </c>
      <c r="D49" s="16"/>
      <c r="E49" s="13">
        <v>40</v>
      </c>
      <c r="F49" s="10" t="s">
        <v>53</v>
      </c>
    </row>
    <row r="50" spans="1:6" x14ac:dyDescent="0.25">
      <c r="A50" s="7">
        <f t="shared" si="0"/>
        <v>49</v>
      </c>
      <c r="B50" s="13" t="s">
        <v>6</v>
      </c>
      <c r="C50" s="20">
        <v>2</v>
      </c>
      <c r="D50" s="16"/>
      <c r="E50" s="13">
        <v>41</v>
      </c>
      <c r="F50" s="10" t="s">
        <v>54</v>
      </c>
    </row>
    <row r="51" spans="1:6" x14ac:dyDescent="0.25">
      <c r="A51" s="7">
        <f t="shared" si="0"/>
        <v>50</v>
      </c>
      <c r="B51" s="13" t="s">
        <v>6</v>
      </c>
      <c r="C51" s="20">
        <v>2</v>
      </c>
      <c r="D51" s="16"/>
      <c r="E51" s="13">
        <v>13</v>
      </c>
      <c r="F51" s="10" t="s">
        <v>55</v>
      </c>
    </row>
    <row r="52" spans="1:6" x14ac:dyDescent="0.25">
      <c r="A52" s="7">
        <f t="shared" si="0"/>
        <v>51</v>
      </c>
      <c r="B52" s="13" t="s">
        <v>6</v>
      </c>
      <c r="C52" s="20">
        <v>1.5</v>
      </c>
      <c r="D52" s="16"/>
      <c r="E52" s="13">
        <v>37</v>
      </c>
      <c r="F52" s="10" t="s">
        <v>56</v>
      </c>
    </row>
    <row r="53" spans="1:6" x14ac:dyDescent="0.25">
      <c r="A53" s="7">
        <f t="shared" si="0"/>
        <v>52</v>
      </c>
      <c r="B53" s="13" t="s">
        <v>6</v>
      </c>
      <c r="C53" s="20">
        <v>1</v>
      </c>
      <c r="D53" s="16"/>
      <c r="E53" s="13">
        <v>37</v>
      </c>
      <c r="F53" s="10" t="s">
        <v>57</v>
      </c>
    </row>
    <row r="54" spans="1:6" x14ac:dyDescent="0.25">
      <c r="A54" s="7">
        <f t="shared" si="0"/>
        <v>53</v>
      </c>
      <c r="B54" s="13" t="s">
        <v>6</v>
      </c>
      <c r="C54" s="20">
        <v>2</v>
      </c>
      <c r="D54" s="16"/>
      <c r="E54" s="13" t="s">
        <v>58</v>
      </c>
      <c r="F54" s="10" t="s">
        <v>59</v>
      </c>
    </row>
    <row r="55" spans="1:6" x14ac:dyDescent="0.25">
      <c r="A55" s="7">
        <f t="shared" si="0"/>
        <v>54</v>
      </c>
      <c r="B55" s="13" t="s">
        <v>6</v>
      </c>
      <c r="C55" s="20">
        <v>10</v>
      </c>
      <c r="D55" s="16"/>
      <c r="E55" s="13" t="s">
        <v>58</v>
      </c>
      <c r="F55" s="10" t="s">
        <v>60</v>
      </c>
    </row>
    <row r="56" spans="1:6" ht="15.75" thickBot="1" x14ac:dyDescent="0.3">
      <c r="A56" s="7">
        <f t="shared" si="0"/>
        <v>55</v>
      </c>
      <c r="B56" s="13" t="s">
        <v>6</v>
      </c>
      <c r="C56" s="20">
        <v>10</v>
      </c>
      <c r="D56" s="16"/>
      <c r="E56" s="13" t="s">
        <v>58</v>
      </c>
      <c r="F56" s="10" t="s">
        <v>61</v>
      </c>
    </row>
    <row r="57" spans="1:6" s="26" customFormat="1" ht="15.75" thickTop="1" x14ac:dyDescent="0.25">
      <c r="A57" s="22">
        <f t="shared" si="0"/>
        <v>56</v>
      </c>
      <c r="B57" s="23" t="s">
        <v>62</v>
      </c>
      <c r="C57" s="27">
        <v>1</v>
      </c>
      <c r="D57" s="24">
        <v>2</v>
      </c>
      <c r="E57" s="23" t="s">
        <v>77</v>
      </c>
      <c r="F57" s="25" t="s">
        <v>64</v>
      </c>
    </row>
    <row r="58" spans="1:6" x14ac:dyDescent="0.25">
      <c r="A58" s="7">
        <f t="shared" si="0"/>
        <v>57</v>
      </c>
      <c r="B58" s="13" t="s">
        <v>62</v>
      </c>
      <c r="C58" s="18">
        <v>1</v>
      </c>
      <c r="D58" s="16">
        <v>1</v>
      </c>
      <c r="E58" s="13" t="s">
        <v>77</v>
      </c>
      <c r="F58" s="10" t="s">
        <v>65</v>
      </c>
    </row>
    <row r="59" spans="1:6" x14ac:dyDescent="0.25">
      <c r="A59" s="7">
        <f t="shared" si="0"/>
        <v>58</v>
      </c>
      <c r="B59" s="13" t="s">
        <v>6</v>
      </c>
      <c r="C59" s="18">
        <v>1</v>
      </c>
      <c r="D59" s="16"/>
      <c r="E59" s="13" t="s">
        <v>77</v>
      </c>
      <c r="F59" s="10" t="s">
        <v>66</v>
      </c>
    </row>
    <row r="60" spans="1:6" x14ac:dyDescent="0.25">
      <c r="A60" s="7">
        <f t="shared" si="0"/>
        <v>59</v>
      </c>
      <c r="B60" s="13" t="s">
        <v>6</v>
      </c>
      <c r="C60" s="18">
        <v>1</v>
      </c>
      <c r="D60" s="16"/>
      <c r="E60" s="13" t="s">
        <v>77</v>
      </c>
      <c r="F60" s="10" t="s">
        <v>67</v>
      </c>
    </row>
    <row r="61" spans="1:6" x14ac:dyDescent="0.25">
      <c r="A61" s="7">
        <f t="shared" si="0"/>
        <v>60</v>
      </c>
      <c r="B61" s="13" t="s">
        <v>62</v>
      </c>
      <c r="C61" s="18">
        <v>1</v>
      </c>
      <c r="D61" s="16">
        <v>1</v>
      </c>
      <c r="F61" s="10" t="s">
        <v>68</v>
      </c>
    </row>
    <row r="62" spans="1:6" x14ac:dyDescent="0.25">
      <c r="A62" s="7">
        <f t="shared" si="0"/>
        <v>61</v>
      </c>
      <c r="B62" s="13" t="s">
        <v>62</v>
      </c>
      <c r="C62" s="18">
        <v>1.5</v>
      </c>
      <c r="D62" s="16">
        <v>2</v>
      </c>
      <c r="E62" s="13">
        <v>16</v>
      </c>
      <c r="F62" s="10" t="s">
        <v>69</v>
      </c>
    </row>
    <row r="63" spans="1:6" x14ac:dyDescent="0.25">
      <c r="A63" s="7">
        <v>62</v>
      </c>
      <c r="B63" s="13" t="s">
        <v>6</v>
      </c>
      <c r="C63" s="13">
        <v>1</v>
      </c>
      <c r="E63" s="13" t="s">
        <v>58</v>
      </c>
      <c r="F63" s="10" t="s">
        <v>78</v>
      </c>
    </row>
    <row r="64" spans="1:6" x14ac:dyDescent="0.25">
      <c r="A64" s="7">
        <v>63</v>
      </c>
      <c r="B64" s="13" t="s">
        <v>6</v>
      </c>
      <c r="C64" s="13">
        <v>1</v>
      </c>
      <c r="E64" s="13" t="s">
        <v>58</v>
      </c>
      <c r="F64" s="10" t="s">
        <v>79</v>
      </c>
    </row>
    <row r="66" spans="3:4" x14ac:dyDescent="0.25">
      <c r="C66" s="9" t="s">
        <v>70</v>
      </c>
    </row>
    <row r="67" spans="3:4" x14ac:dyDescent="0.25">
      <c r="C67" s="9" t="s">
        <v>71</v>
      </c>
      <c r="D67" s="16">
        <f>SUM(C2:C65)</f>
        <v>86.5</v>
      </c>
    </row>
    <row r="68" spans="3:4" x14ac:dyDescent="0.25">
      <c r="C68" s="9" t="s">
        <v>72</v>
      </c>
      <c r="D68" s="16">
        <f>SUM(D2:D65)</f>
        <v>16.25</v>
      </c>
    </row>
  </sheetData>
  <conditionalFormatting sqref="B1:B1048576">
    <cfRule type="cellIs" dxfId="2" priority="1" operator="equal">
      <formula>"Completed"</formula>
    </cfRule>
    <cfRule type="cellIs" dxfId="1" priority="3" operator="equal">
      <formula>"In Progress"</formula>
    </cfRule>
    <cfRule type="cellIs" dxfId="0" priority="5" operator="equal">
      <formula>"Not Started"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</vt:lpstr>
      <vt:lpstr>Sprints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2020-06-16T13:16:26Z</dcterms:created>
  <dcterms:modified xsi:type="dcterms:W3CDTF">2020-06-16T20:29:23Z</dcterms:modified>
</cp:coreProperties>
</file>