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Guildhall\SD_Git\Guildhall\OceanSimulation\Docs\"/>
    </mc:Choice>
  </mc:AlternateContent>
  <bookViews>
    <workbookView xWindow="0" yWindow="0" windowWidth="28800" windowHeight="12435"/>
  </bookViews>
  <sheets>
    <sheet name="Sheet2" sheetId="2" r:id="rId1"/>
    <sheet name="Sheet4" sheetId="4" r:id="rId2"/>
    <sheet name="Sheet1" sheetId="1" r:id="rId3"/>
  </sheets>
  <calcPr calcId="152511"/>
  <pivotCaches>
    <pivotCache cacheId="9" r:id="rId4"/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8" i="1"/>
  <c r="A47" i="1"/>
  <c r="B47" i="1" s="1"/>
  <c r="D47" i="1" s="1"/>
  <c r="C47" i="1"/>
  <c r="E47" i="1" s="1"/>
  <c r="A48" i="1"/>
  <c r="C48" i="1" s="1"/>
  <c r="A49" i="1"/>
  <c r="C49" i="1" s="1"/>
  <c r="H44" i="1"/>
  <c r="I40" i="1"/>
  <c r="A24" i="1"/>
  <c r="C24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8" i="1"/>
  <c r="L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I8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C4" i="1"/>
  <c r="B4" i="1"/>
  <c r="C8" i="1"/>
  <c r="B8" i="1" s="1"/>
  <c r="D8" i="1" s="1"/>
  <c r="F8" i="1" s="1"/>
  <c r="A9" i="1"/>
  <c r="B48" i="1" l="1"/>
  <c r="D48" i="1" s="1"/>
  <c r="E48" i="1"/>
  <c r="H47" i="1"/>
  <c r="J47" i="1" s="1"/>
  <c r="K47" i="1" s="1"/>
  <c r="F47" i="1"/>
  <c r="I47" i="1"/>
  <c r="G47" i="1"/>
  <c r="E49" i="1"/>
  <c r="B49" i="1"/>
  <c r="D49" i="1" s="1"/>
  <c r="A50" i="1"/>
  <c r="E24" i="1"/>
  <c r="B24" i="1"/>
  <c r="D24" i="1" s="1"/>
  <c r="A25" i="1"/>
  <c r="E8" i="1"/>
  <c r="C9" i="1"/>
  <c r="E9" i="1" s="1"/>
  <c r="A10" i="1"/>
  <c r="F48" i="1" l="1"/>
  <c r="H48" i="1"/>
  <c r="J48" i="1" s="1"/>
  <c r="K48" i="1" s="1"/>
  <c r="F49" i="1"/>
  <c r="H49" i="1"/>
  <c r="G48" i="1"/>
  <c r="I48" i="1"/>
  <c r="C50" i="1"/>
  <c r="E50" i="1" s="1"/>
  <c r="A51" i="1"/>
  <c r="G49" i="1"/>
  <c r="I49" i="1"/>
  <c r="F24" i="1"/>
  <c r="H24" i="1"/>
  <c r="J24" i="1" s="1"/>
  <c r="K24" i="1" s="1"/>
  <c r="G24" i="1"/>
  <c r="I24" i="1"/>
  <c r="C25" i="1"/>
  <c r="E25" i="1" s="1"/>
  <c r="A26" i="1"/>
  <c r="B9" i="1"/>
  <c r="D9" i="1" s="1"/>
  <c r="F9" i="1" s="1"/>
  <c r="B10" i="1"/>
  <c r="D10" i="1" s="1"/>
  <c r="F10" i="1" s="1"/>
  <c r="C10" i="1"/>
  <c r="E10" i="1" s="1"/>
  <c r="A11" i="1"/>
  <c r="A52" i="1" l="1"/>
  <c r="C51" i="1"/>
  <c r="E51" i="1" s="1"/>
  <c r="I50" i="1"/>
  <c r="G50" i="1"/>
  <c r="B50" i="1"/>
  <c r="D50" i="1" s="1"/>
  <c r="J49" i="1"/>
  <c r="K49" i="1" s="1"/>
  <c r="B26" i="1"/>
  <c r="D26" i="1" s="1"/>
  <c r="A27" i="1"/>
  <c r="C26" i="1"/>
  <c r="E26" i="1" s="1"/>
  <c r="I25" i="1"/>
  <c r="G25" i="1"/>
  <c r="B25" i="1"/>
  <c r="D25" i="1" s="1"/>
  <c r="C11" i="1"/>
  <c r="E11" i="1" s="1"/>
  <c r="A12" i="1"/>
  <c r="G51" i="1" l="1"/>
  <c r="I51" i="1"/>
  <c r="B52" i="1"/>
  <c r="D52" i="1" s="1"/>
  <c r="C52" i="1"/>
  <c r="E52" i="1" s="1"/>
  <c r="A53" i="1"/>
  <c r="B51" i="1"/>
  <c r="D51" i="1" s="1"/>
  <c r="H50" i="1"/>
  <c r="J50" i="1" s="1"/>
  <c r="K50" i="1" s="1"/>
  <c r="F50" i="1"/>
  <c r="H25" i="1"/>
  <c r="J25" i="1" s="1"/>
  <c r="K25" i="1" s="1"/>
  <c r="F25" i="1"/>
  <c r="C27" i="1"/>
  <c r="E27" i="1" s="1"/>
  <c r="A28" i="1"/>
  <c r="F26" i="1"/>
  <c r="H26" i="1"/>
  <c r="G26" i="1"/>
  <c r="I26" i="1"/>
  <c r="B11" i="1"/>
  <c r="D11" i="1" s="1"/>
  <c r="F11" i="1" s="1"/>
  <c r="B12" i="1"/>
  <c r="D12" i="1" s="1"/>
  <c r="F12" i="1" s="1"/>
  <c r="C12" i="1"/>
  <c r="E12" i="1" s="1"/>
  <c r="A13" i="1"/>
  <c r="F52" i="1" l="1"/>
  <c r="H52" i="1"/>
  <c r="J52" i="1" s="1"/>
  <c r="K52" i="1" s="1"/>
  <c r="F51" i="1"/>
  <c r="H51" i="1"/>
  <c r="J51" i="1" s="1"/>
  <c r="K51" i="1" s="1"/>
  <c r="C53" i="1"/>
  <c r="E53" i="1" s="1"/>
  <c r="A54" i="1"/>
  <c r="G52" i="1"/>
  <c r="I52" i="1"/>
  <c r="J26" i="1"/>
  <c r="K26" i="1" s="1"/>
  <c r="B28" i="1"/>
  <c r="D28" i="1" s="1"/>
  <c r="A29" i="1"/>
  <c r="C28" i="1"/>
  <c r="E28" i="1" s="1"/>
  <c r="G27" i="1"/>
  <c r="I27" i="1"/>
  <c r="B27" i="1"/>
  <c r="D27" i="1" s="1"/>
  <c r="C13" i="1"/>
  <c r="E13" i="1" s="1"/>
  <c r="A14" i="1"/>
  <c r="A55" i="1" l="1"/>
  <c r="C54" i="1"/>
  <c r="E54" i="1" s="1"/>
  <c r="G53" i="1"/>
  <c r="I53" i="1"/>
  <c r="B53" i="1"/>
  <c r="D53" i="1" s="1"/>
  <c r="F27" i="1"/>
  <c r="H27" i="1"/>
  <c r="J27" i="1" s="1"/>
  <c r="K27" i="1" s="1"/>
  <c r="H28" i="1"/>
  <c r="F28" i="1"/>
  <c r="G28" i="1"/>
  <c r="I28" i="1"/>
  <c r="A30" i="1"/>
  <c r="C29" i="1"/>
  <c r="E29" i="1" s="1"/>
  <c r="B13" i="1"/>
  <c r="D13" i="1" s="1"/>
  <c r="F13" i="1" s="1"/>
  <c r="C14" i="1"/>
  <c r="E14" i="1" s="1"/>
  <c r="A15" i="1"/>
  <c r="G54" i="1" l="1"/>
  <c r="I54" i="1"/>
  <c r="C55" i="1"/>
  <c r="E55" i="1" s="1"/>
  <c r="A56" i="1"/>
  <c r="H53" i="1"/>
  <c r="J53" i="1" s="1"/>
  <c r="K53" i="1" s="1"/>
  <c r="F53" i="1"/>
  <c r="B54" i="1"/>
  <c r="D54" i="1" s="1"/>
  <c r="B29" i="1"/>
  <c r="D29" i="1" s="1"/>
  <c r="C30" i="1"/>
  <c r="E30" i="1" s="1"/>
  <c r="A31" i="1"/>
  <c r="J28" i="1"/>
  <c r="K28" i="1" s="1"/>
  <c r="G29" i="1"/>
  <c r="I29" i="1"/>
  <c r="B14" i="1"/>
  <c r="D14" i="1" s="1"/>
  <c r="F14" i="1" s="1"/>
  <c r="C15" i="1"/>
  <c r="A16" i="1"/>
  <c r="F54" i="1" l="1"/>
  <c r="H54" i="1"/>
  <c r="J54" i="1" s="1"/>
  <c r="K54" i="1" s="1"/>
  <c r="I55" i="1"/>
  <c r="G55" i="1"/>
  <c r="C56" i="1"/>
  <c r="E56" i="1" s="1"/>
  <c r="A57" i="1"/>
  <c r="B55" i="1"/>
  <c r="D55" i="1" s="1"/>
  <c r="F29" i="1"/>
  <c r="H29" i="1"/>
  <c r="J29" i="1" s="1"/>
  <c r="K29" i="1" s="1"/>
  <c r="C31" i="1"/>
  <c r="E31" i="1" s="1"/>
  <c r="A32" i="1"/>
  <c r="I30" i="1"/>
  <c r="G30" i="1"/>
  <c r="B30" i="1"/>
  <c r="D30" i="1" s="1"/>
  <c r="B15" i="1"/>
  <c r="D15" i="1" s="1"/>
  <c r="F15" i="1" s="1"/>
  <c r="E15" i="1"/>
  <c r="C16" i="1"/>
  <c r="A17" i="1"/>
  <c r="F55" i="1" l="1"/>
  <c r="H55" i="1"/>
  <c r="J55" i="1" s="1"/>
  <c r="K55" i="1" s="1"/>
  <c r="C57" i="1"/>
  <c r="E57" i="1" s="1"/>
  <c r="A58" i="1"/>
  <c r="G56" i="1"/>
  <c r="I56" i="1"/>
  <c r="B56" i="1"/>
  <c r="D56" i="1" s="1"/>
  <c r="C32" i="1"/>
  <c r="E32" i="1" s="1"/>
  <c r="A33" i="1"/>
  <c r="B32" i="1"/>
  <c r="D32" i="1" s="1"/>
  <c r="F30" i="1"/>
  <c r="H30" i="1"/>
  <c r="J30" i="1" s="1"/>
  <c r="K30" i="1" s="1"/>
  <c r="G31" i="1"/>
  <c r="I31" i="1"/>
  <c r="B31" i="1"/>
  <c r="D31" i="1" s="1"/>
  <c r="B16" i="1"/>
  <c r="D16" i="1" s="1"/>
  <c r="F16" i="1" s="1"/>
  <c r="E16" i="1"/>
  <c r="C17" i="1"/>
  <c r="A18" i="1"/>
  <c r="F56" i="1" l="1"/>
  <c r="H56" i="1"/>
  <c r="J56" i="1" s="1"/>
  <c r="K56" i="1" s="1"/>
  <c r="B57" i="1"/>
  <c r="D57" i="1" s="1"/>
  <c r="C58" i="1"/>
  <c r="E58" i="1" s="1"/>
  <c r="A59" i="1"/>
  <c r="G57" i="1"/>
  <c r="I57" i="1"/>
  <c r="F31" i="1"/>
  <c r="H31" i="1"/>
  <c r="J31" i="1" s="1"/>
  <c r="K31" i="1" s="1"/>
  <c r="F32" i="1"/>
  <c r="H32" i="1"/>
  <c r="J32" i="1" s="1"/>
  <c r="K32" i="1" s="1"/>
  <c r="C33" i="1"/>
  <c r="E33" i="1" s="1"/>
  <c r="A34" i="1"/>
  <c r="G32" i="1"/>
  <c r="I32" i="1"/>
  <c r="B17" i="1"/>
  <c r="D17" i="1" s="1"/>
  <c r="F17" i="1" s="1"/>
  <c r="E17" i="1"/>
  <c r="C18" i="1"/>
  <c r="E18" i="1" s="1"/>
  <c r="A19" i="1"/>
  <c r="C59" i="1" l="1"/>
  <c r="E59" i="1" s="1"/>
  <c r="A60" i="1"/>
  <c r="I58" i="1"/>
  <c r="G58" i="1"/>
  <c r="B58" i="1"/>
  <c r="D58" i="1" s="1"/>
  <c r="F57" i="1"/>
  <c r="H57" i="1"/>
  <c r="J57" i="1" s="1"/>
  <c r="K57" i="1" s="1"/>
  <c r="C34" i="1"/>
  <c r="E34" i="1" s="1"/>
  <c r="A35" i="1"/>
  <c r="I33" i="1"/>
  <c r="G33" i="1"/>
  <c r="B33" i="1"/>
  <c r="D33" i="1" s="1"/>
  <c r="B18" i="1"/>
  <c r="D18" i="1" s="1"/>
  <c r="F18" i="1" s="1"/>
  <c r="C19" i="1"/>
  <c r="A20" i="1"/>
  <c r="H58" i="1" l="1"/>
  <c r="J58" i="1" s="1"/>
  <c r="K58" i="1" s="1"/>
  <c r="F58" i="1"/>
  <c r="C60" i="1"/>
  <c r="E60" i="1" s="1"/>
  <c r="A61" i="1"/>
  <c r="G59" i="1"/>
  <c r="I59" i="1"/>
  <c r="B59" i="1"/>
  <c r="D59" i="1" s="1"/>
  <c r="C35" i="1"/>
  <c r="E35" i="1" s="1"/>
  <c r="A36" i="1"/>
  <c r="H33" i="1"/>
  <c r="J33" i="1" s="1"/>
  <c r="K33" i="1" s="1"/>
  <c r="F33" i="1"/>
  <c r="G34" i="1"/>
  <c r="I34" i="1"/>
  <c r="B34" i="1"/>
  <c r="D34" i="1" s="1"/>
  <c r="B19" i="1"/>
  <c r="D19" i="1" s="1"/>
  <c r="F19" i="1" s="1"/>
  <c r="E19" i="1"/>
  <c r="C20" i="1"/>
  <c r="E20" i="1" s="1"/>
  <c r="B20" i="1"/>
  <c r="D20" i="1" s="1"/>
  <c r="F20" i="1" s="1"/>
  <c r="A21" i="1"/>
  <c r="F59" i="1" l="1"/>
  <c r="H59" i="1"/>
  <c r="J59" i="1" s="1"/>
  <c r="K59" i="1" s="1"/>
  <c r="C61" i="1"/>
  <c r="E61" i="1" s="1"/>
  <c r="A62" i="1"/>
  <c r="G60" i="1"/>
  <c r="I60" i="1"/>
  <c r="B60" i="1"/>
  <c r="D60" i="1" s="1"/>
  <c r="F34" i="1"/>
  <c r="H34" i="1"/>
  <c r="J34" i="1" s="1"/>
  <c r="K34" i="1" s="1"/>
  <c r="C36" i="1"/>
  <c r="E36" i="1" s="1"/>
  <c r="A37" i="1"/>
  <c r="I35" i="1"/>
  <c r="G35" i="1"/>
  <c r="B35" i="1"/>
  <c r="D35" i="1" s="1"/>
  <c r="C21" i="1"/>
  <c r="E21" i="1" s="1"/>
  <c r="B21" i="1"/>
  <c r="D21" i="1" s="1"/>
  <c r="F21" i="1" s="1"/>
  <c r="A22" i="1"/>
  <c r="F60" i="1" l="1"/>
  <c r="H60" i="1"/>
  <c r="J60" i="1" s="1"/>
  <c r="K60" i="1" s="1"/>
  <c r="A63" i="1"/>
  <c r="C62" i="1"/>
  <c r="E62" i="1" s="1"/>
  <c r="G61" i="1"/>
  <c r="I61" i="1"/>
  <c r="B61" i="1"/>
  <c r="D61" i="1" s="1"/>
  <c r="F35" i="1"/>
  <c r="H35" i="1"/>
  <c r="J35" i="1" s="1"/>
  <c r="K35" i="1" s="1"/>
  <c r="A38" i="1"/>
  <c r="C37" i="1"/>
  <c r="E37" i="1" s="1"/>
  <c r="G36" i="1"/>
  <c r="I36" i="1"/>
  <c r="B36" i="1"/>
  <c r="D36" i="1" s="1"/>
  <c r="C22" i="1"/>
  <c r="E22" i="1" s="1"/>
  <c r="B22" i="1"/>
  <c r="D22" i="1" s="1"/>
  <c r="F22" i="1" s="1"/>
  <c r="A23" i="1"/>
  <c r="H61" i="1" l="1"/>
  <c r="J61" i="1" s="1"/>
  <c r="K61" i="1" s="1"/>
  <c r="F61" i="1"/>
  <c r="G62" i="1"/>
  <c r="I62" i="1"/>
  <c r="B62" i="1"/>
  <c r="D62" i="1" s="1"/>
  <c r="C63" i="1"/>
  <c r="E63" i="1" s="1"/>
  <c r="A64" i="1"/>
  <c r="G37" i="1"/>
  <c r="I37" i="1"/>
  <c r="B37" i="1"/>
  <c r="D37" i="1" s="1"/>
  <c r="H36" i="1"/>
  <c r="J36" i="1" s="1"/>
  <c r="K36" i="1" s="1"/>
  <c r="F36" i="1"/>
  <c r="C38" i="1"/>
  <c r="E38" i="1" s="1"/>
  <c r="A39" i="1"/>
  <c r="C23" i="1"/>
  <c r="E23" i="1" s="1"/>
  <c r="B23" i="1"/>
  <c r="D23" i="1" s="1"/>
  <c r="F23" i="1" s="1"/>
  <c r="I63" i="1" l="1"/>
  <c r="G63" i="1"/>
  <c r="F62" i="1"/>
  <c r="H62" i="1"/>
  <c r="J62" i="1" s="1"/>
  <c r="K62" i="1" s="1"/>
  <c r="C64" i="1"/>
  <c r="E64" i="1" s="1"/>
  <c r="A65" i="1"/>
  <c r="B63" i="1"/>
  <c r="D63" i="1" s="1"/>
  <c r="C39" i="1"/>
  <c r="E39" i="1" s="1"/>
  <c r="A40" i="1"/>
  <c r="I38" i="1"/>
  <c r="G38" i="1"/>
  <c r="B38" i="1"/>
  <c r="D38" i="1" s="1"/>
  <c r="F37" i="1"/>
  <c r="H37" i="1"/>
  <c r="J37" i="1" s="1"/>
  <c r="K37" i="1" s="1"/>
  <c r="H63" i="1" l="1"/>
  <c r="J63" i="1" s="1"/>
  <c r="K63" i="1" s="1"/>
  <c r="F63" i="1"/>
  <c r="C65" i="1"/>
  <c r="E65" i="1" s="1"/>
  <c r="A66" i="1"/>
  <c r="B65" i="1"/>
  <c r="D65" i="1" s="1"/>
  <c r="G64" i="1"/>
  <c r="I64" i="1"/>
  <c r="B64" i="1"/>
  <c r="D64" i="1" s="1"/>
  <c r="G39" i="1"/>
  <c r="I39" i="1"/>
  <c r="F38" i="1"/>
  <c r="H38" i="1"/>
  <c r="J38" i="1" s="1"/>
  <c r="K38" i="1" s="1"/>
  <c r="B39" i="1"/>
  <c r="D39" i="1" s="1"/>
  <c r="C40" i="1"/>
  <c r="E40" i="1" s="1"/>
  <c r="A41" i="1"/>
  <c r="F64" i="1" l="1"/>
  <c r="H64" i="1"/>
  <c r="J64" i="1" s="1"/>
  <c r="K64" i="1" s="1"/>
  <c r="G65" i="1"/>
  <c r="I65" i="1"/>
  <c r="F65" i="1"/>
  <c r="H65" i="1"/>
  <c r="J65" i="1" s="1"/>
  <c r="K65" i="1" s="1"/>
  <c r="C66" i="1"/>
  <c r="E66" i="1" s="1"/>
  <c r="A67" i="1"/>
  <c r="C41" i="1"/>
  <c r="E41" i="1" s="1"/>
  <c r="A42" i="1"/>
  <c r="B41" i="1"/>
  <c r="D41" i="1" s="1"/>
  <c r="G40" i="1"/>
  <c r="B40" i="1"/>
  <c r="D40" i="1" s="1"/>
  <c r="F39" i="1"/>
  <c r="H39" i="1"/>
  <c r="J39" i="1" s="1"/>
  <c r="K39" i="1" s="1"/>
  <c r="A68" i="1" l="1"/>
  <c r="C67" i="1"/>
  <c r="E67" i="1" s="1"/>
  <c r="I66" i="1"/>
  <c r="G66" i="1"/>
  <c r="B66" i="1"/>
  <c r="D66" i="1" s="1"/>
  <c r="C42" i="1"/>
  <c r="E42" i="1" s="1"/>
  <c r="A43" i="1"/>
  <c r="F40" i="1"/>
  <c r="H40" i="1"/>
  <c r="J40" i="1" s="1"/>
  <c r="K40" i="1" s="1"/>
  <c r="H41" i="1"/>
  <c r="F41" i="1"/>
  <c r="I41" i="1"/>
  <c r="G41" i="1"/>
  <c r="H66" i="1" l="1"/>
  <c r="J66" i="1" s="1"/>
  <c r="K66" i="1" s="1"/>
  <c r="F66" i="1"/>
  <c r="G67" i="1"/>
  <c r="I67" i="1"/>
  <c r="B67" i="1"/>
  <c r="D67" i="1" s="1"/>
  <c r="C68" i="1"/>
  <c r="E68" i="1" s="1"/>
  <c r="A69" i="1"/>
  <c r="I42" i="1"/>
  <c r="G42" i="1"/>
  <c r="J41" i="1"/>
  <c r="K41" i="1" s="1"/>
  <c r="C43" i="1"/>
  <c r="E43" i="1" s="1"/>
  <c r="A44" i="1"/>
  <c r="B42" i="1"/>
  <c r="D42" i="1" s="1"/>
  <c r="C69" i="1" l="1"/>
  <c r="E69" i="1" s="1"/>
  <c r="A70" i="1"/>
  <c r="B68" i="1"/>
  <c r="D68" i="1" s="1"/>
  <c r="F67" i="1"/>
  <c r="H67" i="1"/>
  <c r="J67" i="1" s="1"/>
  <c r="K67" i="1" s="1"/>
  <c r="G68" i="1"/>
  <c r="I68" i="1"/>
  <c r="C44" i="1"/>
  <c r="E44" i="1" s="1"/>
  <c r="A45" i="1"/>
  <c r="F42" i="1"/>
  <c r="H42" i="1"/>
  <c r="J42" i="1" s="1"/>
  <c r="K42" i="1" s="1"/>
  <c r="G43" i="1"/>
  <c r="I43" i="1"/>
  <c r="B43" i="1"/>
  <c r="D43" i="1" s="1"/>
  <c r="H68" i="1" l="1"/>
  <c r="J68" i="1" s="1"/>
  <c r="K68" i="1" s="1"/>
  <c r="F68" i="1"/>
  <c r="A71" i="1"/>
  <c r="C70" i="1"/>
  <c r="E70" i="1" s="1"/>
  <c r="G69" i="1"/>
  <c r="I69" i="1"/>
  <c r="B69" i="1"/>
  <c r="D69" i="1" s="1"/>
  <c r="F43" i="1"/>
  <c r="H43" i="1"/>
  <c r="J43" i="1" s="1"/>
  <c r="K43" i="1" s="1"/>
  <c r="A46" i="1"/>
  <c r="C45" i="1"/>
  <c r="E45" i="1" s="1"/>
  <c r="G44" i="1"/>
  <c r="I44" i="1"/>
  <c r="B44" i="1"/>
  <c r="D44" i="1" s="1"/>
  <c r="B70" i="1" l="1"/>
  <c r="D70" i="1" s="1"/>
  <c r="F69" i="1"/>
  <c r="H69" i="1"/>
  <c r="J69" i="1" s="1"/>
  <c r="K69" i="1" s="1"/>
  <c r="G70" i="1"/>
  <c r="I70" i="1"/>
  <c r="C71" i="1"/>
  <c r="E71" i="1" s="1"/>
  <c r="J44" i="1"/>
  <c r="K44" i="1" s="1"/>
  <c r="F44" i="1"/>
  <c r="G45" i="1"/>
  <c r="I45" i="1"/>
  <c r="B45" i="1"/>
  <c r="D45" i="1" s="1"/>
  <c r="C46" i="1"/>
  <c r="E46" i="1" s="1"/>
  <c r="B71" i="1" l="1"/>
  <c r="D71" i="1" s="1"/>
  <c r="I71" i="1"/>
  <c r="G71" i="1"/>
  <c r="F70" i="1"/>
  <c r="H70" i="1"/>
  <c r="J70" i="1" s="1"/>
  <c r="K70" i="1" s="1"/>
  <c r="B46" i="1"/>
  <c r="D46" i="1" s="1"/>
  <c r="I46" i="1"/>
  <c r="G46" i="1"/>
  <c r="H45" i="1"/>
  <c r="J45" i="1" s="1"/>
  <c r="K45" i="1" s="1"/>
  <c r="F45" i="1"/>
  <c r="F71" i="1" l="1"/>
  <c r="H71" i="1"/>
  <c r="J71" i="1" s="1"/>
  <c r="K71" i="1" s="1"/>
  <c r="F46" i="1"/>
  <c r="H46" i="1"/>
  <c r="J46" i="1" s="1"/>
  <c r="K46" i="1" s="1"/>
</calcChain>
</file>

<file path=xl/sharedStrings.xml><?xml version="1.0" encoding="utf-8"?>
<sst xmlns="http://schemas.openxmlformats.org/spreadsheetml/2006/main" count="32" uniqueCount="24">
  <si>
    <t>n</t>
  </si>
  <si>
    <t>m</t>
  </si>
  <si>
    <t>L</t>
  </si>
  <si>
    <t>x</t>
  </si>
  <si>
    <t>y</t>
  </si>
  <si>
    <t>N,M</t>
  </si>
  <si>
    <t>index</t>
  </si>
  <si>
    <t>CoordX</t>
  </si>
  <si>
    <t>CoordY</t>
  </si>
  <si>
    <t>delta</t>
  </si>
  <si>
    <t>kx</t>
  </si>
  <si>
    <t>ky</t>
  </si>
  <si>
    <t>Length K</t>
  </si>
  <si>
    <t>Phillips Spectrum</t>
  </si>
  <si>
    <t>A</t>
  </si>
  <si>
    <t>g</t>
  </si>
  <si>
    <t>wind Speed</t>
  </si>
  <si>
    <t>Phillips</t>
  </si>
  <si>
    <t>Row Labels</t>
  </si>
  <si>
    <t>Grand Total</t>
  </si>
  <si>
    <t>Column Labels</t>
  </si>
  <si>
    <t>Sum of Phillips</t>
  </si>
  <si>
    <t>Randomness</t>
  </si>
  <si>
    <t>Sum of Randomness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</si>
</sst>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Phillips Spectrum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1.6040211085141203E-6</c:v>
                </c:pt>
                <c:pt idx="1">
                  <c:v>2.628010468019815E-6</c:v>
                </c:pt>
                <c:pt idx="2">
                  <c:v>4.1062347204921028E-6</c:v>
                </c:pt>
                <c:pt idx="3">
                  <c:v>5.6833312204334459E-6</c:v>
                </c:pt>
                <c:pt idx="4">
                  <c:v>6.4159299626543413E-6</c:v>
                </c:pt>
                <c:pt idx="5">
                  <c:v>5.6833312204334459E-6</c:v>
                </c:pt>
                <c:pt idx="6">
                  <c:v>4.1062347204921028E-6</c:v>
                </c:pt>
                <c:pt idx="7">
                  <c:v>2.628010468019815E-6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2.628010468019815E-6</c:v>
                </c:pt>
                <c:pt idx="1">
                  <c:v>5.0694038829125505E-6</c:v>
                </c:pt>
                <c:pt idx="2">
                  <c:v>9.7186971560375152E-6</c:v>
                </c:pt>
                <c:pt idx="3">
                  <c:v>1.6424306180814966E-5</c:v>
                </c:pt>
                <c:pt idx="4">
                  <c:v>2.027674763440552E-5</c:v>
                </c:pt>
                <c:pt idx="5">
                  <c:v>1.6424306180814966E-5</c:v>
                </c:pt>
                <c:pt idx="6">
                  <c:v>9.7186971560375152E-6</c:v>
                </c:pt>
                <c:pt idx="7">
                  <c:v>5.0694038829125505E-6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0">
                  <c:v>4.1062347204921028E-6</c:v>
                </c:pt>
                <c:pt idx="1">
                  <c:v>9.7186971560375152E-6</c:v>
                </c:pt>
                <c:pt idx="2">
                  <c:v>2.5662484124027883E-5</c:v>
                </c:pt>
                <c:pt idx="3">
                  <c:v>6.5692163406494032E-5</c:v>
                </c:pt>
                <c:pt idx="4">
                  <c:v>1.0264005139739771E-4</c:v>
                </c:pt>
                <c:pt idx="5">
                  <c:v>6.5692163406494032E-5</c:v>
                </c:pt>
                <c:pt idx="6">
                  <c:v>2.5662484124027883E-5</c:v>
                </c:pt>
                <c:pt idx="7">
                  <c:v>9.7186971560375152E-6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  <c:pt idx="0">
                  <c:v>5.6833312204334459E-6</c:v>
                </c:pt>
                <c:pt idx="1">
                  <c:v>1.6424306180814966E-5</c:v>
                </c:pt>
                <c:pt idx="2">
                  <c:v>6.5692163406494032E-5</c:v>
                </c:pt>
                <c:pt idx="3">
                  <c:v>4.1048113622262956E-4</c:v>
                </c:pt>
                <c:pt idx="4">
                  <c:v>1.6412921726777514E-3</c:v>
                </c:pt>
                <c:pt idx="5">
                  <c:v>4.1048113622262956E-4</c:v>
                </c:pt>
                <c:pt idx="6">
                  <c:v>6.5692163406494032E-5</c:v>
                </c:pt>
                <c:pt idx="7">
                  <c:v>1.6424306180814966E-5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8"/>
                <c:pt idx="0">
                  <c:v>6.4159299626543413E-6</c:v>
                </c:pt>
                <c:pt idx="1">
                  <c:v>2.027674763440552E-5</c:v>
                </c:pt>
                <c:pt idx="2">
                  <c:v>1.0264005139739771E-4</c:v>
                </c:pt>
                <c:pt idx="3">
                  <c:v>1.6412921726777514E-3</c:v>
                </c:pt>
                <c:pt idx="4">
                  <c:v>#N/A</c:v>
                </c:pt>
                <c:pt idx="5">
                  <c:v>1.6412921726777514E-3</c:v>
                </c:pt>
                <c:pt idx="6">
                  <c:v>1.0264005139739771E-4</c:v>
                </c:pt>
                <c:pt idx="7">
                  <c:v>2.027674763440552E-5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Sheet2!$G$5:$G$13</c:f>
              <c:numCache>
                <c:formatCode>General</c:formatCode>
                <c:ptCount val="8"/>
                <c:pt idx="0">
                  <c:v>5.6833312204334459E-6</c:v>
                </c:pt>
                <c:pt idx="1">
                  <c:v>1.6424306180814966E-5</c:v>
                </c:pt>
                <c:pt idx="2">
                  <c:v>6.5692163406494032E-5</c:v>
                </c:pt>
                <c:pt idx="3">
                  <c:v>4.1048113622262956E-4</c:v>
                </c:pt>
                <c:pt idx="4">
                  <c:v>1.6412921726777514E-3</c:v>
                </c:pt>
                <c:pt idx="5">
                  <c:v>4.1048113622262956E-4</c:v>
                </c:pt>
                <c:pt idx="6">
                  <c:v>6.5692163406494032E-5</c:v>
                </c:pt>
                <c:pt idx="7">
                  <c:v>1.6424306180814966E-5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Sheet2!$H$5:$H$13</c:f>
              <c:numCache>
                <c:formatCode>General</c:formatCode>
                <c:ptCount val="8"/>
                <c:pt idx="0">
                  <c:v>4.1062347204921028E-6</c:v>
                </c:pt>
                <c:pt idx="1">
                  <c:v>9.7186971560375152E-6</c:v>
                </c:pt>
                <c:pt idx="2">
                  <c:v>2.5662484124027883E-5</c:v>
                </c:pt>
                <c:pt idx="3">
                  <c:v>6.5692163406494032E-5</c:v>
                </c:pt>
                <c:pt idx="4">
                  <c:v>1.0264005139739771E-4</c:v>
                </c:pt>
                <c:pt idx="5">
                  <c:v>6.5692163406494032E-5</c:v>
                </c:pt>
                <c:pt idx="6">
                  <c:v>2.5662484124027883E-5</c:v>
                </c:pt>
                <c:pt idx="7">
                  <c:v>9.7186971560375152E-6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Sheet2!$A$5:$A$13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Sheet2!$I$5:$I$13</c:f>
              <c:numCache>
                <c:formatCode>General</c:formatCode>
                <c:ptCount val="8"/>
                <c:pt idx="0">
                  <c:v>2.628010468019815E-6</c:v>
                </c:pt>
                <c:pt idx="1">
                  <c:v>5.0694038829125505E-6</c:v>
                </c:pt>
                <c:pt idx="2">
                  <c:v>9.7186971560375152E-6</c:v>
                </c:pt>
                <c:pt idx="3">
                  <c:v>1.6424306180814966E-5</c:v>
                </c:pt>
                <c:pt idx="4">
                  <c:v>2.027674763440552E-5</c:v>
                </c:pt>
                <c:pt idx="5">
                  <c:v>1.6424306180814966E-5</c:v>
                </c:pt>
                <c:pt idx="6">
                  <c:v>9.7186971560375152E-6</c:v>
                </c:pt>
                <c:pt idx="7">
                  <c:v>5.0694038829125505E-6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92924032"/>
        <c:axId val="492927952"/>
        <c:axId val="495725088"/>
      </c:surface3DChart>
      <c:catAx>
        <c:axId val="4929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7952"/>
        <c:crosses val="autoZero"/>
        <c:auto val="1"/>
        <c:lblAlgn val="ctr"/>
        <c:lblOffset val="100"/>
        <c:noMultiLvlLbl val="0"/>
      </c:catAx>
      <c:valAx>
        <c:axId val="492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Phillips</a:t>
                </a:r>
                <a:r>
                  <a:rPr lang="en-US" baseline="0"/>
                  <a:t> Spectrum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4032"/>
        <c:crosses val="autoZero"/>
        <c:crossBetween val="midCat"/>
      </c:valAx>
      <c:serAx>
        <c:axId val="4957250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795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Randomness</a:t>
            </a:r>
            <a:r>
              <a:rPr lang="en-US" baseline="0"/>
              <a:t> on Phillips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Sheet4!$B$5:$B$13</c:f>
              <c:numCache>
                <c:formatCode>General</c:formatCode>
                <c:ptCount val="8"/>
                <c:pt idx="0">
                  <c:v>4.1901517085090917E-4</c:v>
                </c:pt>
                <c:pt idx="1">
                  <c:v>2.7438796610447847E-5</c:v>
                </c:pt>
                <c:pt idx="2">
                  <c:v>4.2396201527078811E-4</c:v>
                </c:pt>
                <c:pt idx="3">
                  <c:v>1.4850088123412781E-3</c:v>
                </c:pt>
                <c:pt idx="4">
                  <c:v>1.1852050395567133E-3</c:v>
                </c:pt>
                <c:pt idx="5">
                  <c:v>1.6650388130298069E-3</c:v>
                </c:pt>
                <c:pt idx="6">
                  <c:v>1.2146161567508933E-3</c:v>
                </c:pt>
                <c:pt idx="7">
                  <c:v>8.2812936841608175E-4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Sheet4!$C$5:$C$13</c:f>
              <c:numCache>
                <c:formatCode>General</c:formatCode>
                <c:ptCount val="8"/>
                <c:pt idx="0">
                  <c:v>4.1848007355675486E-4</c:v>
                </c:pt>
                <c:pt idx="1">
                  <c:v>2.9030103209561672E-4</c:v>
                </c:pt>
                <c:pt idx="2">
                  <c:v>9.7876509123959415E-4</c:v>
                </c:pt>
                <c:pt idx="3">
                  <c:v>1.7628718909612601E-3</c:v>
                </c:pt>
                <c:pt idx="4">
                  <c:v>1.3623286205952446E-3</c:v>
                </c:pt>
                <c:pt idx="5">
                  <c:v>6.9725331073606633E-4</c:v>
                </c:pt>
                <c:pt idx="6">
                  <c:v>1.3493560410637415E-3</c:v>
                </c:pt>
                <c:pt idx="7">
                  <c:v>1.5761106004423334E-3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Sheet4!$D$5:$D$13</c:f>
              <c:numCache>
                <c:formatCode>General</c:formatCode>
                <c:ptCount val="8"/>
                <c:pt idx="0">
                  <c:v>9.1512626967643715E-4</c:v>
                </c:pt>
                <c:pt idx="1">
                  <c:v>4.3501546629574412E-4</c:v>
                </c:pt>
                <c:pt idx="2">
                  <c:v>1.5491695356619557E-3</c:v>
                </c:pt>
                <c:pt idx="3">
                  <c:v>4.9088189298502651E-3</c:v>
                </c:pt>
                <c:pt idx="4">
                  <c:v>5.9769587100131647E-3</c:v>
                </c:pt>
                <c:pt idx="5">
                  <c:v>6.9128092767184609E-4</c:v>
                </c:pt>
                <c:pt idx="6">
                  <c:v>5.7903699841076032E-4</c:v>
                </c:pt>
                <c:pt idx="7">
                  <c:v>2.1048825357979457E-3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Sheet4!$E$5:$E$13</c:f>
              <c:numCache>
                <c:formatCode>General</c:formatCode>
                <c:ptCount val="8"/>
                <c:pt idx="0">
                  <c:v>1.2278541294648677E-3</c:v>
                </c:pt>
                <c:pt idx="1">
                  <c:v>2.6588785680924341E-3</c:v>
                </c:pt>
                <c:pt idx="2">
                  <c:v>9.4395735342784552E-4</c:v>
                </c:pt>
                <c:pt idx="3">
                  <c:v>5.4732900276016003E-3</c:v>
                </c:pt>
                <c:pt idx="4">
                  <c:v>1.1577262841713929E-2</c:v>
                </c:pt>
                <c:pt idx="5">
                  <c:v>1.6731623282262085E-3</c:v>
                </c:pt>
                <c:pt idx="6">
                  <c:v>4.9555180253713776E-3</c:v>
                </c:pt>
                <c:pt idx="7">
                  <c:v>1.5512370838454623E-3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Sheet4!$F$5:$F$13</c:f>
              <c:numCache>
                <c:formatCode>General</c:formatCode>
                <c:ptCount val="8"/>
                <c:pt idx="0">
                  <c:v>1.51907158062784E-3</c:v>
                </c:pt>
                <c:pt idx="1">
                  <c:v>2.2037280221254029E-3</c:v>
                </c:pt>
                <c:pt idx="2">
                  <c:v>1.7827075766480469E-3</c:v>
                </c:pt>
                <c:pt idx="3">
                  <c:v>2.8302654617092058E-3</c:v>
                </c:pt>
                <c:pt idx="4">
                  <c:v>#N/A</c:v>
                </c:pt>
                <c:pt idx="5">
                  <c:v>1.578881266577482E-2</c:v>
                </c:pt>
                <c:pt idx="6">
                  <c:v>4.3628918330710807E-3</c:v>
                </c:pt>
                <c:pt idx="7">
                  <c:v>2.9861833366982768E-3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Sheet4!$G$5:$G$13</c:f>
              <c:numCache>
                <c:formatCode>General</c:formatCode>
                <c:ptCount val="8"/>
                <c:pt idx="0">
                  <c:v>1.5293205566763583E-3</c:v>
                </c:pt>
                <c:pt idx="1">
                  <c:v>1.9781111837695125E-3</c:v>
                </c:pt>
                <c:pt idx="2">
                  <c:v>5.37912784075533E-3</c:v>
                </c:pt>
                <c:pt idx="3">
                  <c:v>1.3836861859231511E-2</c:v>
                </c:pt>
                <c:pt idx="4">
                  <c:v>5.3606001953037646E-3</c:v>
                </c:pt>
                <c:pt idx="5">
                  <c:v>8.1515385735651015E-3</c:v>
                </c:pt>
                <c:pt idx="6">
                  <c:v>2.8519325867089069E-3</c:v>
                </c:pt>
                <c:pt idx="7">
                  <c:v>1.9352995774076711E-3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Sheet4!$H$5:$H$13</c:f>
              <c:numCache>
                <c:formatCode>General</c:formatCode>
                <c:ptCount val="8"/>
                <c:pt idx="0">
                  <c:v>5.6967133487078735E-4</c:v>
                </c:pt>
                <c:pt idx="1">
                  <c:v>3.8148289994089821E-4</c:v>
                </c:pt>
                <c:pt idx="2">
                  <c:v>1.8241306618120667E-3</c:v>
                </c:pt>
                <c:pt idx="3">
                  <c:v>2.8066243101428018E-3</c:v>
                </c:pt>
                <c:pt idx="4">
                  <c:v>5.4235372017406424E-3</c:v>
                </c:pt>
                <c:pt idx="5">
                  <c:v>3.0998608598838463E-3</c:v>
                </c:pt>
                <c:pt idx="6">
                  <c:v>2.6763560511077855E-3</c:v>
                </c:pt>
                <c:pt idx="7">
                  <c:v>1.4905890986276623E-3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Sheet4!$A$5:$A$13</c:f>
              <c:strCach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strCache>
            </c:strRef>
          </c:cat>
          <c:val>
            <c:numRef>
              <c:f>Sheet4!$I$5:$I$13</c:f>
              <c:numCache>
                <c:formatCode>General</c:formatCode>
                <c:ptCount val="8"/>
                <c:pt idx="0">
                  <c:v>1.0827304677250842E-3</c:v>
                </c:pt>
                <c:pt idx="1">
                  <c:v>1.4742655616586892E-3</c:v>
                </c:pt>
                <c:pt idx="2">
                  <c:v>7.6044564579600055E-4</c:v>
                </c:pt>
                <c:pt idx="3">
                  <c:v>1.6047047422785914E-3</c:v>
                </c:pt>
                <c:pt idx="4">
                  <c:v>4.8271880841135916E-4</c:v>
                </c:pt>
                <c:pt idx="5">
                  <c:v>5.3011216899299832E-4</c:v>
                </c:pt>
                <c:pt idx="6">
                  <c:v>1.7082787003103565E-3</c:v>
                </c:pt>
                <c:pt idx="7">
                  <c:v>1.0702775578386742E-3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6768888"/>
        <c:axId val="126770064"/>
        <c:axId val="498440040"/>
      </c:surface3DChart>
      <c:catAx>
        <c:axId val="12676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0064"/>
        <c:crosses val="autoZero"/>
        <c:auto val="1"/>
        <c:lblAlgn val="ctr"/>
        <c:lblOffset val="100"/>
        <c:noMultiLvlLbl val="0"/>
      </c:catAx>
      <c:valAx>
        <c:axId val="126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8888"/>
        <c:crosses val="autoZero"/>
        <c:crossBetween val="midCat"/>
      </c:valAx>
      <c:serAx>
        <c:axId val="4984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006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781048</xdr:colOff>
      <xdr:row>16</xdr:row>
      <xdr:rowOff>61911</xdr:rowOff>
    </xdr:from>
    <xdr:to>
      <xdr:col>10</xdr:col>
      <xdr:colOff>323848</xdr:colOff>
      <xdr:row>37</xdr:row>
      <xdr:rowOff>176211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185737</xdr:rowOff>
    </xdr:from>
    <xdr:to>
      <xdr:col>7</xdr:col>
      <xdr:colOff>142875</xdr:colOff>
      <xdr:row>35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cer McKean" refreshedDate="44321.878977199071" createdVersion="5" refreshedVersion="5" minRefreshableVersion="3" recordCount="64">
  <cacheSource type="worksheet">
    <worksheetSource ref="A7:K71" sheet="Sheet1"/>
  </cacheSource>
  <cacheFields count="11">
    <cacheField name="index" numFmtId="0">
      <sharedItems containsSemiMixedTypes="0" containsString="0" containsNumber="1" containsInteger="1" minValue="0" maxValue="63" count="6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Coord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ordY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n" numFmtId="0">
      <sharedItems containsSemiMixedTypes="0" containsString="0" containsNumber="1" containsInteger="1" minValue="-4" maxValue="3" count="8">
        <n v="-4"/>
        <n v="-3"/>
        <n v="-2"/>
        <n v="-1"/>
        <n v="0"/>
        <n v="1"/>
        <n v="2"/>
        <n v="3"/>
      </sharedItems>
    </cacheField>
    <cacheField name="m" numFmtId="0">
      <sharedItems containsSemiMixedTypes="0" containsString="0" containsNumber="1" containsInteger="1" minValue="-4" maxValue="3" count="8">
        <n v="-4"/>
        <n v="-3"/>
        <n v="-2"/>
        <n v="-1"/>
        <n v="0"/>
        <n v="1"/>
        <n v="2"/>
        <n v="3"/>
      </sharedItems>
    </cacheField>
    <cacheField name="x" numFmtId="0">
      <sharedItems containsSemiMixedTypes="0" containsString="0" containsNumber="1" minValue="-2" maxValue="1.5"/>
    </cacheField>
    <cacheField name="y" numFmtId="0">
      <sharedItems containsSemiMixedTypes="0" containsString="0" containsNumber="1" minValue="-2" maxValue="1.5"/>
    </cacheField>
    <cacheField name="kx" numFmtId="0">
      <sharedItems containsSemiMixedTypes="0" containsString="0" containsNumber="1" minValue="-6.2831853071795862" maxValue="4.7123889803846897"/>
    </cacheField>
    <cacheField name="ky" numFmtId="0">
      <sharedItems containsSemiMixedTypes="0" containsString="0" containsNumber="1" minValue="-6.2831853071795862" maxValue="4.7123889803846897"/>
    </cacheField>
    <cacheField name="Length K" numFmtId="0">
      <sharedItems containsSemiMixedTypes="0" containsString="0" containsNumber="1" minValue="0" maxValue="8.8857658763167322"/>
    </cacheField>
    <cacheField name="Phillips" numFmtId="0">
      <sharedItems containsMixedTypes="1" containsNumber="1" minValue="1.6040211085141203E-6" maxValue="1.6412921726777514E-3" count="15">
        <n v="1.6040211085141203E-6"/>
        <n v="2.628010468019815E-6"/>
        <n v="4.1062347204921028E-6"/>
        <n v="5.6833312204334459E-6"/>
        <n v="6.4159299626543413E-6"/>
        <n v="5.0694038829125505E-6"/>
        <n v="9.7186971560375152E-6"/>
        <n v="1.6424306180814966E-5"/>
        <n v="2.027674763440552E-5"/>
        <n v="2.5662484124027883E-5"/>
        <n v="6.5692163406494032E-5"/>
        <n v="1.0264005139739771E-4"/>
        <n v="4.1048113622262956E-4"/>
        <n v="1.6412921726777514E-3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pencer McKean" refreshedDate="44321.910471990741" createdVersion="5" refreshedVersion="5" minRefreshableVersion="3" recordCount="64">
  <cacheSource type="worksheet">
    <worksheetSource ref="A7:L71" sheet="Sheet1"/>
  </cacheSource>
  <cacheFields count="12">
    <cacheField name="index" numFmtId="0">
      <sharedItems containsSemiMixedTypes="0" containsString="0" containsNumber="1" containsInteger="1" minValue="0" maxValue="63"/>
    </cacheField>
    <cacheField name="CoordX" numFmtId="0">
      <sharedItems containsSemiMixedTypes="0" containsString="0" containsNumber="1" containsInteger="1" minValue="0" maxValue="7"/>
    </cacheField>
    <cacheField name="CoordY" numFmtId="0">
      <sharedItems containsSemiMixedTypes="0" containsString="0" containsNumber="1" containsInteger="1" minValue="0" maxValue="7"/>
    </cacheField>
    <cacheField name="n" numFmtId="0">
      <sharedItems containsSemiMixedTypes="0" containsString="0" containsNumber="1" containsInteger="1" minValue="-4" maxValue="3" count="8">
        <n v="-4"/>
        <n v="-3"/>
        <n v="-2"/>
        <n v="-1"/>
        <n v="0"/>
        <n v="1"/>
        <n v="2"/>
        <n v="3"/>
      </sharedItems>
    </cacheField>
    <cacheField name="m" numFmtId="0">
      <sharedItems containsSemiMixedTypes="0" containsString="0" containsNumber="1" containsInteger="1" minValue="-4" maxValue="3" count="8">
        <n v="-4"/>
        <n v="-3"/>
        <n v="-2"/>
        <n v="-1"/>
        <n v="0"/>
        <n v="1"/>
        <n v="2"/>
        <n v="3"/>
      </sharedItems>
    </cacheField>
    <cacheField name="x" numFmtId="0">
      <sharedItems containsSemiMixedTypes="0" containsString="0" containsNumber="1" minValue="-2" maxValue="1.5"/>
    </cacheField>
    <cacheField name="y" numFmtId="0">
      <sharedItems containsSemiMixedTypes="0" containsString="0" containsNumber="1" minValue="-2" maxValue="1.5"/>
    </cacheField>
    <cacheField name="kx" numFmtId="0">
      <sharedItems containsSemiMixedTypes="0" containsString="0" containsNumber="1" minValue="-6.2831853071795862" maxValue="4.7123889803846897"/>
    </cacheField>
    <cacheField name="ky" numFmtId="0">
      <sharedItems containsSemiMixedTypes="0" containsString="0" containsNumber="1" minValue="-6.2831853071795862" maxValue="4.7123889803846897"/>
    </cacheField>
    <cacheField name="Length K" numFmtId="0">
      <sharedItems containsSemiMixedTypes="0" containsString="0" containsNumber="1" minValue="0" maxValue="8.8857658763167322"/>
    </cacheField>
    <cacheField name="Phillips" numFmtId="0">
      <sharedItems containsMixedTypes="1" containsNumber="1" minValue="1.6040211085141203E-6" maxValue="1.6412921726777514E-3" count="15">
        <n v="1.6040211085141203E-6"/>
        <n v="2.628010468019815E-6"/>
        <n v="4.1062347204921028E-6"/>
        <n v="5.6833312204334459E-6"/>
        <n v="6.4159299626543413E-6"/>
        <n v="5.0694038829125505E-6"/>
        <n v="9.7186971560375152E-6"/>
        <n v="1.6424306180814966E-5"/>
        <n v="2.027674763440552E-5"/>
        <n v="2.5662484124027883E-5"/>
        <n v="6.5692163406494032E-5"/>
        <n v="1.0264005139739771E-4"/>
        <n v="4.1048113622262956E-4"/>
        <n v="1.6412921726777514E-3"/>
        <e v="#DIV/0!"/>
      </sharedItems>
    </cacheField>
    <cacheField name="Randomness" numFmtId="0">
      <sharedItems containsMixedTypes="1" containsNumber="1" minValue="2.7438796610447847E-5" maxValue="1.578881266577482E-2" count="64">
        <n v="4.1901517085090917E-4"/>
        <n v="4.1848007355675486E-4"/>
        <n v="9.1512626967643715E-4"/>
        <n v="1.2278541294648677E-3"/>
        <n v="1.51907158062784E-3"/>
        <n v="1.5293205566763583E-3"/>
        <n v="5.6967133487078735E-4"/>
        <n v="1.0827304677250842E-3"/>
        <n v="2.7438796610447847E-5"/>
        <n v="2.9030103209561672E-4"/>
        <n v="4.3501546629574412E-4"/>
        <n v="2.6588785680924341E-3"/>
        <n v="2.2037280221254029E-3"/>
        <n v="1.9781111837695125E-3"/>
        <n v="3.8148289994089821E-4"/>
        <n v="1.4742655616586892E-3"/>
        <n v="4.2396201527078811E-4"/>
        <n v="9.7876509123959415E-4"/>
        <n v="1.5491695356619557E-3"/>
        <n v="9.4395735342784552E-4"/>
        <n v="1.7827075766480469E-3"/>
        <n v="5.37912784075533E-3"/>
        <n v="1.8241306618120667E-3"/>
        <n v="7.6044564579600055E-4"/>
        <n v="1.4850088123412781E-3"/>
        <n v="1.7628718909612601E-3"/>
        <n v="4.9088189298502651E-3"/>
        <n v="5.4732900276016003E-3"/>
        <n v="2.8302654617092058E-3"/>
        <n v="1.3836861859231511E-2"/>
        <n v="2.8066243101428018E-3"/>
        <n v="1.6047047422785914E-3"/>
        <n v="1.1852050395567133E-3"/>
        <n v="1.3623286205952446E-3"/>
        <n v="5.9769587100131647E-3"/>
        <n v="1.1577262841713929E-2"/>
        <e v="#DIV/0!"/>
        <n v="5.3606001953037646E-3"/>
        <n v="5.4235372017406424E-3"/>
        <n v="4.8271880841135916E-4"/>
        <n v="1.6650388130298069E-3"/>
        <n v="6.9725331073606633E-4"/>
        <n v="6.9128092767184609E-4"/>
        <n v="1.6731623282262085E-3"/>
        <n v="1.578881266577482E-2"/>
        <n v="8.1515385735651015E-3"/>
        <n v="3.0998608598838463E-3"/>
        <n v="5.3011216899299832E-4"/>
        <n v="1.2146161567508933E-3"/>
        <n v="1.3493560410637415E-3"/>
        <n v="5.7903699841076032E-4"/>
        <n v="4.9555180253713776E-3"/>
        <n v="4.3628918330710807E-3"/>
        <n v="2.8519325867089069E-3"/>
        <n v="2.6763560511077855E-3"/>
        <n v="1.7082787003103565E-3"/>
        <n v="8.2812936841608175E-4"/>
        <n v="1.5761106004423334E-3"/>
        <n v="2.1048825357979457E-3"/>
        <n v="1.5512370838454623E-3"/>
        <n v="2.9861833366982768E-3"/>
        <n v="1.9352995774076711E-3"/>
        <n v="1.4905890986276623E-3"/>
        <n v="1.0702775578386742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x v="0"/>
    <n v="-2"/>
    <n v="-2"/>
    <n v="-6.2831853071795862"/>
    <n v="-6.2831853071795862"/>
    <n v="8.8857658763167322"/>
    <x v="0"/>
  </r>
  <r>
    <x v="1"/>
    <x v="1"/>
    <x v="0"/>
    <x v="1"/>
    <x v="0"/>
    <n v="-1.5"/>
    <n v="-2"/>
    <n v="-4.7123889803846897"/>
    <n v="-6.2831853071795862"/>
    <n v="7.8539816339744828"/>
    <x v="1"/>
  </r>
  <r>
    <x v="2"/>
    <x v="2"/>
    <x v="0"/>
    <x v="2"/>
    <x v="0"/>
    <n v="-1"/>
    <n v="-2"/>
    <n v="-3.1415926535897931"/>
    <n v="-6.2831853071795862"/>
    <n v="7.0248147310407267"/>
    <x v="2"/>
  </r>
  <r>
    <x v="3"/>
    <x v="3"/>
    <x v="0"/>
    <x v="3"/>
    <x v="0"/>
    <n v="-0.5"/>
    <n v="-2"/>
    <n v="-1.5707963267948966"/>
    <n v="-6.2831853071795862"/>
    <n v="6.4765591717075957"/>
    <x v="3"/>
  </r>
  <r>
    <x v="4"/>
    <x v="4"/>
    <x v="0"/>
    <x v="4"/>
    <x v="0"/>
    <n v="0"/>
    <n v="-2"/>
    <n v="0"/>
    <n v="-6.2831853071795862"/>
    <n v="6.2831853071795862"/>
    <x v="4"/>
  </r>
  <r>
    <x v="5"/>
    <x v="5"/>
    <x v="0"/>
    <x v="5"/>
    <x v="0"/>
    <n v="0.5"/>
    <n v="-2"/>
    <n v="1.5707963267948966"/>
    <n v="-6.2831853071795862"/>
    <n v="6.4765591717075957"/>
    <x v="3"/>
  </r>
  <r>
    <x v="6"/>
    <x v="6"/>
    <x v="0"/>
    <x v="6"/>
    <x v="0"/>
    <n v="1"/>
    <n v="-2"/>
    <n v="3.1415926535897931"/>
    <n v="-6.2831853071795862"/>
    <n v="7.0248147310407267"/>
    <x v="2"/>
  </r>
  <r>
    <x v="7"/>
    <x v="7"/>
    <x v="0"/>
    <x v="7"/>
    <x v="0"/>
    <n v="1.5"/>
    <n v="-2"/>
    <n v="4.7123889803846897"/>
    <n v="-6.2831853071795862"/>
    <n v="7.8539816339744828"/>
    <x v="1"/>
  </r>
  <r>
    <x v="8"/>
    <x v="0"/>
    <x v="1"/>
    <x v="0"/>
    <x v="1"/>
    <n v="-2"/>
    <n v="-1.5"/>
    <n v="-6.2831853071795862"/>
    <n v="-4.7123889803846897"/>
    <n v="7.8539816339744828"/>
    <x v="1"/>
  </r>
  <r>
    <x v="9"/>
    <x v="1"/>
    <x v="1"/>
    <x v="1"/>
    <x v="1"/>
    <n v="-1.5"/>
    <n v="-1.5"/>
    <n v="-4.7123889803846897"/>
    <n v="-4.7123889803846897"/>
    <n v="6.6643244072375492"/>
    <x v="5"/>
  </r>
  <r>
    <x v="10"/>
    <x v="2"/>
    <x v="1"/>
    <x v="2"/>
    <x v="1"/>
    <n v="-1"/>
    <n v="-1.5"/>
    <n v="-3.1415926535897931"/>
    <n v="-4.7123889803846897"/>
    <n v="5.6635866995694881"/>
    <x v="6"/>
  </r>
  <r>
    <x v="11"/>
    <x v="3"/>
    <x v="1"/>
    <x v="3"/>
    <x v="1"/>
    <n v="-0.5"/>
    <n v="-1.5"/>
    <n v="-1.5707963267948966"/>
    <n v="-4.7123889803846897"/>
    <n v="4.9672941328980507"/>
    <x v="7"/>
  </r>
  <r>
    <x v="12"/>
    <x v="4"/>
    <x v="1"/>
    <x v="4"/>
    <x v="1"/>
    <n v="0"/>
    <n v="-1.5"/>
    <n v="0"/>
    <n v="-4.7123889803846897"/>
    <n v="4.7123889803846897"/>
    <x v="8"/>
  </r>
  <r>
    <x v="13"/>
    <x v="5"/>
    <x v="1"/>
    <x v="5"/>
    <x v="1"/>
    <n v="0.5"/>
    <n v="-1.5"/>
    <n v="1.5707963267948966"/>
    <n v="-4.7123889803846897"/>
    <n v="4.9672941328980507"/>
    <x v="7"/>
  </r>
  <r>
    <x v="14"/>
    <x v="6"/>
    <x v="1"/>
    <x v="6"/>
    <x v="1"/>
    <n v="1"/>
    <n v="-1.5"/>
    <n v="3.1415926535897931"/>
    <n v="-4.7123889803846897"/>
    <n v="5.6635866995694881"/>
    <x v="6"/>
  </r>
  <r>
    <x v="15"/>
    <x v="7"/>
    <x v="1"/>
    <x v="7"/>
    <x v="1"/>
    <n v="1.5"/>
    <n v="-1.5"/>
    <n v="4.7123889803846897"/>
    <n v="-4.7123889803846897"/>
    <n v="6.6643244072375492"/>
    <x v="5"/>
  </r>
  <r>
    <x v="16"/>
    <x v="0"/>
    <x v="2"/>
    <x v="0"/>
    <x v="2"/>
    <n v="-2"/>
    <n v="-1"/>
    <n v="-6.2831853071795862"/>
    <n v="-3.1415926535897931"/>
    <n v="7.0248147310407267"/>
    <x v="2"/>
  </r>
  <r>
    <x v="17"/>
    <x v="1"/>
    <x v="2"/>
    <x v="1"/>
    <x v="2"/>
    <n v="-1.5"/>
    <n v="-1"/>
    <n v="-4.7123889803846897"/>
    <n v="-3.1415926535897931"/>
    <n v="5.6635866995694881"/>
    <x v="6"/>
  </r>
  <r>
    <x v="18"/>
    <x v="2"/>
    <x v="2"/>
    <x v="2"/>
    <x v="2"/>
    <n v="-1"/>
    <n v="-1"/>
    <n v="-3.1415926535897931"/>
    <n v="-3.1415926535897931"/>
    <n v="4.4428829381583661"/>
    <x v="9"/>
  </r>
  <r>
    <x v="19"/>
    <x v="3"/>
    <x v="2"/>
    <x v="3"/>
    <x v="2"/>
    <n v="-0.5"/>
    <n v="-1"/>
    <n v="-1.5707963267948966"/>
    <n v="-3.1415926535897931"/>
    <n v="3.5124073655203634"/>
    <x v="10"/>
  </r>
  <r>
    <x v="20"/>
    <x v="4"/>
    <x v="2"/>
    <x v="4"/>
    <x v="2"/>
    <n v="0"/>
    <n v="-1"/>
    <n v="0"/>
    <n v="-3.1415926535897931"/>
    <n v="3.1415926535897931"/>
    <x v="11"/>
  </r>
  <r>
    <x v="21"/>
    <x v="5"/>
    <x v="2"/>
    <x v="5"/>
    <x v="2"/>
    <n v="0.5"/>
    <n v="-1"/>
    <n v="1.5707963267948966"/>
    <n v="-3.1415926535897931"/>
    <n v="3.5124073655203634"/>
    <x v="10"/>
  </r>
  <r>
    <x v="22"/>
    <x v="6"/>
    <x v="2"/>
    <x v="6"/>
    <x v="2"/>
    <n v="1"/>
    <n v="-1"/>
    <n v="3.1415926535897931"/>
    <n v="-3.1415926535897931"/>
    <n v="4.4428829381583661"/>
    <x v="9"/>
  </r>
  <r>
    <x v="23"/>
    <x v="7"/>
    <x v="2"/>
    <x v="7"/>
    <x v="2"/>
    <n v="1.5"/>
    <n v="-1"/>
    <n v="4.7123889803846897"/>
    <n v="-3.1415926535897931"/>
    <n v="5.6635866995694881"/>
    <x v="6"/>
  </r>
  <r>
    <x v="24"/>
    <x v="0"/>
    <x v="3"/>
    <x v="0"/>
    <x v="3"/>
    <n v="-2"/>
    <n v="-0.5"/>
    <n v="-6.2831853071795862"/>
    <n v="-1.5707963267948966"/>
    <n v="6.4765591717075957"/>
    <x v="3"/>
  </r>
  <r>
    <x v="25"/>
    <x v="1"/>
    <x v="3"/>
    <x v="1"/>
    <x v="3"/>
    <n v="-1.5"/>
    <n v="-0.5"/>
    <n v="-4.7123889803846897"/>
    <n v="-1.5707963267948966"/>
    <n v="4.9672941328980507"/>
    <x v="7"/>
  </r>
  <r>
    <x v="26"/>
    <x v="2"/>
    <x v="3"/>
    <x v="2"/>
    <x v="3"/>
    <n v="-1"/>
    <n v="-0.5"/>
    <n v="-3.1415926535897931"/>
    <n v="-1.5707963267948966"/>
    <n v="3.5124073655203634"/>
    <x v="10"/>
  </r>
  <r>
    <x v="27"/>
    <x v="3"/>
    <x v="3"/>
    <x v="3"/>
    <x v="3"/>
    <n v="-0.5"/>
    <n v="-0.5"/>
    <n v="-1.5707963267948966"/>
    <n v="-1.5707963267948966"/>
    <n v="2.2214414690791831"/>
    <x v="12"/>
  </r>
  <r>
    <x v="28"/>
    <x v="4"/>
    <x v="3"/>
    <x v="4"/>
    <x v="3"/>
    <n v="0"/>
    <n v="-0.5"/>
    <n v="0"/>
    <n v="-1.5707963267948966"/>
    <n v="1.5707963267948966"/>
    <x v="13"/>
  </r>
  <r>
    <x v="29"/>
    <x v="5"/>
    <x v="3"/>
    <x v="5"/>
    <x v="3"/>
    <n v="0.5"/>
    <n v="-0.5"/>
    <n v="1.5707963267948966"/>
    <n v="-1.5707963267948966"/>
    <n v="2.2214414690791831"/>
    <x v="12"/>
  </r>
  <r>
    <x v="30"/>
    <x v="6"/>
    <x v="3"/>
    <x v="6"/>
    <x v="3"/>
    <n v="1"/>
    <n v="-0.5"/>
    <n v="3.1415926535897931"/>
    <n v="-1.5707963267948966"/>
    <n v="3.5124073655203634"/>
    <x v="10"/>
  </r>
  <r>
    <x v="31"/>
    <x v="7"/>
    <x v="3"/>
    <x v="7"/>
    <x v="3"/>
    <n v="1.5"/>
    <n v="-0.5"/>
    <n v="4.7123889803846897"/>
    <n v="-1.5707963267948966"/>
    <n v="4.9672941328980507"/>
    <x v="7"/>
  </r>
  <r>
    <x v="32"/>
    <x v="0"/>
    <x v="4"/>
    <x v="0"/>
    <x v="4"/>
    <n v="-2"/>
    <n v="0"/>
    <n v="-6.2831853071795862"/>
    <n v="0"/>
    <n v="6.2831853071795862"/>
    <x v="4"/>
  </r>
  <r>
    <x v="33"/>
    <x v="1"/>
    <x v="4"/>
    <x v="1"/>
    <x v="4"/>
    <n v="-1.5"/>
    <n v="0"/>
    <n v="-4.7123889803846897"/>
    <n v="0"/>
    <n v="4.7123889803846897"/>
    <x v="8"/>
  </r>
  <r>
    <x v="34"/>
    <x v="2"/>
    <x v="4"/>
    <x v="2"/>
    <x v="4"/>
    <n v="-1"/>
    <n v="0"/>
    <n v="-3.1415926535897931"/>
    <n v="0"/>
    <n v="3.1415926535897931"/>
    <x v="11"/>
  </r>
  <r>
    <x v="35"/>
    <x v="3"/>
    <x v="4"/>
    <x v="3"/>
    <x v="4"/>
    <n v="-0.5"/>
    <n v="0"/>
    <n v="-1.5707963267948966"/>
    <n v="0"/>
    <n v="1.5707963267948966"/>
    <x v="13"/>
  </r>
  <r>
    <x v="36"/>
    <x v="4"/>
    <x v="4"/>
    <x v="4"/>
    <x v="4"/>
    <n v="0"/>
    <n v="0"/>
    <n v="0"/>
    <n v="0"/>
    <n v="0"/>
    <x v="14"/>
  </r>
  <r>
    <x v="37"/>
    <x v="5"/>
    <x v="4"/>
    <x v="5"/>
    <x v="4"/>
    <n v="0.5"/>
    <n v="0"/>
    <n v="1.5707963267948966"/>
    <n v="0"/>
    <n v="1.5707963267948966"/>
    <x v="13"/>
  </r>
  <r>
    <x v="38"/>
    <x v="6"/>
    <x v="4"/>
    <x v="6"/>
    <x v="4"/>
    <n v="1"/>
    <n v="0"/>
    <n v="3.1415926535897931"/>
    <n v="0"/>
    <n v="3.1415926535897931"/>
    <x v="11"/>
  </r>
  <r>
    <x v="39"/>
    <x v="7"/>
    <x v="4"/>
    <x v="7"/>
    <x v="4"/>
    <n v="1.5"/>
    <n v="0"/>
    <n v="4.7123889803846897"/>
    <n v="0"/>
    <n v="4.7123889803846897"/>
    <x v="8"/>
  </r>
  <r>
    <x v="40"/>
    <x v="0"/>
    <x v="5"/>
    <x v="0"/>
    <x v="5"/>
    <n v="-2"/>
    <n v="0.5"/>
    <n v="-6.2831853071795862"/>
    <n v="1.5707963267948966"/>
    <n v="6.4765591717075957"/>
    <x v="3"/>
  </r>
  <r>
    <x v="41"/>
    <x v="1"/>
    <x v="5"/>
    <x v="1"/>
    <x v="5"/>
    <n v="-1.5"/>
    <n v="0.5"/>
    <n v="-4.7123889803846897"/>
    <n v="1.5707963267948966"/>
    <n v="4.9672941328980507"/>
    <x v="7"/>
  </r>
  <r>
    <x v="42"/>
    <x v="2"/>
    <x v="5"/>
    <x v="2"/>
    <x v="5"/>
    <n v="-1"/>
    <n v="0.5"/>
    <n v="-3.1415926535897931"/>
    <n v="1.5707963267948966"/>
    <n v="3.5124073655203634"/>
    <x v="10"/>
  </r>
  <r>
    <x v="43"/>
    <x v="3"/>
    <x v="5"/>
    <x v="3"/>
    <x v="5"/>
    <n v="-0.5"/>
    <n v="0.5"/>
    <n v="-1.5707963267948966"/>
    <n v="1.5707963267948966"/>
    <n v="2.2214414690791831"/>
    <x v="12"/>
  </r>
  <r>
    <x v="44"/>
    <x v="4"/>
    <x v="5"/>
    <x v="4"/>
    <x v="5"/>
    <n v="0"/>
    <n v="0.5"/>
    <n v="0"/>
    <n v="1.5707963267948966"/>
    <n v="1.5707963267948966"/>
    <x v="13"/>
  </r>
  <r>
    <x v="45"/>
    <x v="5"/>
    <x v="5"/>
    <x v="5"/>
    <x v="5"/>
    <n v="0.5"/>
    <n v="0.5"/>
    <n v="1.5707963267948966"/>
    <n v="1.5707963267948966"/>
    <n v="2.2214414690791831"/>
    <x v="12"/>
  </r>
  <r>
    <x v="46"/>
    <x v="6"/>
    <x v="5"/>
    <x v="6"/>
    <x v="5"/>
    <n v="1"/>
    <n v="0.5"/>
    <n v="3.1415926535897931"/>
    <n v="1.5707963267948966"/>
    <n v="3.5124073655203634"/>
    <x v="10"/>
  </r>
  <r>
    <x v="47"/>
    <x v="7"/>
    <x v="5"/>
    <x v="7"/>
    <x v="5"/>
    <n v="1.5"/>
    <n v="0.5"/>
    <n v="4.7123889803846897"/>
    <n v="1.5707963267948966"/>
    <n v="4.9672941328980507"/>
    <x v="7"/>
  </r>
  <r>
    <x v="48"/>
    <x v="0"/>
    <x v="6"/>
    <x v="0"/>
    <x v="6"/>
    <n v="-2"/>
    <n v="1"/>
    <n v="-6.2831853071795862"/>
    <n v="3.1415926535897931"/>
    <n v="7.0248147310407267"/>
    <x v="2"/>
  </r>
  <r>
    <x v="49"/>
    <x v="1"/>
    <x v="6"/>
    <x v="1"/>
    <x v="6"/>
    <n v="-1.5"/>
    <n v="1"/>
    <n v="-4.7123889803846897"/>
    <n v="3.1415926535897931"/>
    <n v="5.6635866995694881"/>
    <x v="6"/>
  </r>
  <r>
    <x v="50"/>
    <x v="2"/>
    <x v="6"/>
    <x v="2"/>
    <x v="6"/>
    <n v="-1"/>
    <n v="1"/>
    <n v="-3.1415926535897931"/>
    <n v="3.1415926535897931"/>
    <n v="4.4428829381583661"/>
    <x v="9"/>
  </r>
  <r>
    <x v="51"/>
    <x v="3"/>
    <x v="6"/>
    <x v="3"/>
    <x v="6"/>
    <n v="-0.5"/>
    <n v="1"/>
    <n v="-1.5707963267948966"/>
    <n v="3.1415926535897931"/>
    <n v="3.5124073655203634"/>
    <x v="10"/>
  </r>
  <r>
    <x v="52"/>
    <x v="4"/>
    <x v="6"/>
    <x v="4"/>
    <x v="6"/>
    <n v="0"/>
    <n v="1"/>
    <n v="0"/>
    <n v="3.1415926535897931"/>
    <n v="3.1415926535897931"/>
    <x v="11"/>
  </r>
  <r>
    <x v="53"/>
    <x v="5"/>
    <x v="6"/>
    <x v="5"/>
    <x v="6"/>
    <n v="0.5"/>
    <n v="1"/>
    <n v="1.5707963267948966"/>
    <n v="3.1415926535897931"/>
    <n v="3.5124073655203634"/>
    <x v="10"/>
  </r>
  <r>
    <x v="54"/>
    <x v="6"/>
    <x v="6"/>
    <x v="6"/>
    <x v="6"/>
    <n v="1"/>
    <n v="1"/>
    <n v="3.1415926535897931"/>
    <n v="3.1415926535897931"/>
    <n v="4.4428829381583661"/>
    <x v="9"/>
  </r>
  <r>
    <x v="55"/>
    <x v="7"/>
    <x v="6"/>
    <x v="7"/>
    <x v="6"/>
    <n v="1.5"/>
    <n v="1"/>
    <n v="4.7123889803846897"/>
    <n v="3.1415926535897931"/>
    <n v="5.6635866995694881"/>
    <x v="6"/>
  </r>
  <r>
    <x v="56"/>
    <x v="0"/>
    <x v="7"/>
    <x v="0"/>
    <x v="7"/>
    <n v="-2"/>
    <n v="1.5"/>
    <n v="-6.2831853071795862"/>
    <n v="4.7123889803846897"/>
    <n v="7.8539816339744828"/>
    <x v="1"/>
  </r>
  <r>
    <x v="57"/>
    <x v="1"/>
    <x v="7"/>
    <x v="1"/>
    <x v="7"/>
    <n v="-1.5"/>
    <n v="1.5"/>
    <n v="-4.7123889803846897"/>
    <n v="4.7123889803846897"/>
    <n v="6.6643244072375492"/>
    <x v="5"/>
  </r>
  <r>
    <x v="58"/>
    <x v="2"/>
    <x v="7"/>
    <x v="2"/>
    <x v="7"/>
    <n v="-1"/>
    <n v="1.5"/>
    <n v="-3.1415926535897931"/>
    <n v="4.7123889803846897"/>
    <n v="5.6635866995694881"/>
    <x v="6"/>
  </r>
  <r>
    <x v="59"/>
    <x v="3"/>
    <x v="7"/>
    <x v="3"/>
    <x v="7"/>
    <n v="-0.5"/>
    <n v="1.5"/>
    <n v="-1.5707963267948966"/>
    <n v="4.7123889803846897"/>
    <n v="4.9672941328980507"/>
    <x v="7"/>
  </r>
  <r>
    <x v="60"/>
    <x v="4"/>
    <x v="7"/>
    <x v="4"/>
    <x v="7"/>
    <n v="0"/>
    <n v="1.5"/>
    <n v="0"/>
    <n v="4.7123889803846897"/>
    <n v="4.7123889803846897"/>
    <x v="8"/>
  </r>
  <r>
    <x v="61"/>
    <x v="5"/>
    <x v="7"/>
    <x v="5"/>
    <x v="7"/>
    <n v="0.5"/>
    <n v="1.5"/>
    <n v="1.5707963267948966"/>
    <n v="4.7123889803846897"/>
    <n v="4.9672941328980507"/>
    <x v="7"/>
  </r>
  <r>
    <x v="62"/>
    <x v="6"/>
    <x v="7"/>
    <x v="6"/>
    <x v="7"/>
    <n v="1"/>
    <n v="1.5"/>
    <n v="3.1415926535897931"/>
    <n v="4.7123889803846897"/>
    <n v="5.6635866995694881"/>
    <x v="6"/>
  </r>
  <r>
    <x v="63"/>
    <x v="7"/>
    <x v="7"/>
    <x v="7"/>
    <x v="7"/>
    <n v="1.5"/>
    <n v="1.5"/>
    <n v="4.7123889803846897"/>
    <n v="4.7123889803846897"/>
    <n v="6.664324407237549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n v="0"/>
    <n v="0"/>
    <n v="0"/>
    <x v="0"/>
    <x v="0"/>
    <n v="-2"/>
    <n v="-2"/>
    <n v="-6.2831853071795862"/>
    <n v="-6.2831853071795862"/>
    <n v="8.8857658763167322"/>
    <x v="0"/>
    <x v="0"/>
  </r>
  <r>
    <n v="1"/>
    <n v="1"/>
    <n v="0"/>
    <x v="1"/>
    <x v="0"/>
    <n v="-1.5"/>
    <n v="-2"/>
    <n v="-4.7123889803846897"/>
    <n v="-6.2831853071795862"/>
    <n v="7.8539816339744828"/>
    <x v="1"/>
    <x v="1"/>
  </r>
  <r>
    <n v="2"/>
    <n v="2"/>
    <n v="0"/>
    <x v="2"/>
    <x v="0"/>
    <n v="-1"/>
    <n v="-2"/>
    <n v="-3.1415926535897931"/>
    <n v="-6.2831853071795862"/>
    <n v="7.0248147310407267"/>
    <x v="2"/>
    <x v="2"/>
  </r>
  <r>
    <n v="3"/>
    <n v="3"/>
    <n v="0"/>
    <x v="3"/>
    <x v="0"/>
    <n v="-0.5"/>
    <n v="-2"/>
    <n v="-1.5707963267948966"/>
    <n v="-6.2831853071795862"/>
    <n v="6.4765591717075957"/>
    <x v="3"/>
    <x v="3"/>
  </r>
  <r>
    <n v="4"/>
    <n v="4"/>
    <n v="0"/>
    <x v="4"/>
    <x v="0"/>
    <n v="0"/>
    <n v="-2"/>
    <n v="0"/>
    <n v="-6.2831853071795862"/>
    <n v="6.2831853071795862"/>
    <x v="4"/>
    <x v="4"/>
  </r>
  <r>
    <n v="5"/>
    <n v="5"/>
    <n v="0"/>
    <x v="5"/>
    <x v="0"/>
    <n v="0.5"/>
    <n v="-2"/>
    <n v="1.5707963267948966"/>
    <n v="-6.2831853071795862"/>
    <n v="6.4765591717075957"/>
    <x v="3"/>
    <x v="5"/>
  </r>
  <r>
    <n v="6"/>
    <n v="6"/>
    <n v="0"/>
    <x v="6"/>
    <x v="0"/>
    <n v="1"/>
    <n v="-2"/>
    <n v="3.1415926535897931"/>
    <n v="-6.2831853071795862"/>
    <n v="7.0248147310407267"/>
    <x v="2"/>
    <x v="6"/>
  </r>
  <r>
    <n v="7"/>
    <n v="7"/>
    <n v="0"/>
    <x v="7"/>
    <x v="0"/>
    <n v="1.5"/>
    <n v="-2"/>
    <n v="4.7123889803846897"/>
    <n v="-6.2831853071795862"/>
    <n v="7.8539816339744828"/>
    <x v="1"/>
    <x v="7"/>
  </r>
  <r>
    <n v="8"/>
    <n v="0"/>
    <n v="1"/>
    <x v="0"/>
    <x v="1"/>
    <n v="-2"/>
    <n v="-1.5"/>
    <n v="-6.2831853071795862"/>
    <n v="-4.7123889803846897"/>
    <n v="7.8539816339744828"/>
    <x v="1"/>
    <x v="8"/>
  </r>
  <r>
    <n v="9"/>
    <n v="1"/>
    <n v="1"/>
    <x v="1"/>
    <x v="1"/>
    <n v="-1.5"/>
    <n v="-1.5"/>
    <n v="-4.7123889803846897"/>
    <n v="-4.7123889803846897"/>
    <n v="6.6643244072375492"/>
    <x v="5"/>
    <x v="9"/>
  </r>
  <r>
    <n v="10"/>
    <n v="2"/>
    <n v="1"/>
    <x v="2"/>
    <x v="1"/>
    <n v="-1"/>
    <n v="-1.5"/>
    <n v="-3.1415926535897931"/>
    <n v="-4.7123889803846897"/>
    <n v="5.6635866995694881"/>
    <x v="6"/>
    <x v="10"/>
  </r>
  <r>
    <n v="11"/>
    <n v="3"/>
    <n v="1"/>
    <x v="3"/>
    <x v="1"/>
    <n v="-0.5"/>
    <n v="-1.5"/>
    <n v="-1.5707963267948966"/>
    <n v="-4.7123889803846897"/>
    <n v="4.9672941328980507"/>
    <x v="7"/>
    <x v="11"/>
  </r>
  <r>
    <n v="12"/>
    <n v="4"/>
    <n v="1"/>
    <x v="4"/>
    <x v="1"/>
    <n v="0"/>
    <n v="-1.5"/>
    <n v="0"/>
    <n v="-4.7123889803846897"/>
    <n v="4.7123889803846897"/>
    <x v="8"/>
    <x v="12"/>
  </r>
  <r>
    <n v="13"/>
    <n v="5"/>
    <n v="1"/>
    <x v="5"/>
    <x v="1"/>
    <n v="0.5"/>
    <n v="-1.5"/>
    <n v="1.5707963267948966"/>
    <n v="-4.7123889803846897"/>
    <n v="4.9672941328980507"/>
    <x v="7"/>
    <x v="13"/>
  </r>
  <r>
    <n v="14"/>
    <n v="6"/>
    <n v="1"/>
    <x v="6"/>
    <x v="1"/>
    <n v="1"/>
    <n v="-1.5"/>
    <n v="3.1415926535897931"/>
    <n v="-4.7123889803846897"/>
    <n v="5.6635866995694881"/>
    <x v="6"/>
    <x v="14"/>
  </r>
  <r>
    <n v="15"/>
    <n v="7"/>
    <n v="1"/>
    <x v="7"/>
    <x v="1"/>
    <n v="1.5"/>
    <n v="-1.5"/>
    <n v="4.7123889803846897"/>
    <n v="-4.7123889803846897"/>
    <n v="6.6643244072375492"/>
    <x v="5"/>
    <x v="15"/>
  </r>
  <r>
    <n v="16"/>
    <n v="0"/>
    <n v="2"/>
    <x v="0"/>
    <x v="2"/>
    <n v="-2"/>
    <n v="-1"/>
    <n v="-6.2831853071795862"/>
    <n v="-3.1415926535897931"/>
    <n v="7.0248147310407267"/>
    <x v="2"/>
    <x v="16"/>
  </r>
  <r>
    <n v="17"/>
    <n v="1"/>
    <n v="2"/>
    <x v="1"/>
    <x v="2"/>
    <n v="-1.5"/>
    <n v="-1"/>
    <n v="-4.7123889803846897"/>
    <n v="-3.1415926535897931"/>
    <n v="5.6635866995694881"/>
    <x v="6"/>
    <x v="17"/>
  </r>
  <r>
    <n v="18"/>
    <n v="2"/>
    <n v="2"/>
    <x v="2"/>
    <x v="2"/>
    <n v="-1"/>
    <n v="-1"/>
    <n v="-3.1415926535897931"/>
    <n v="-3.1415926535897931"/>
    <n v="4.4428829381583661"/>
    <x v="9"/>
    <x v="18"/>
  </r>
  <r>
    <n v="19"/>
    <n v="3"/>
    <n v="2"/>
    <x v="3"/>
    <x v="2"/>
    <n v="-0.5"/>
    <n v="-1"/>
    <n v="-1.5707963267948966"/>
    <n v="-3.1415926535897931"/>
    <n v="3.5124073655203634"/>
    <x v="10"/>
    <x v="19"/>
  </r>
  <r>
    <n v="20"/>
    <n v="4"/>
    <n v="2"/>
    <x v="4"/>
    <x v="2"/>
    <n v="0"/>
    <n v="-1"/>
    <n v="0"/>
    <n v="-3.1415926535897931"/>
    <n v="3.1415926535897931"/>
    <x v="11"/>
    <x v="20"/>
  </r>
  <r>
    <n v="21"/>
    <n v="5"/>
    <n v="2"/>
    <x v="5"/>
    <x v="2"/>
    <n v="0.5"/>
    <n v="-1"/>
    <n v="1.5707963267948966"/>
    <n v="-3.1415926535897931"/>
    <n v="3.5124073655203634"/>
    <x v="10"/>
    <x v="21"/>
  </r>
  <r>
    <n v="22"/>
    <n v="6"/>
    <n v="2"/>
    <x v="6"/>
    <x v="2"/>
    <n v="1"/>
    <n v="-1"/>
    <n v="3.1415926535897931"/>
    <n v="-3.1415926535897931"/>
    <n v="4.4428829381583661"/>
    <x v="9"/>
    <x v="22"/>
  </r>
  <r>
    <n v="23"/>
    <n v="7"/>
    <n v="2"/>
    <x v="7"/>
    <x v="2"/>
    <n v="1.5"/>
    <n v="-1"/>
    <n v="4.7123889803846897"/>
    <n v="-3.1415926535897931"/>
    <n v="5.6635866995694881"/>
    <x v="6"/>
    <x v="23"/>
  </r>
  <r>
    <n v="24"/>
    <n v="0"/>
    <n v="3"/>
    <x v="0"/>
    <x v="3"/>
    <n v="-2"/>
    <n v="-0.5"/>
    <n v="-6.2831853071795862"/>
    <n v="-1.5707963267948966"/>
    <n v="6.4765591717075957"/>
    <x v="3"/>
    <x v="24"/>
  </r>
  <r>
    <n v="25"/>
    <n v="1"/>
    <n v="3"/>
    <x v="1"/>
    <x v="3"/>
    <n v="-1.5"/>
    <n v="-0.5"/>
    <n v="-4.7123889803846897"/>
    <n v="-1.5707963267948966"/>
    <n v="4.9672941328980507"/>
    <x v="7"/>
    <x v="25"/>
  </r>
  <r>
    <n v="26"/>
    <n v="2"/>
    <n v="3"/>
    <x v="2"/>
    <x v="3"/>
    <n v="-1"/>
    <n v="-0.5"/>
    <n v="-3.1415926535897931"/>
    <n v="-1.5707963267948966"/>
    <n v="3.5124073655203634"/>
    <x v="10"/>
    <x v="26"/>
  </r>
  <r>
    <n v="27"/>
    <n v="3"/>
    <n v="3"/>
    <x v="3"/>
    <x v="3"/>
    <n v="-0.5"/>
    <n v="-0.5"/>
    <n v="-1.5707963267948966"/>
    <n v="-1.5707963267948966"/>
    <n v="2.2214414690791831"/>
    <x v="12"/>
    <x v="27"/>
  </r>
  <r>
    <n v="28"/>
    <n v="4"/>
    <n v="3"/>
    <x v="4"/>
    <x v="3"/>
    <n v="0"/>
    <n v="-0.5"/>
    <n v="0"/>
    <n v="-1.5707963267948966"/>
    <n v="1.5707963267948966"/>
    <x v="13"/>
    <x v="28"/>
  </r>
  <r>
    <n v="29"/>
    <n v="5"/>
    <n v="3"/>
    <x v="5"/>
    <x v="3"/>
    <n v="0.5"/>
    <n v="-0.5"/>
    <n v="1.5707963267948966"/>
    <n v="-1.5707963267948966"/>
    <n v="2.2214414690791831"/>
    <x v="12"/>
    <x v="29"/>
  </r>
  <r>
    <n v="30"/>
    <n v="6"/>
    <n v="3"/>
    <x v="6"/>
    <x v="3"/>
    <n v="1"/>
    <n v="-0.5"/>
    <n v="3.1415926535897931"/>
    <n v="-1.5707963267948966"/>
    <n v="3.5124073655203634"/>
    <x v="10"/>
    <x v="30"/>
  </r>
  <r>
    <n v="31"/>
    <n v="7"/>
    <n v="3"/>
    <x v="7"/>
    <x v="3"/>
    <n v="1.5"/>
    <n v="-0.5"/>
    <n v="4.7123889803846897"/>
    <n v="-1.5707963267948966"/>
    <n v="4.9672941328980507"/>
    <x v="7"/>
    <x v="31"/>
  </r>
  <r>
    <n v="32"/>
    <n v="0"/>
    <n v="4"/>
    <x v="0"/>
    <x v="4"/>
    <n v="-2"/>
    <n v="0"/>
    <n v="-6.2831853071795862"/>
    <n v="0"/>
    <n v="6.2831853071795862"/>
    <x v="4"/>
    <x v="32"/>
  </r>
  <r>
    <n v="33"/>
    <n v="1"/>
    <n v="4"/>
    <x v="1"/>
    <x v="4"/>
    <n v="-1.5"/>
    <n v="0"/>
    <n v="-4.7123889803846897"/>
    <n v="0"/>
    <n v="4.7123889803846897"/>
    <x v="8"/>
    <x v="33"/>
  </r>
  <r>
    <n v="34"/>
    <n v="2"/>
    <n v="4"/>
    <x v="2"/>
    <x v="4"/>
    <n v="-1"/>
    <n v="0"/>
    <n v="-3.1415926535897931"/>
    <n v="0"/>
    <n v="3.1415926535897931"/>
    <x v="11"/>
    <x v="34"/>
  </r>
  <r>
    <n v="35"/>
    <n v="3"/>
    <n v="4"/>
    <x v="3"/>
    <x v="4"/>
    <n v="-0.5"/>
    <n v="0"/>
    <n v="-1.5707963267948966"/>
    <n v="0"/>
    <n v="1.5707963267948966"/>
    <x v="13"/>
    <x v="35"/>
  </r>
  <r>
    <n v="36"/>
    <n v="4"/>
    <n v="4"/>
    <x v="4"/>
    <x v="4"/>
    <n v="0"/>
    <n v="0"/>
    <n v="0"/>
    <n v="0"/>
    <n v="0"/>
    <x v="14"/>
    <x v="36"/>
  </r>
  <r>
    <n v="37"/>
    <n v="5"/>
    <n v="4"/>
    <x v="5"/>
    <x v="4"/>
    <n v="0.5"/>
    <n v="0"/>
    <n v="1.5707963267948966"/>
    <n v="0"/>
    <n v="1.5707963267948966"/>
    <x v="13"/>
    <x v="37"/>
  </r>
  <r>
    <n v="38"/>
    <n v="6"/>
    <n v="4"/>
    <x v="6"/>
    <x v="4"/>
    <n v="1"/>
    <n v="0"/>
    <n v="3.1415926535897931"/>
    <n v="0"/>
    <n v="3.1415926535897931"/>
    <x v="11"/>
    <x v="38"/>
  </r>
  <r>
    <n v="39"/>
    <n v="7"/>
    <n v="4"/>
    <x v="7"/>
    <x v="4"/>
    <n v="1.5"/>
    <n v="0"/>
    <n v="4.7123889803846897"/>
    <n v="0"/>
    <n v="4.7123889803846897"/>
    <x v="8"/>
    <x v="39"/>
  </r>
  <r>
    <n v="40"/>
    <n v="0"/>
    <n v="5"/>
    <x v="0"/>
    <x v="5"/>
    <n v="-2"/>
    <n v="0.5"/>
    <n v="-6.2831853071795862"/>
    <n v="1.5707963267948966"/>
    <n v="6.4765591717075957"/>
    <x v="3"/>
    <x v="40"/>
  </r>
  <r>
    <n v="41"/>
    <n v="1"/>
    <n v="5"/>
    <x v="1"/>
    <x v="5"/>
    <n v="-1.5"/>
    <n v="0.5"/>
    <n v="-4.7123889803846897"/>
    <n v="1.5707963267948966"/>
    <n v="4.9672941328980507"/>
    <x v="7"/>
    <x v="41"/>
  </r>
  <r>
    <n v="42"/>
    <n v="2"/>
    <n v="5"/>
    <x v="2"/>
    <x v="5"/>
    <n v="-1"/>
    <n v="0.5"/>
    <n v="-3.1415926535897931"/>
    <n v="1.5707963267948966"/>
    <n v="3.5124073655203634"/>
    <x v="10"/>
    <x v="42"/>
  </r>
  <r>
    <n v="43"/>
    <n v="3"/>
    <n v="5"/>
    <x v="3"/>
    <x v="5"/>
    <n v="-0.5"/>
    <n v="0.5"/>
    <n v="-1.5707963267948966"/>
    <n v="1.5707963267948966"/>
    <n v="2.2214414690791831"/>
    <x v="12"/>
    <x v="43"/>
  </r>
  <r>
    <n v="44"/>
    <n v="4"/>
    <n v="5"/>
    <x v="4"/>
    <x v="5"/>
    <n v="0"/>
    <n v="0.5"/>
    <n v="0"/>
    <n v="1.5707963267948966"/>
    <n v="1.5707963267948966"/>
    <x v="13"/>
    <x v="44"/>
  </r>
  <r>
    <n v="45"/>
    <n v="5"/>
    <n v="5"/>
    <x v="5"/>
    <x v="5"/>
    <n v="0.5"/>
    <n v="0.5"/>
    <n v="1.5707963267948966"/>
    <n v="1.5707963267948966"/>
    <n v="2.2214414690791831"/>
    <x v="12"/>
    <x v="45"/>
  </r>
  <r>
    <n v="46"/>
    <n v="6"/>
    <n v="5"/>
    <x v="6"/>
    <x v="5"/>
    <n v="1"/>
    <n v="0.5"/>
    <n v="3.1415926535897931"/>
    <n v="1.5707963267948966"/>
    <n v="3.5124073655203634"/>
    <x v="10"/>
    <x v="46"/>
  </r>
  <r>
    <n v="47"/>
    <n v="7"/>
    <n v="5"/>
    <x v="7"/>
    <x v="5"/>
    <n v="1.5"/>
    <n v="0.5"/>
    <n v="4.7123889803846897"/>
    <n v="1.5707963267948966"/>
    <n v="4.9672941328980507"/>
    <x v="7"/>
    <x v="47"/>
  </r>
  <r>
    <n v="48"/>
    <n v="0"/>
    <n v="6"/>
    <x v="0"/>
    <x v="6"/>
    <n v="-2"/>
    <n v="1"/>
    <n v="-6.2831853071795862"/>
    <n v="3.1415926535897931"/>
    <n v="7.0248147310407267"/>
    <x v="2"/>
    <x v="48"/>
  </r>
  <r>
    <n v="49"/>
    <n v="1"/>
    <n v="6"/>
    <x v="1"/>
    <x v="6"/>
    <n v="-1.5"/>
    <n v="1"/>
    <n v="-4.7123889803846897"/>
    <n v="3.1415926535897931"/>
    <n v="5.6635866995694881"/>
    <x v="6"/>
    <x v="49"/>
  </r>
  <r>
    <n v="50"/>
    <n v="2"/>
    <n v="6"/>
    <x v="2"/>
    <x v="6"/>
    <n v="-1"/>
    <n v="1"/>
    <n v="-3.1415926535897931"/>
    <n v="3.1415926535897931"/>
    <n v="4.4428829381583661"/>
    <x v="9"/>
    <x v="50"/>
  </r>
  <r>
    <n v="51"/>
    <n v="3"/>
    <n v="6"/>
    <x v="3"/>
    <x v="6"/>
    <n v="-0.5"/>
    <n v="1"/>
    <n v="-1.5707963267948966"/>
    <n v="3.1415926535897931"/>
    <n v="3.5124073655203634"/>
    <x v="10"/>
    <x v="51"/>
  </r>
  <r>
    <n v="52"/>
    <n v="4"/>
    <n v="6"/>
    <x v="4"/>
    <x v="6"/>
    <n v="0"/>
    <n v="1"/>
    <n v="0"/>
    <n v="3.1415926535897931"/>
    <n v="3.1415926535897931"/>
    <x v="11"/>
    <x v="52"/>
  </r>
  <r>
    <n v="53"/>
    <n v="5"/>
    <n v="6"/>
    <x v="5"/>
    <x v="6"/>
    <n v="0.5"/>
    <n v="1"/>
    <n v="1.5707963267948966"/>
    <n v="3.1415926535897931"/>
    <n v="3.5124073655203634"/>
    <x v="10"/>
    <x v="53"/>
  </r>
  <r>
    <n v="54"/>
    <n v="6"/>
    <n v="6"/>
    <x v="6"/>
    <x v="6"/>
    <n v="1"/>
    <n v="1"/>
    <n v="3.1415926535897931"/>
    <n v="3.1415926535897931"/>
    <n v="4.4428829381583661"/>
    <x v="9"/>
    <x v="54"/>
  </r>
  <r>
    <n v="55"/>
    <n v="7"/>
    <n v="6"/>
    <x v="7"/>
    <x v="6"/>
    <n v="1.5"/>
    <n v="1"/>
    <n v="4.7123889803846897"/>
    <n v="3.1415926535897931"/>
    <n v="5.6635866995694881"/>
    <x v="6"/>
    <x v="55"/>
  </r>
  <r>
    <n v="56"/>
    <n v="0"/>
    <n v="7"/>
    <x v="0"/>
    <x v="7"/>
    <n v="-2"/>
    <n v="1.5"/>
    <n v="-6.2831853071795862"/>
    <n v="4.7123889803846897"/>
    <n v="7.8539816339744828"/>
    <x v="1"/>
    <x v="56"/>
  </r>
  <r>
    <n v="57"/>
    <n v="1"/>
    <n v="7"/>
    <x v="1"/>
    <x v="7"/>
    <n v="-1.5"/>
    <n v="1.5"/>
    <n v="-4.7123889803846897"/>
    <n v="4.7123889803846897"/>
    <n v="6.6643244072375492"/>
    <x v="5"/>
    <x v="57"/>
  </r>
  <r>
    <n v="58"/>
    <n v="2"/>
    <n v="7"/>
    <x v="2"/>
    <x v="7"/>
    <n v="-1"/>
    <n v="1.5"/>
    <n v="-3.1415926535897931"/>
    <n v="4.7123889803846897"/>
    <n v="5.6635866995694881"/>
    <x v="6"/>
    <x v="58"/>
  </r>
  <r>
    <n v="59"/>
    <n v="3"/>
    <n v="7"/>
    <x v="3"/>
    <x v="7"/>
    <n v="-0.5"/>
    <n v="1.5"/>
    <n v="-1.5707963267948966"/>
    <n v="4.7123889803846897"/>
    <n v="4.9672941328980507"/>
    <x v="7"/>
    <x v="59"/>
  </r>
  <r>
    <n v="60"/>
    <n v="4"/>
    <n v="7"/>
    <x v="4"/>
    <x v="7"/>
    <n v="0"/>
    <n v="1.5"/>
    <n v="0"/>
    <n v="4.7123889803846897"/>
    <n v="4.7123889803846897"/>
    <x v="8"/>
    <x v="60"/>
  </r>
  <r>
    <n v="61"/>
    <n v="5"/>
    <n v="7"/>
    <x v="5"/>
    <x v="7"/>
    <n v="0.5"/>
    <n v="1.5"/>
    <n v="1.5707963267948966"/>
    <n v="4.7123889803846897"/>
    <n v="4.9672941328980507"/>
    <x v="7"/>
    <x v="61"/>
  </r>
  <r>
    <n v="62"/>
    <n v="6"/>
    <n v="7"/>
    <x v="6"/>
    <x v="7"/>
    <n v="1"/>
    <n v="1.5"/>
    <n v="3.1415926535897931"/>
    <n v="4.7123889803846897"/>
    <n v="5.6635866995694881"/>
    <x v="6"/>
    <x v="62"/>
  </r>
  <r>
    <n v="63"/>
    <n v="7"/>
    <n v="7"/>
    <x v="7"/>
    <x v="7"/>
    <n v="1.5"/>
    <n v="1.5"/>
    <n v="4.7123889803846897"/>
    <n v="4.7123889803846897"/>
    <n v="6.6643244072375492"/>
    <x v="5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J13" firstHeaderRow="1" firstDataRow="2" firstDataCol="1"/>
  <pivotFields count="11"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hillips" fld="10" baseField="4" baseItem="0"/>
  </dataFields>
  <chartFormats count="3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J13" firstHeaderRow="1" firstDataRow="2" firstDataCol="1"/>
  <pivotFields count="12"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16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65">
        <item x="8"/>
        <item x="9"/>
        <item x="14"/>
        <item x="1"/>
        <item x="0"/>
        <item x="16"/>
        <item x="10"/>
        <item x="39"/>
        <item x="47"/>
        <item x="6"/>
        <item x="50"/>
        <item x="42"/>
        <item x="41"/>
        <item x="23"/>
        <item x="56"/>
        <item x="2"/>
        <item x="19"/>
        <item x="17"/>
        <item x="63"/>
        <item x="7"/>
        <item x="32"/>
        <item x="48"/>
        <item x="3"/>
        <item x="49"/>
        <item x="33"/>
        <item x="15"/>
        <item x="24"/>
        <item x="62"/>
        <item x="4"/>
        <item x="5"/>
        <item x="18"/>
        <item x="59"/>
        <item x="57"/>
        <item x="31"/>
        <item x="40"/>
        <item x="43"/>
        <item x="55"/>
        <item x="25"/>
        <item x="20"/>
        <item x="22"/>
        <item x="61"/>
        <item x="13"/>
        <item x="58"/>
        <item x="12"/>
        <item x="11"/>
        <item x="54"/>
        <item x="30"/>
        <item x="28"/>
        <item x="53"/>
        <item x="60"/>
        <item x="46"/>
        <item x="52"/>
        <item x="26"/>
        <item x="51"/>
        <item x="37"/>
        <item x="21"/>
        <item x="38"/>
        <item x="27"/>
        <item x="34"/>
        <item x="45"/>
        <item x="35"/>
        <item x="29"/>
        <item x="44"/>
        <item x="36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andomness" fld="11" baseField="4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topLeftCell="A4" workbookViewId="0">
      <selection activeCell="A3" sqref="A3"/>
    </sheetView>
  </sheetViews>
  <sheetFormatPr defaultRowHeight="15" x14ac:dyDescent="0.25"/>
  <cols>
    <col min="1" max="1" width="14.28515625" customWidth="1"/>
    <col min="2" max="2" width="16.28515625" customWidth="1"/>
    <col min="3" max="10" width="12" customWidth="1"/>
    <col min="11" max="16" width="16.28515625" customWidth="1"/>
    <col min="17" max="17" width="19.28515625" customWidth="1"/>
    <col min="18" max="18" width="14.28515625" customWidth="1"/>
    <col min="19" max="19" width="20.7109375" customWidth="1"/>
    <col min="20" max="21" width="2" customWidth="1"/>
    <col min="22" max="22" width="7.7109375" customWidth="1"/>
    <col min="23" max="25" width="2" customWidth="1"/>
    <col min="26" max="26" width="14.5703125" customWidth="1"/>
    <col min="27" max="27" width="20.28515625" customWidth="1"/>
    <col min="28" max="28" width="20.7109375" customWidth="1"/>
    <col min="29" max="29" width="2" customWidth="1"/>
    <col min="30" max="30" width="7.7109375" customWidth="1"/>
    <col min="31" max="33" width="2" customWidth="1"/>
    <col min="34" max="35" width="14.5703125" bestFit="1" customWidth="1"/>
    <col min="36" max="36" width="20.28515625" bestFit="1" customWidth="1"/>
    <col min="37" max="37" width="20.7109375" bestFit="1" customWidth="1"/>
  </cols>
  <sheetData>
    <row r="3" spans="1:10" x14ac:dyDescent="0.25">
      <c r="A3" s="11" t="s">
        <v>21</v>
      </c>
      <c r="B3" s="11" t="s">
        <v>20</v>
      </c>
    </row>
    <row r="4" spans="1:10" x14ac:dyDescent="0.25">
      <c r="A4" s="11" t="s">
        <v>18</v>
      </c>
      <c r="B4">
        <v>-4</v>
      </c>
      <c r="C4">
        <v>-3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 t="s">
        <v>19</v>
      </c>
    </row>
    <row r="5" spans="1:10" x14ac:dyDescent="0.25">
      <c r="A5" s="12">
        <v>-4</v>
      </c>
      <c r="B5" s="10">
        <v>1.6040211085141203E-6</v>
      </c>
      <c r="C5" s="10">
        <v>2.628010468019815E-6</v>
      </c>
      <c r="D5" s="10">
        <v>4.1062347204921028E-6</v>
      </c>
      <c r="E5" s="10">
        <v>5.6833312204334459E-6</v>
      </c>
      <c r="F5" s="10">
        <v>6.4159299626543413E-6</v>
      </c>
      <c r="G5" s="10">
        <v>5.6833312204334459E-6</v>
      </c>
      <c r="H5" s="10">
        <v>4.1062347204921028E-6</v>
      </c>
      <c r="I5" s="10">
        <v>2.628010468019815E-6</v>
      </c>
      <c r="J5" s="10">
        <v>3.285510388905919E-5</v>
      </c>
    </row>
    <row r="6" spans="1:10" x14ac:dyDescent="0.25">
      <c r="A6" s="12">
        <v>-3</v>
      </c>
      <c r="B6" s="10">
        <v>2.628010468019815E-6</v>
      </c>
      <c r="C6" s="10">
        <v>5.0694038829125505E-6</v>
      </c>
      <c r="D6" s="10">
        <v>9.7186971560375152E-6</v>
      </c>
      <c r="E6" s="10">
        <v>1.6424306180814966E-5</v>
      </c>
      <c r="F6" s="10">
        <v>2.027674763440552E-5</v>
      </c>
      <c r="G6" s="10">
        <v>1.6424306180814966E-5</v>
      </c>
      <c r="H6" s="10">
        <v>9.7186971560375152E-6</v>
      </c>
      <c r="I6" s="10">
        <v>5.0694038829125505E-6</v>
      </c>
      <c r="J6" s="10">
        <v>8.5329572541955411E-5</v>
      </c>
    </row>
    <row r="7" spans="1:10" x14ac:dyDescent="0.25">
      <c r="A7" s="12">
        <v>-2</v>
      </c>
      <c r="B7" s="10">
        <v>4.1062347204921028E-6</v>
      </c>
      <c r="C7" s="10">
        <v>9.7186971560375152E-6</v>
      </c>
      <c r="D7" s="10">
        <v>2.5662484124027883E-5</v>
      </c>
      <c r="E7" s="10">
        <v>6.5692163406494032E-5</v>
      </c>
      <c r="F7" s="10">
        <v>1.0264005139739771E-4</v>
      </c>
      <c r="G7" s="10">
        <v>6.5692163406494032E-5</v>
      </c>
      <c r="H7" s="10">
        <v>2.5662484124027883E-5</v>
      </c>
      <c r="I7" s="10">
        <v>9.7186971560375152E-6</v>
      </c>
      <c r="J7" s="10">
        <v>3.0889297549100867E-4</v>
      </c>
    </row>
    <row r="8" spans="1:10" x14ac:dyDescent="0.25">
      <c r="A8" s="12">
        <v>-1</v>
      </c>
      <c r="B8" s="10">
        <v>5.6833312204334459E-6</v>
      </c>
      <c r="C8" s="10">
        <v>1.6424306180814966E-5</v>
      </c>
      <c r="D8" s="10">
        <v>6.5692163406494032E-5</v>
      </c>
      <c r="E8" s="10">
        <v>4.1048113622262956E-4</v>
      </c>
      <c r="F8" s="10">
        <v>1.6412921726777514E-3</v>
      </c>
      <c r="G8" s="10">
        <v>4.1048113622262956E-4</v>
      </c>
      <c r="H8" s="10">
        <v>6.5692163406494032E-5</v>
      </c>
      <c r="I8" s="10">
        <v>1.6424306180814966E-5</v>
      </c>
      <c r="J8" s="10">
        <v>2.6321707155180615E-3</v>
      </c>
    </row>
    <row r="9" spans="1:10" x14ac:dyDescent="0.25">
      <c r="A9" s="12">
        <v>0</v>
      </c>
      <c r="B9" s="10">
        <v>6.4159299626543413E-6</v>
      </c>
      <c r="C9" s="10">
        <v>2.027674763440552E-5</v>
      </c>
      <c r="D9" s="10">
        <v>1.0264005139739771E-4</v>
      </c>
      <c r="E9" s="10">
        <v>1.6412921726777514E-3</v>
      </c>
      <c r="F9" s="10" t="e">
        <v>#DIV/0!</v>
      </c>
      <c r="G9" s="10">
        <v>1.6412921726777514E-3</v>
      </c>
      <c r="H9" s="10">
        <v>1.0264005139739771E-4</v>
      </c>
      <c r="I9" s="10">
        <v>2.027674763440552E-5</v>
      </c>
      <c r="J9" s="10" t="e">
        <v>#DIV/0!</v>
      </c>
    </row>
    <row r="10" spans="1:10" x14ac:dyDescent="0.25">
      <c r="A10" s="12">
        <v>1</v>
      </c>
      <c r="B10" s="10">
        <v>5.6833312204334459E-6</v>
      </c>
      <c r="C10" s="10">
        <v>1.6424306180814966E-5</v>
      </c>
      <c r="D10" s="10">
        <v>6.5692163406494032E-5</v>
      </c>
      <c r="E10" s="10">
        <v>4.1048113622262956E-4</v>
      </c>
      <c r="F10" s="10">
        <v>1.6412921726777514E-3</v>
      </c>
      <c r="G10" s="10">
        <v>4.1048113622262956E-4</v>
      </c>
      <c r="H10" s="10">
        <v>6.5692163406494032E-5</v>
      </c>
      <c r="I10" s="10">
        <v>1.6424306180814966E-5</v>
      </c>
      <c r="J10" s="10">
        <v>2.6321707155180615E-3</v>
      </c>
    </row>
    <row r="11" spans="1:10" x14ac:dyDescent="0.25">
      <c r="A11" s="12">
        <v>2</v>
      </c>
      <c r="B11" s="10">
        <v>4.1062347204921028E-6</v>
      </c>
      <c r="C11" s="10">
        <v>9.7186971560375152E-6</v>
      </c>
      <c r="D11" s="10">
        <v>2.5662484124027883E-5</v>
      </c>
      <c r="E11" s="10">
        <v>6.5692163406494032E-5</v>
      </c>
      <c r="F11" s="10">
        <v>1.0264005139739771E-4</v>
      </c>
      <c r="G11" s="10">
        <v>6.5692163406494032E-5</v>
      </c>
      <c r="H11" s="10">
        <v>2.5662484124027883E-5</v>
      </c>
      <c r="I11" s="10">
        <v>9.7186971560375152E-6</v>
      </c>
      <c r="J11" s="10">
        <v>3.0889297549100867E-4</v>
      </c>
    </row>
    <row r="12" spans="1:10" x14ac:dyDescent="0.25">
      <c r="A12" s="12">
        <v>3</v>
      </c>
      <c r="B12" s="10">
        <v>2.628010468019815E-6</v>
      </c>
      <c r="C12" s="10">
        <v>5.0694038829125505E-6</v>
      </c>
      <c r="D12" s="10">
        <v>9.7186971560375152E-6</v>
      </c>
      <c r="E12" s="10">
        <v>1.6424306180814966E-5</v>
      </c>
      <c r="F12" s="10">
        <v>2.027674763440552E-5</v>
      </c>
      <c r="G12" s="10">
        <v>1.6424306180814966E-5</v>
      </c>
      <c r="H12" s="10">
        <v>9.7186971560375152E-6</v>
      </c>
      <c r="I12" s="10">
        <v>5.0694038829125505E-6</v>
      </c>
      <c r="J12" s="10">
        <v>8.5329572541955411E-5</v>
      </c>
    </row>
    <row r="13" spans="1:10" x14ac:dyDescent="0.25">
      <c r="A13" s="12" t="s">
        <v>19</v>
      </c>
      <c r="B13" s="10">
        <v>3.285510388905919E-5</v>
      </c>
      <c r="C13" s="10">
        <v>8.5329572541955411E-5</v>
      </c>
      <c r="D13" s="10">
        <v>3.0889297549100867E-4</v>
      </c>
      <c r="E13" s="10">
        <v>2.6321707155180615E-3</v>
      </c>
      <c r="F13" s="10" t="e">
        <v>#DIV/0!</v>
      </c>
      <c r="G13" s="10">
        <v>2.6321707155180615E-3</v>
      </c>
      <c r="H13" s="10">
        <v>3.0889297549100867E-4</v>
      </c>
      <c r="I13" s="10">
        <v>8.5329572541955411E-5</v>
      </c>
      <c r="J13" s="10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A3" sqref="A3"/>
    </sheetView>
  </sheetViews>
  <sheetFormatPr defaultRowHeight="15" x14ac:dyDescent="0.25"/>
  <cols>
    <col min="1" max="1" width="19.140625" customWidth="1"/>
    <col min="2" max="2" width="16.28515625" bestFit="1" customWidth="1"/>
    <col min="3" max="19" width="12" customWidth="1"/>
    <col min="20" max="21" width="12" bestFit="1" customWidth="1"/>
    <col min="22" max="22" width="11" bestFit="1" customWidth="1"/>
    <col min="23" max="31" width="12" bestFit="1" customWidth="1"/>
    <col min="32" max="32" width="11" bestFit="1" customWidth="1"/>
    <col min="33" max="41" width="12" bestFit="1" customWidth="1"/>
    <col min="42" max="42" width="7.7109375" customWidth="1"/>
    <col min="43" max="43" width="10" customWidth="1"/>
    <col min="44" max="45" width="12" bestFit="1" customWidth="1"/>
    <col min="46" max="46" width="7.7109375" customWidth="1"/>
    <col min="47" max="54" width="12" bestFit="1" customWidth="1"/>
    <col min="55" max="55" width="11" customWidth="1"/>
    <col min="56" max="69" width="12" bestFit="1" customWidth="1"/>
    <col min="70" max="70" width="10" customWidth="1"/>
    <col min="71" max="73" width="12" bestFit="1" customWidth="1"/>
    <col min="74" max="74" width="11.28515625" bestFit="1" customWidth="1"/>
  </cols>
  <sheetData>
    <row r="3" spans="1:10" x14ac:dyDescent="0.25">
      <c r="A3" s="11" t="s">
        <v>23</v>
      </c>
      <c r="B3" s="11" t="s">
        <v>20</v>
      </c>
    </row>
    <row r="4" spans="1:10" x14ac:dyDescent="0.25">
      <c r="A4" s="11" t="s">
        <v>18</v>
      </c>
      <c r="B4">
        <v>-4</v>
      </c>
      <c r="C4">
        <v>-3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 t="s">
        <v>19</v>
      </c>
    </row>
    <row r="5" spans="1:10" x14ac:dyDescent="0.25">
      <c r="A5" s="12">
        <v>-4</v>
      </c>
      <c r="B5" s="10">
        <v>4.1901517085090917E-4</v>
      </c>
      <c r="C5" s="10">
        <v>4.1848007355675486E-4</v>
      </c>
      <c r="D5" s="10">
        <v>9.1512626967643715E-4</v>
      </c>
      <c r="E5" s="10">
        <v>1.2278541294648677E-3</v>
      </c>
      <c r="F5" s="10">
        <v>1.51907158062784E-3</v>
      </c>
      <c r="G5" s="10">
        <v>1.5293205566763583E-3</v>
      </c>
      <c r="H5" s="10">
        <v>5.6967133487078735E-4</v>
      </c>
      <c r="I5" s="10">
        <v>1.0827304677250842E-3</v>
      </c>
      <c r="J5" s="10">
        <v>7.6812695834490383E-3</v>
      </c>
    </row>
    <row r="6" spans="1:10" x14ac:dyDescent="0.25">
      <c r="A6" s="12">
        <v>-3</v>
      </c>
      <c r="B6" s="10">
        <v>2.7438796610447847E-5</v>
      </c>
      <c r="C6" s="10">
        <v>2.9030103209561672E-4</v>
      </c>
      <c r="D6" s="10">
        <v>4.3501546629574412E-4</v>
      </c>
      <c r="E6" s="10">
        <v>2.6588785680924341E-3</v>
      </c>
      <c r="F6" s="10">
        <v>2.2037280221254029E-3</v>
      </c>
      <c r="G6" s="10">
        <v>1.9781111837695125E-3</v>
      </c>
      <c r="H6" s="10">
        <v>3.8148289994089821E-4</v>
      </c>
      <c r="I6" s="10">
        <v>1.4742655616586892E-3</v>
      </c>
      <c r="J6" s="10">
        <v>9.4492215305887455E-3</v>
      </c>
    </row>
    <row r="7" spans="1:10" x14ac:dyDescent="0.25">
      <c r="A7" s="12">
        <v>-2</v>
      </c>
      <c r="B7" s="10">
        <v>4.2396201527078811E-4</v>
      </c>
      <c r="C7" s="10">
        <v>9.7876509123959415E-4</v>
      </c>
      <c r="D7" s="10">
        <v>1.5491695356619557E-3</v>
      </c>
      <c r="E7" s="10">
        <v>9.4395735342784552E-4</v>
      </c>
      <c r="F7" s="10">
        <v>1.7827075766480469E-3</v>
      </c>
      <c r="G7" s="10">
        <v>5.37912784075533E-3</v>
      </c>
      <c r="H7" s="10">
        <v>1.8241306618120667E-3</v>
      </c>
      <c r="I7" s="10">
        <v>7.6044564579600055E-4</v>
      </c>
      <c r="J7" s="10">
        <v>1.3642265720611628E-2</v>
      </c>
    </row>
    <row r="8" spans="1:10" x14ac:dyDescent="0.25">
      <c r="A8" s="12">
        <v>-1</v>
      </c>
      <c r="B8" s="10">
        <v>1.4850088123412781E-3</v>
      </c>
      <c r="C8" s="10">
        <v>1.7628718909612601E-3</v>
      </c>
      <c r="D8" s="10">
        <v>4.9088189298502651E-3</v>
      </c>
      <c r="E8" s="10">
        <v>5.4732900276016003E-3</v>
      </c>
      <c r="F8" s="10">
        <v>2.8302654617092058E-3</v>
      </c>
      <c r="G8" s="10">
        <v>1.3836861859231511E-2</v>
      </c>
      <c r="H8" s="10">
        <v>2.8066243101428018E-3</v>
      </c>
      <c r="I8" s="10">
        <v>1.6047047422785914E-3</v>
      </c>
      <c r="J8" s="10">
        <v>3.4708446034116512E-2</v>
      </c>
    </row>
    <row r="9" spans="1:10" x14ac:dyDescent="0.25">
      <c r="A9" s="12">
        <v>0</v>
      </c>
      <c r="B9" s="10">
        <v>1.1852050395567133E-3</v>
      </c>
      <c r="C9" s="10">
        <v>1.3623286205952446E-3</v>
      </c>
      <c r="D9" s="10">
        <v>5.9769587100131647E-3</v>
      </c>
      <c r="E9" s="10">
        <v>1.1577262841713929E-2</v>
      </c>
      <c r="F9" s="10" t="e">
        <v>#DIV/0!</v>
      </c>
      <c r="G9" s="10">
        <v>5.3606001953037646E-3</v>
      </c>
      <c r="H9" s="10">
        <v>5.4235372017406424E-3</v>
      </c>
      <c r="I9" s="10">
        <v>4.8271880841135916E-4</v>
      </c>
      <c r="J9" s="10" t="e">
        <v>#DIV/0!</v>
      </c>
    </row>
    <row r="10" spans="1:10" x14ac:dyDescent="0.25">
      <c r="A10" s="12">
        <v>1</v>
      </c>
      <c r="B10" s="10">
        <v>1.6650388130298069E-3</v>
      </c>
      <c r="C10" s="10">
        <v>6.9725331073606633E-4</v>
      </c>
      <c r="D10" s="10">
        <v>6.9128092767184609E-4</v>
      </c>
      <c r="E10" s="10">
        <v>1.6731623282262085E-3</v>
      </c>
      <c r="F10" s="10">
        <v>1.578881266577482E-2</v>
      </c>
      <c r="G10" s="10">
        <v>8.1515385735651015E-3</v>
      </c>
      <c r="H10" s="10">
        <v>3.0998608598838463E-3</v>
      </c>
      <c r="I10" s="10">
        <v>5.3011216899299832E-4</v>
      </c>
      <c r="J10" s="10">
        <v>3.2297059647880696E-2</v>
      </c>
    </row>
    <row r="11" spans="1:10" x14ac:dyDescent="0.25">
      <c r="A11" s="12">
        <v>2</v>
      </c>
      <c r="B11" s="10">
        <v>1.2146161567508933E-3</v>
      </c>
      <c r="C11" s="10">
        <v>1.3493560410637415E-3</v>
      </c>
      <c r="D11" s="10">
        <v>5.7903699841076032E-4</v>
      </c>
      <c r="E11" s="10">
        <v>4.9555180253713776E-3</v>
      </c>
      <c r="F11" s="10">
        <v>4.3628918330710807E-3</v>
      </c>
      <c r="G11" s="10">
        <v>2.8519325867089069E-3</v>
      </c>
      <c r="H11" s="10">
        <v>2.6763560511077855E-3</v>
      </c>
      <c r="I11" s="10">
        <v>1.7082787003103565E-3</v>
      </c>
      <c r="J11" s="10">
        <v>1.9697986392794901E-2</v>
      </c>
    </row>
    <row r="12" spans="1:10" x14ac:dyDescent="0.25">
      <c r="A12" s="12">
        <v>3</v>
      </c>
      <c r="B12" s="10">
        <v>8.2812936841608175E-4</v>
      </c>
      <c r="C12" s="10">
        <v>1.5761106004423334E-3</v>
      </c>
      <c r="D12" s="10">
        <v>2.1048825357979457E-3</v>
      </c>
      <c r="E12" s="10">
        <v>1.5512370838454623E-3</v>
      </c>
      <c r="F12" s="10">
        <v>2.9861833366982768E-3</v>
      </c>
      <c r="G12" s="10">
        <v>1.9352995774076711E-3</v>
      </c>
      <c r="H12" s="10">
        <v>1.4905890986276623E-3</v>
      </c>
      <c r="I12" s="10">
        <v>1.0702775578386742E-3</v>
      </c>
      <c r="J12" s="10">
        <v>1.3542709159074108E-2</v>
      </c>
    </row>
    <row r="13" spans="1:10" x14ac:dyDescent="0.25">
      <c r="A13" s="12" t="s">
        <v>19</v>
      </c>
      <c r="B13" s="10">
        <v>7.2484141728269185E-3</v>
      </c>
      <c r="C13" s="10">
        <v>8.4354666606906124E-3</v>
      </c>
      <c r="D13" s="10">
        <v>1.7160289373378119E-2</v>
      </c>
      <c r="E13" s="10">
        <v>3.0061160357743727E-2</v>
      </c>
      <c r="F13" s="10" t="e">
        <v>#DIV/0!</v>
      </c>
      <c r="G13" s="10">
        <v>4.1022792373418153E-2</v>
      </c>
      <c r="H13" s="10">
        <v>1.8272252418126488E-2</v>
      </c>
      <c r="I13" s="10">
        <v>8.713533653011753E-3</v>
      </c>
      <c r="J13" s="10" t="e"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7" workbookViewId="0">
      <selection activeCell="A7" sqref="A7:L71"/>
    </sheetView>
  </sheetViews>
  <sheetFormatPr defaultRowHeight="15" x14ac:dyDescent="0.25"/>
  <cols>
    <col min="8" max="8" width="16.5703125" bestFit="1" customWidth="1"/>
    <col min="11" max="11" width="12" bestFit="1" customWidth="1"/>
  </cols>
  <sheetData>
    <row r="1" spans="1:17" x14ac:dyDescent="0.25">
      <c r="B1" t="s">
        <v>3</v>
      </c>
      <c r="C1" t="s">
        <v>4</v>
      </c>
      <c r="I1" t="s">
        <v>14</v>
      </c>
      <c r="J1" t="s">
        <v>15</v>
      </c>
      <c r="K1" t="s">
        <v>16</v>
      </c>
      <c r="L1" t="s">
        <v>2</v>
      </c>
    </row>
    <row r="2" spans="1:17" x14ac:dyDescent="0.25">
      <c r="A2" t="s">
        <v>2</v>
      </c>
      <c r="B2">
        <v>4</v>
      </c>
      <c r="C2">
        <v>4</v>
      </c>
      <c r="H2" t="s">
        <v>13</v>
      </c>
      <c r="I2">
        <v>0.01</v>
      </c>
      <c r="J2">
        <v>9.81</v>
      </c>
      <c r="K2">
        <v>15</v>
      </c>
      <c r="L2">
        <f>($K$2*$K$2)/$J$2</f>
        <v>22.935779816513762</v>
      </c>
    </row>
    <row r="3" spans="1:17" x14ac:dyDescent="0.25">
      <c r="A3" t="s">
        <v>5</v>
      </c>
      <c r="B3">
        <v>8</v>
      </c>
      <c r="C3">
        <v>8</v>
      </c>
    </row>
    <row r="4" spans="1:17" x14ac:dyDescent="0.25">
      <c r="A4" t="s">
        <v>9</v>
      </c>
      <c r="B4">
        <f>$B$2/$B$3</f>
        <v>0.5</v>
      </c>
      <c r="C4">
        <f>$C$2/$C$3</f>
        <v>0.5</v>
      </c>
    </row>
    <row r="7" spans="1:17" x14ac:dyDescent="0.25">
      <c r="A7" t="s">
        <v>6</v>
      </c>
      <c r="B7" t="s">
        <v>7</v>
      </c>
      <c r="C7" t="s">
        <v>8</v>
      </c>
      <c r="D7" t="s">
        <v>0</v>
      </c>
      <c r="E7" t="s">
        <v>1</v>
      </c>
      <c r="F7" t="s">
        <v>3</v>
      </c>
      <c r="G7" t="s">
        <v>4</v>
      </c>
      <c r="H7" t="s">
        <v>10</v>
      </c>
      <c r="I7" t="s">
        <v>11</v>
      </c>
      <c r="J7" t="s">
        <v>12</v>
      </c>
      <c r="K7" t="s">
        <v>17</v>
      </c>
      <c r="L7" t="s">
        <v>22</v>
      </c>
    </row>
    <row r="8" spans="1:17" x14ac:dyDescent="0.25">
      <c r="A8">
        <v>0</v>
      </c>
      <c r="B8">
        <f>$A8-($C8*$B$3)</f>
        <v>0</v>
      </c>
      <c r="C8">
        <f>_xlfn.FLOOR.MATH($A8/$B$3)</f>
        <v>0</v>
      </c>
      <c r="D8">
        <f>$B8-_xlfn.FLOOR.MATH($B$3/2)</f>
        <v>-4</v>
      </c>
      <c r="E8">
        <f>$C8-_xlfn.FLOOR.MATH($C$3/2)</f>
        <v>-4</v>
      </c>
      <c r="F8">
        <f>$D8*$B$4</f>
        <v>-2</v>
      </c>
      <c r="G8">
        <f>$E8*$C$4</f>
        <v>-2</v>
      </c>
      <c r="H8">
        <f>(2*PI()*$D8)/$B$2</f>
        <v>-6.2831853071795862</v>
      </c>
      <c r="I8">
        <f>(2*PI()*$E8)/$C$2</f>
        <v>-6.2831853071795862</v>
      </c>
      <c r="J8">
        <f>SQRT(($H8*$H8) +($I8*$I8))</f>
        <v>8.8857658763167322</v>
      </c>
      <c r="K8">
        <f>$I$2*(EXP(-1/POWER($J8*$L$2,2))/POWER($J8,4))</f>
        <v>1.6040211085141203E-6</v>
      </c>
      <c r="L8">
        <f ca="1">1/SQRT(2) * RAND() *SQRT($K8)</f>
        <v>3.9747197058277516E-4</v>
      </c>
    </row>
    <row r="9" spans="1:17" x14ac:dyDescent="0.25">
      <c r="A9">
        <f>$A8+1</f>
        <v>1</v>
      </c>
      <c r="B9">
        <f>$A9-($C9*$B$3)</f>
        <v>1</v>
      </c>
      <c r="C9">
        <f>_xlfn.FLOOR.MATH($A9/$B$3)</f>
        <v>0</v>
      </c>
      <c r="D9">
        <f t="shared" ref="D9:D71" si="0">$B9-_xlfn.FLOOR.MATH($B$3/2)</f>
        <v>-3</v>
      </c>
      <c r="E9">
        <f t="shared" ref="E9:E71" si="1">$C9-_xlfn.FLOOR.MATH($C$3/2)</f>
        <v>-4</v>
      </c>
      <c r="F9">
        <f t="shared" ref="F9:F71" si="2">$D9*$B$4</f>
        <v>-1.5</v>
      </c>
      <c r="G9">
        <f t="shared" ref="G9:G71" si="3">$E9*$C$4</f>
        <v>-2</v>
      </c>
      <c r="H9">
        <f t="shared" ref="H9:H71" si="4">(2*PI()*$D9)/$B$2</f>
        <v>-4.7123889803846897</v>
      </c>
      <c r="I9">
        <f t="shared" ref="I9:I71" si="5">(2*PI()*$E9)/$C$2</f>
        <v>-6.2831853071795862</v>
      </c>
      <c r="J9">
        <f t="shared" ref="J9:J71" si="6">SQRT(($H9*$H9) +($I9*$I9))</f>
        <v>7.8539816339744828</v>
      </c>
      <c r="K9">
        <f t="shared" ref="K9:K71" si="7">$I$2*(EXP(-1/POWER($J9*$L$2,2))/POWER($J9,4))</f>
        <v>2.628010468019815E-6</v>
      </c>
      <c r="L9">
        <f t="shared" ref="L9:L71" ca="1" si="8">1/SQRT(2) * RAND() *SQRT($K9)</f>
        <v>1.909124297793504E-4</v>
      </c>
      <c r="O9" s="1"/>
      <c r="P9" s="2"/>
      <c r="Q9" s="3"/>
    </row>
    <row r="10" spans="1:17" x14ac:dyDescent="0.25">
      <c r="A10">
        <f t="shared" ref="A10:A15" si="9">$A9+1</f>
        <v>2</v>
      </c>
      <c r="B10">
        <f>$A10-($C10*$B$3)</f>
        <v>2</v>
      </c>
      <c r="C10">
        <f>_xlfn.FLOOR.MATH($A10/$B$3)</f>
        <v>0</v>
      </c>
      <c r="D10">
        <f t="shared" si="0"/>
        <v>-2</v>
      </c>
      <c r="E10">
        <f t="shared" si="1"/>
        <v>-4</v>
      </c>
      <c r="F10">
        <f t="shared" si="2"/>
        <v>-1</v>
      </c>
      <c r="G10">
        <f t="shared" si="3"/>
        <v>-2</v>
      </c>
      <c r="H10">
        <f t="shared" si="4"/>
        <v>-3.1415926535897931</v>
      </c>
      <c r="I10">
        <f t="shared" si="5"/>
        <v>-6.2831853071795862</v>
      </c>
      <c r="J10">
        <f t="shared" si="6"/>
        <v>7.0248147310407267</v>
      </c>
      <c r="K10">
        <f t="shared" si="7"/>
        <v>4.1062347204921028E-6</v>
      </c>
      <c r="L10">
        <f t="shared" ca="1" si="8"/>
        <v>1.2254237084545758E-3</v>
      </c>
      <c r="O10" s="4"/>
      <c r="P10" s="5"/>
      <c r="Q10" s="6"/>
    </row>
    <row r="11" spans="1:17" x14ac:dyDescent="0.25">
      <c r="A11">
        <f t="shared" si="9"/>
        <v>3</v>
      </c>
      <c r="B11">
        <f>$A11-($C11*$B$3)</f>
        <v>3</v>
      </c>
      <c r="C11">
        <f>_xlfn.FLOOR.MATH($A11/$B$3)</f>
        <v>0</v>
      </c>
      <c r="D11">
        <f t="shared" si="0"/>
        <v>-1</v>
      </c>
      <c r="E11">
        <f t="shared" si="1"/>
        <v>-4</v>
      </c>
      <c r="F11">
        <f t="shared" si="2"/>
        <v>-0.5</v>
      </c>
      <c r="G11">
        <f t="shared" si="3"/>
        <v>-2</v>
      </c>
      <c r="H11">
        <f t="shared" si="4"/>
        <v>-1.5707963267948966</v>
      </c>
      <c r="I11">
        <f t="shared" si="5"/>
        <v>-6.2831853071795862</v>
      </c>
      <c r="J11">
        <f t="shared" si="6"/>
        <v>6.4765591717075957</v>
      </c>
      <c r="K11">
        <f t="shared" si="7"/>
        <v>5.6833312204334459E-6</v>
      </c>
      <c r="L11">
        <f t="shared" ca="1" si="8"/>
        <v>9.4749240263357066E-4</v>
      </c>
      <c r="O11" s="4"/>
      <c r="P11" s="5"/>
      <c r="Q11" s="6"/>
    </row>
    <row r="12" spans="1:17" x14ac:dyDescent="0.25">
      <c r="A12">
        <f t="shared" si="9"/>
        <v>4</v>
      </c>
      <c r="B12">
        <f>$A12-($C12*$B$3)</f>
        <v>4</v>
      </c>
      <c r="C12">
        <f>_xlfn.FLOOR.MATH($A12/$B$3)</f>
        <v>0</v>
      </c>
      <c r="D12">
        <f t="shared" si="0"/>
        <v>0</v>
      </c>
      <c r="E12">
        <f t="shared" si="1"/>
        <v>-4</v>
      </c>
      <c r="F12">
        <f t="shared" si="2"/>
        <v>0</v>
      </c>
      <c r="G12">
        <f t="shared" si="3"/>
        <v>-2</v>
      </c>
      <c r="H12">
        <f t="shared" si="4"/>
        <v>0</v>
      </c>
      <c r="I12">
        <f t="shared" si="5"/>
        <v>-6.2831853071795862</v>
      </c>
      <c r="J12">
        <f t="shared" si="6"/>
        <v>6.2831853071795862</v>
      </c>
      <c r="K12">
        <f t="shared" si="7"/>
        <v>6.4159299626543413E-6</v>
      </c>
      <c r="L12">
        <f t="shared" ca="1" si="8"/>
        <v>1.2819921039958059E-3</v>
      </c>
      <c r="O12" s="4"/>
      <c r="P12" s="5"/>
      <c r="Q12" s="6"/>
    </row>
    <row r="13" spans="1:17" x14ac:dyDescent="0.25">
      <c r="A13">
        <f t="shared" si="9"/>
        <v>5</v>
      </c>
      <c r="B13">
        <f>$A13-($C13*$B$3)</f>
        <v>5</v>
      </c>
      <c r="C13">
        <f>_xlfn.FLOOR.MATH($A13/$B$3)</f>
        <v>0</v>
      </c>
      <c r="D13">
        <f t="shared" si="0"/>
        <v>1</v>
      </c>
      <c r="E13">
        <f t="shared" si="1"/>
        <v>-4</v>
      </c>
      <c r="F13">
        <f t="shared" si="2"/>
        <v>0.5</v>
      </c>
      <c r="G13">
        <f t="shared" si="3"/>
        <v>-2</v>
      </c>
      <c r="H13">
        <f t="shared" si="4"/>
        <v>1.5707963267948966</v>
      </c>
      <c r="I13">
        <f t="shared" si="5"/>
        <v>-6.2831853071795862</v>
      </c>
      <c r="J13">
        <f t="shared" si="6"/>
        <v>6.4765591717075957</v>
      </c>
      <c r="K13">
        <f t="shared" si="7"/>
        <v>5.6833312204334459E-6</v>
      </c>
      <c r="L13">
        <f t="shared" ca="1" si="8"/>
        <v>1.520420149637321E-4</v>
      </c>
      <c r="O13" s="4"/>
      <c r="P13" s="5"/>
      <c r="Q13" s="6"/>
    </row>
    <row r="14" spans="1:17" x14ac:dyDescent="0.25">
      <c r="A14">
        <f t="shared" si="9"/>
        <v>6</v>
      </c>
      <c r="B14">
        <f>$A14-($C14*$B$3)</f>
        <v>6</v>
      </c>
      <c r="C14">
        <f>_xlfn.FLOOR.MATH($A14/$B$3)</f>
        <v>0</v>
      </c>
      <c r="D14">
        <f t="shared" si="0"/>
        <v>2</v>
      </c>
      <c r="E14">
        <f t="shared" si="1"/>
        <v>-4</v>
      </c>
      <c r="F14">
        <f t="shared" si="2"/>
        <v>1</v>
      </c>
      <c r="G14">
        <f t="shared" si="3"/>
        <v>-2</v>
      </c>
      <c r="H14">
        <f t="shared" si="4"/>
        <v>3.1415926535897931</v>
      </c>
      <c r="I14">
        <f t="shared" si="5"/>
        <v>-6.2831853071795862</v>
      </c>
      <c r="J14">
        <f t="shared" si="6"/>
        <v>7.0248147310407267</v>
      </c>
      <c r="K14">
        <f t="shared" si="7"/>
        <v>4.1062347204921028E-6</v>
      </c>
      <c r="L14">
        <f t="shared" ca="1" si="8"/>
        <v>2.4811957166520718E-4</v>
      </c>
      <c r="O14" s="4"/>
      <c r="P14" s="5"/>
      <c r="Q14" s="6"/>
    </row>
    <row r="15" spans="1:17" x14ac:dyDescent="0.25">
      <c r="A15">
        <f t="shared" si="9"/>
        <v>7</v>
      </c>
      <c r="B15">
        <f>$A15-($C15*$B$3)</f>
        <v>7</v>
      </c>
      <c r="C15">
        <f>_xlfn.FLOOR.MATH($A15/$B$3)</f>
        <v>0</v>
      </c>
      <c r="D15">
        <f t="shared" si="0"/>
        <v>3</v>
      </c>
      <c r="E15">
        <f t="shared" si="1"/>
        <v>-4</v>
      </c>
      <c r="F15">
        <f t="shared" si="2"/>
        <v>1.5</v>
      </c>
      <c r="G15">
        <f t="shared" si="3"/>
        <v>-2</v>
      </c>
      <c r="H15">
        <f t="shared" si="4"/>
        <v>4.7123889803846897</v>
      </c>
      <c r="I15">
        <f t="shared" si="5"/>
        <v>-6.2831853071795862</v>
      </c>
      <c r="J15">
        <f t="shared" si="6"/>
        <v>7.8539816339744828</v>
      </c>
      <c r="K15">
        <f t="shared" si="7"/>
        <v>2.628010468019815E-6</v>
      </c>
      <c r="L15">
        <f t="shared" ca="1" si="8"/>
        <v>9.0546474616197588E-4</v>
      </c>
      <c r="O15" s="4"/>
      <c r="P15" s="5"/>
      <c r="Q15" s="6"/>
    </row>
    <row r="16" spans="1:17" x14ac:dyDescent="0.25">
      <c r="A16">
        <f t="shared" ref="A16:A23" si="10">$A15+1</f>
        <v>8</v>
      </c>
      <c r="B16">
        <f>$A16-($C16*$B$3)</f>
        <v>0</v>
      </c>
      <c r="C16">
        <f>_xlfn.FLOOR.MATH($A16/$B$3)</f>
        <v>1</v>
      </c>
      <c r="D16">
        <f t="shared" si="0"/>
        <v>-4</v>
      </c>
      <c r="E16">
        <f t="shared" si="1"/>
        <v>-3</v>
      </c>
      <c r="F16">
        <f t="shared" si="2"/>
        <v>-2</v>
      </c>
      <c r="G16">
        <f t="shared" si="3"/>
        <v>-1.5</v>
      </c>
      <c r="H16">
        <f t="shared" si="4"/>
        <v>-6.2831853071795862</v>
      </c>
      <c r="I16">
        <f t="shared" si="5"/>
        <v>-4.7123889803846897</v>
      </c>
      <c r="J16">
        <f t="shared" si="6"/>
        <v>7.8539816339744828</v>
      </c>
      <c r="K16">
        <f t="shared" si="7"/>
        <v>2.628010468019815E-6</v>
      </c>
      <c r="L16">
        <f t="shared" ca="1" si="8"/>
        <v>3.0583572720232279E-4</v>
      </c>
      <c r="O16" s="4"/>
      <c r="P16" s="5"/>
      <c r="Q16" s="6"/>
    </row>
    <row r="17" spans="1:17" x14ac:dyDescent="0.25">
      <c r="A17">
        <f t="shared" si="10"/>
        <v>9</v>
      </c>
      <c r="B17">
        <f>$A17-($C17*$B$3)</f>
        <v>1</v>
      </c>
      <c r="C17">
        <f>_xlfn.FLOOR.MATH($A17/$B$3)</f>
        <v>1</v>
      </c>
      <c r="D17">
        <f t="shared" si="0"/>
        <v>-3</v>
      </c>
      <c r="E17">
        <f t="shared" si="1"/>
        <v>-3</v>
      </c>
      <c r="F17">
        <f t="shared" si="2"/>
        <v>-1.5</v>
      </c>
      <c r="G17">
        <f t="shared" si="3"/>
        <v>-1.5</v>
      </c>
      <c r="H17">
        <f t="shared" si="4"/>
        <v>-4.7123889803846897</v>
      </c>
      <c r="I17">
        <f t="shared" si="5"/>
        <v>-4.7123889803846897</v>
      </c>
      <c r="J17">
        <f t="shared" si="6"/>
        <v>6.6643244072375492</v>
      </c>
      <c r="K17">
        <f t="shared" si="7"/>
        <v>5.0694038829125505E-6</v>
      </c>
      <c r="L17">
        <f t="shared" ca="1" si="8"/>
        <v>4.3634016463411041E-5</v>
      </c>
      <c r="O17" s="4"/>
      <c r="P17" s="5"/>
      <c r="Q17" s="6"/>
    </row>
    <row r="18" spans="1:17" x14ac:dyDescent="0.25">
      <c r="A18">
        <f t="shared" si="10"/>
        <v>10</v>
      </c>
      <c r="B18">
        <f>$A18-($C18*$B$3)</f>
        <v>2</v>
      </c>
      <c r="C18">
        <f>_xlfn.FLOOR.MATH($A18/$B$3)</f>
        <v>1</v>
      </c>
      <c r="D18">
        <f t="shared" si="0"/>
        <v>-2</v>
      </c>
      <c r="E18">
        <f t="shared" si="1"/>
        <v>-3</v>
      </c>
      <c r="F18">
        <f t="shared" si="2"/>
        <v>-1</v>
      </c>
      <c r="G18">
        <f t="shared" si="3"/>
        <v>-1.5</v>
      </c>
      <c r="H18">
        <f t="shared" si="4"/>
        <v>-3.1415926535897931</v>
      </c>
      <c r="I18">
        <f t="shared" si="5"/>
        <v>-4.7123889803846897</v>
      </c>
      <c r="J18">
        <f t="shared" si="6"/>
        <v>5.6635866995694881</v>
      </c>
      <c r="K18">
        <f t="shared" si="7"/>
        <v>9.7186971560375152E-6</v>
      </c>
      <c r="L18">
        <f t="shared" ca="1" si="8"/>
        <v>1.452038169478027E-3</v>
      </c>
      <c r="O18" s="4"/>
      <c r="P18" s="5"/>
      <c r="Q18" s="6"/>
    </row>
    <row r="19" spans="1:17" x14ac:dyDescent="0.25">
      <c r="A19">
        <f t="shared" si="10"/>
        <v>11</v>
      </c>
      <c r="B19">
        <f>$A19-($C19*$B$3)</f>
        <v>3</v>
      </c>
      <c r="C19">
        <f>_xlfn.FLOOR.MATH($A19/$B$3)</f>
        <v>1</v>
      </c>
      <c r="D19">
        <f t="shared" si="0"/>
        <v>-1</v>
      </c>
      <c r="E19">
        <f t="shared" si="1"/>
        <v>-3</v>
      </c>
      <c r="F19">
        <f t="shared" si="2"/>
        <v>-0.5</v>
      </c>
      <c r="G19">
        <f t="shared" si="3"/>
        <v>-1.5</v>
      </c>
      <c r="H19">
        <f t="shared" si="4"/>
        <v>-1.5707963267948966</v>
      </c>
      <c r="I19">
        <f t="shared" si="5"/>
        <v>-4.7123889803846897</v>
      </c>
      <c r="J19">
        <f t="shared" si="6"/>
        <v>4.9672941328980507</v>
      </c>
      <c r="K19">
        <f t="shared" si="7"/>
        <v>1.6424306180814966E-5</v>
      </c>
      <c r="L19">
        <f t="shared" ca="1" si="8"/>
        <v>1.8186022121634089E-3</v>
      </c>
      <c r="O19" s="4"/>
      <c r="P19" s="5"/>
      <c r="Q19" s="6"/>
    </row>
    <row r="20" spans="1:17" x14ac:dyDescent="0.25">
      <c r="A20">
        <f t="shared" si="10"/>
        <v>12</v>
      </c>
      <c r="B20">
        <f>$A20-($C20*$B$3)</f>
        <v>4</v>
      </c>
      <c r="C20">
        <f>_xlfn.FLOOR.MATH($A20/$B$3)</f>
        <v>1</v>
      </c>
      <c r="D20">
        <f t="shared" si="0"/>
        <v>0</v>
      </c>
      <c r="E20">
        <f t="shared" si="1"/>
        <v>-3</v>
      </c>
      <c r="F20">
        <f t="shared" si="2"/>
        <v>0</v>
      </c>
      <c r="G20">
        <f t="shared" si="3"/>
        <v>-1.5</v>
      </c>
      <c r="H20">
        <f t="shared" si="4"/>
        <v>0</v>
      </c>
      <c r="I20">
        <f t="shared" si="5"/>
        <v>-4.7123889803846897</v>
      </c>
      <c r="J20">
        <f t="shared" si="6"/>
        <v>4.7123889803846897</v>
      </c>
      <c r="K20">
        <f t="shared" si="7"/>
        <v>2.027674763440552E-5</v>
      </c>
      <c r="L20">
        <f t="shared" ca="1" si="8"/>
        <v>7.9119816293552804E-4</v>
      </c>
      <c r="O20" s="4"/>
      <c r="P20" s="5"/>
      <c r="Q20" s="6"/>
    </row>
    <row r="21" spans="1:17" x14ac:dyDescent="0.25">
      <c r="A21">
        <f t="shared" si="10"/>
        <v>13</v>
      </c>
      <c r="B21">
        <f>$A21-($C21*$B$3)</f>
        <v>5</v>
      </c>
      <c r="C21">
        <f>_xlfn.FLOOR.MATH($A21/$B$3)</f>
        <v>1</v>
      </c>
      <c r="D21">
        <f t="shared" si="0"/>
        <v>1</v>
      </c>
      <c r="E21">
        <f t="shared" si="1"/>
        <v>-3</v>
      </c>
      <c r="F21">
        <f t="shared" si="2"/>
        <v>0.5</v>
      </c>
      <c r="G21">
        <f t="shared" si="3"/>
        <v>-1.5</v>
      </c>
      <c r="H21">
        <f t="shared" si="4"/>
        <v>1.5707963267948966</v>
      </c>
      <c r="I21">
        <f t="shared" si="5"/>
        <v>-4.7123889803846897</v>
      </c>
      <c r="J21">
        <f t="shared" si="6"/>
        <v>4.9672941328980507</v>
      </c>
      <c r="K21">
        <f t="shared" si="7"/>
        <v>1.6424306180814966E-5</v>
      </c>
      <c r="L21">
        <f t="shared" ca="1" si="8"/>
        <v>1.4977099497372642E-3</v>
      </c>
      <c r="O21" s="4"/>
      <c r="P21" s="5"/>
      <c r="Q21" s="6"/>
    </row>
    <row r="22" spans="1:17" x14ac:dyDescent="0.25">
      <c r="A22">
        <f t="shared" si="10"/>
        <v>14</v>
      </c>
      <c r="B22">
        <f>$A22-($C22*$B$3)</f>
        <v>6</v>
      </c>
      <c r="C22">
        <f>_xlfn.FLOOR.MATH($A22/$B$3)</f>
        <v>1</v>
      </c>
      <c r="D22">
        <f t="shared" si="0"/>
        <v>2</v>
      </c>
      <c r="E22">
        <f t="shared" si="1"/>
        <v>-3</v>
      </c>
      <c r="F22">
        <f t="shared" si="2"/>
        <v>1</v>
      </c>
      <c r="G22">
        <f t="shared" si="3"/>
        <v>-1.5</v>
      </c>
      <c r="H22">
        <f t="shared" si="4"/>
        <v>3.1415926535897931</v>
      </c>
      <c r="I22">
        <f t="shared" si="5"/>
        <v>-4.7123889803846897</v>
      </c>
      <c r="J22">
        <f t="shared" si="6"/>
        <v>5.6635866995694881</v>
      </c>
      <c r="K22">
        <f t="shared" si="7"/>
        <v>9.7186971560375152E-6</v>
      </c>
      <c r="L22">
        <f t="shared" ca="1" si="8"/>
        <v>9.9442663061334179E-4</v>
      </c>
      <c r="O22" s="4"/>
      <c r="P22" s="5"/>
      <c r="Q22" s="6"/>
    </row>
    <row r="23" spans="1:17" x14ac:dyDescent="0.25">
      <c r="A23">
        <f t="shared" si="10"/>
        <v>15</v>
      </c>
      <c r="B23">
        <f>$A23-($C23*$B$3)</f>
        <v>7</v>
      </c>
      <c r="C23">
        <f>_xlfn.FLOOR.MATH($A23/$B$3)</f>
        <v>1</v>
      </c>
      <c r="D23">
        <f t="shared" si="0"/>
        <v>3</v>
      </c>
      <c r="E23">
        <f t="shared" si="1"/>
        <v>-3</v>
      </c>
      <c r="F23">
        <f t="shared" si="2"/>
        <v>1.5</v>
      </c>
      <c r="G23">
        <f t="shared" si="3"/>
        <v>-1.5</v>
      </c>
      <c r="H23">
        <f t="shared" si="4"/>
        <v>4.7123889803846897</v>
      </c>
      <c r="I23">
        <f t="shared" si="5"/>
        <v>-4.7123889803846897</v>
      </c>
      <c r="J23">
        <f t="shared" si="6"/>
        <v>6.6643244072375492</v>
      </c>
      <c r="K23">
        <f t="shared" si="7"/>
        <v>5.0694038829125505E-6</v>
      </c>
      <c r="L23">
        <f t="shared" ca="1" si="8"/>
        <v>3.9877638349072951E-4</v>
      </c>
      <c r="O23" s="4"/>
      <c r="P23" s="5"/>
      <c r="Q23" s="6"/>
    </row>
    <row r="24" spans="1:17" x14ac:dyDescent="0.25">
      <c r="A24">
        <f t="shared" ref="A24:A46" si="11">$A23+1</f>
        <v>16</v>
      </c>
      <c r="B24">
        <f t="shared" ref="B24:B71" si="12">$A24-($C24*$B$3)</f>
        <v>0</v>
      </c>
      <c r="C24">
        <f t="shared" ref="C24:C71" si="13">_xlfn.FLOOR.MATH($A24/$B$3)</f>
        <v>2</v>
      </c>
      <c r="D24">
        <f t="shared" si="0"/>
        <v>-4</v>
      </c>
      <c r="E24">
        <f t="shared" si="1"/>
        <v>-2</v>
      </c>
      <c r="F24">
        <f t="shared" si="2"/>
        <v>-2</v>
      </c>
      <c r="G24">
        <f t="shared" si="3"/>
        <v>-1</v>
      </c>
      <c r="H24">
        <f t="shared" si="4"/>
        <v>-6.2831853071795862</v>
      </c>
      <c r="I24">
        <f t="shared" si="5"/>
        <v>-3.1415926535897931</v>
      </c>
      <c r="J24">
        <f t="shared" si="6"/>
        <v>7.0248147310407267</v>
      </c>
      <c r="K24">
        <f t="shared" si="7"/>
        <v>4.1062347204921028E-6</v>
      </c>
      <c r="L24">
        <f t="shared" ca="1" si="8"/>
        <v>8.0296706585154137E-4</v>
      </c>
      <c r="O24" s="4"/>
      <c r="P24" s="5"/>
      <c r="Q24" s="6"/>
    </row>
    <row r="25" spans="1:17" x14ac:dyDescent="0.25">
      <c r="A25">
        <f t="shared" si="11"/>
        <v>17</v>
      </c>
      <c r="B25">
        <f t="shared" si="12"/>
        <v>1</v>
      </c>
      <c r="C25">
        <f t="shared" si="13"/>
        <v>2</v>
      </c>
      <c r="D25">
        <f t="shared" si="0"/>
        <v>-3</v>
      </c>
      <c r="E25">
        <f t="shared" si="1"/>
        <v>-2</v>
      </c>
      <c r="F25">
        <f t="shared" si="2"/>
        <v>-1.5</v>
      </c>
      <c r="G25">
        <f t="shared" si="3"/>
        <v>-1</v>
      </c>
      <c r="H25">
        <f t="shared" si="4"/>
        <v>-4.7123889803846897</v>
      </c>
      <c r="I25">
        <f t="shared" si="5"/>
        <v>-3.1415926535897931</v>
      </c>
      <c r="J25">
        <f t="shared" si="6"/>
        <v>5.6635866995694881</v>
      </c>
      <c r="K25">
        <f t="shared" si="7"/>
        <v>9.7186971560375152E-6</v>
      </c>
      <c r="L25">
        <f t="shared" ca="1" si="8"/>
        <v>1.9822881504486072E-3</v>
      </c>
      <c r="O25" s="4"/>
      <c r="P25" s="5"/>
      <c r="Q25" s="6"/>
    </row>
    <row r="26" spans="1:17" x14ac:dyDescent="0.25">
      <c r="A26">
        <f t="shared" si="11"/>
        <v>18</v>
      </c>
      <c r="B26">
        <f t="shared" si="12"/>
        <v>2</v>
      </c>
      <c r="C26">
        <f t="shared" si="13"/>
        <v>2</v>
      </c>
      <c r="D26">
        <f t="shared" si="0"/>
        <v>-2</v>
      </c>
      <c r="E26">
        <f t="shared" si="1"/>
        <v>-2</v>
      </c>
      <c r="F26">
        <f t="shared" si="2"/>
        <v>-1</v>
      </c>
      <c r="G26">
        <f t="shared" si="3"/>
        <v>-1</v>
      </c>
      <c r="H26">
        <f t="shared" si="4"/>
        <v>-3.1415926535897931</v>
      </c>
      <c r="I26">
        <f t="shared" si="5"/>
        <v>-3.1415926535897931</v>
      </c>
      <c r="J26">
        <f t="shared" si="6"/>
        <v>4.4428829381583661</v>
      </c>
      <c r="K26">
        <f t="shared" si="7"/>
        <v>2.5662484124027883E-5</v>
      </c>
      <c r="L26">
        <f t="shared" ca="1" si="8"/>
        <v>2.079251177540202E-3</v>
      </c>
      <c r="O26" s="7"/>
      <c r="P26" s="8"/>
      <c r="Q26" s="9"/>
    </row>
    <row r="27" spans="1:17" x14ac:dyDescent="0.25">
      <c r="A27">
        <f t="shared" si="11"/>
        <v>19</v>
      </c>
      <c r="B27">
        <f t="shared" si="12"/>
        <v>3</v>
      </c>
      <c r="C27">
        <f t="shared" si="13"/>
        <v>2</v>
      </c>
      <c r="D27">
        <f t="shared" si="0"/>
        <v>-1</v>
      </c>
      <c r="E27">
        <f t="shared" si="1"/>
        <v>-2</v>
      </c>
      <c r="F27">
        <f t="shared" si="2"/>
        <v>-0.5</v>
      </c>
      <c r="G27">
        <f t="shared" si="3"/>
        <v>-1</v>
      </c>
      <c r="H27">
        <f t="shared" si="4"/>
        <v>-1.5707963267948966</v>
      </c>
      <c r="I27">
        <f t="shared" si="5"/>
        <v>-3.1415926535897931</v>
      </c>
      <c r="J27">
        <f t="shared" si="6"/>
        <v>3.5124073655203634</v>
      </c>
      <c r="K27">
        <f t="shared" si="7"/>
        <v>6.5692163406494032E-5</v>
      </c>
      <c r="L27">
        <f t="shared" ca="1" si="8"/>
        <v>5.2822428365996961E-3</v>
      </c>
    </row>
    <row r="28" spans="1:17" x14ac:dyDescent="0.25">
      <c r="A28">
        <f t="shared" si="11"/>
        <v>20</v>
      </c>
      <c r="B28">
        <f t="shared" si="12"/>
        <v>4</v>
      </c>
      <c r="C28">
        <f t="shared" si="13"/>
        <v>2</v>
      </c>
      <c r="D28">
        <f t="shared" si="0"/>
        <v>0</v>
      </c>
      <c r="E28">
        <f t="shared" si="1"/>
        <v>-2</v>
      </c>
      <c r="F28">
        <f t="shared" si="2"/>
        <v>0</v>
      </c>
      <c r="G28">
        <f t="shared" si="3"/>
        <v>-1</v>
      </c>
      <c r="H28">
        <f t="shared" si="4"/>
        <v>0</v>
      </c>
      <c r="I28">
        <f t="shared" si="5"/>
        <v>-3.1415926535897931</v>
      </c>
      <c r="J28">
        <f t="shared" si="6"/>
        <v>3.1415926535897931</v>
      </c>
      <c r="K28">
        <f t="shared" si="7"/>
        <v>1.0264005139739771E-4</v>
      </c>
      <c r="L28">
        <f t="shared" ca="1" si="8"/>
        <v>6.6892989739099186E-3</v>
      </c>
    </row>
    <row r="29" spans="1:17" x14ac:dyDescent="0.25">
      <c r="A29">
        <f t="shared" si="11"/>
        <v>21</v>
      </c>
      <c r="B29">
        <f t="shared" si="12"/>
        <v>5</v>
      </c>
      <c r="C29">
        <f t="shared" si="13"/>
        <v>2</v>
      </c>
      <c r="D29">
        <f t="shared" si="0"/>
        <v>1</v>
      </c>
      <c r="E29">
        <f t="shared" si="1"/>
        <v>-2</v>
      </c>
      <c r="F29">
        <f t="shared" si="2"/>
        <v>0.5</v>
      </c>
      <c r="G29">
        <f t="shared" si="3"/>
        <v>-1</v>
      </c>
      <c r="H29">
        <f t="shared" si="4"/>
        <v>1.5707963267948966</v>
      </c>
      <c r="I29">
        <f t="shared" si="5"/>
        <v>-3.1415926535897931</v>
      </c>
      <c r="J29">
        <f t="shared" si="6"/>
        <v>3.5124073655203634</v>
      </c>
      <c r="K29">
        <f t="shared" si="7"/>
        <v>6.5692163406494032E-5</v>
      </c>
      <c r="L29">
        <f t="shared" ca="1" si="8"/>
        <v>2.8306136256655103E-3</v>
      </c>
    </row>
    <row r="30" spans="1:17" x14ac:dyDescent="0.25">
      <c r="A30">
        <f t="shared" si="11"/>
        <v>22</v>
      </c>
      <c r="B30">
        <f t="shared" si="12"/>
        <v>6</v>
      </c>
      <c r="C30">
        <f t="shared" si="13"/>
        <v>2</v>
      </c>
      <c r="D30">
        <f t="shared" si="0"/>
        <v>2</v>
      </c>
      <c r="E30">
        <f t="shared" si="1"/>
        <v>-2</v>
      </c>
      <c r="F30">
        <f t="shared" si="2"/>
        <v>1</v>
      </c>
      <c r="G30">
        <f t="shared" si="3"/>
        <v>-1</v>
      </c>
      <c r="H30">
        <f t="shared" si="4"/>
        <v>3.1415926535897931</v>
      </c>
      <c r="I30">
        <f t="shared" si="5"/>
        <v>-3.1415926535897931</v>
      </c>
      <c r="J30">
        <f t="shared" si="6"/>
        <v>4.4428829381583661</v>
      </c>
      <c r="K30">
        <f t="shared" si="7"/>
        <v>2.5662484124027883E-5</v>
      </c>
      <c r="L30">
        <f t="shared" ca="1" si="8"/>
        <v>1.7126042806930449E-3</v>
      </c>
    </row>
    <row r="31" spans="1:17" x14ac:dyDescent="0.25">
      <c r="A31">
        <f t="shared" si="11"/>
        <v>23</v>
      </c>
      <c r="B31">
        <f t="shared" si="12"/>
        <v>7</v>
      </c>
      <c r="C31">
        <f t="shared" si="13"/>
        <v>2</v>
      </c>
      <c r="D31">
        <f t="shared" si="0"/>
        <v>3</v>
      </c>
      <c r="E31">
        <f t="shared" si="1"/>
        <v>-2</v>
      </c>
      <c r="F31">
        <f t="shared" si="2"/>
        <v>1.5</v>
      </c>
      <c r="G31">
        <f t="shared" si="3"/>
        <v>-1</v>
      </c>
      <c r="H31">
        <f t="shared" si="4"/>
        <v>4.7123889803846897</v>
      </c>
      <c r="I31">
        <f t="shared" si="5"/>
        <v>-3.1415926535897931</v>
      </c>
      <c r="J31">
        <f t="shared" si="6"/>
        <v>5.6635866995694881</v>
      </c>
      <c r="K31">
        <f t="shared" si="7"/>
        <v>9.7186971560375152E-6</v>
      </c>
      <c r="L31">
        <f t="shared" ca="1" si="8"/>
        <v>4.5684338466666632E-4</v>
      </c>
    </row>
    <row r="32" spans="1:17" x14ac:dyDescent="0.25">
      <c r="A32">
        <f t="shared" si="11"/>
        <v>24</v>
      </c>
      <c r="B32">
        <f t="shared" si="12"/>
        <v>0</v>
      </c>
      <c r="C32">
        <f t="shared" si="13"/>
        <v>3</v>
      </c>
      <c r="D32">
        <f t="shared" si="0"/>
        <v>-4</v>
      </c>
      <c r="E32">
        <f t="shared" si="1"/>
        <v>-1</v>
      </c>
      <c r="F32">
        <f t="shared" si="2"/>
        <v>-2</v>
      </c>
      <c r="G32">
        <f t="shared" si="3"/>
        <v>-0.5</v>
      </c>
      <c r="H32">
        <f t="shared" si="4"/>
        <v>-6.2831853071795862</v>
      </c>
      <c r="I32">
        <f t="shared" si="5"/>
        <v>-1.5707963267948966</v>
      </c>
      <c r="J32">
        <f t="shared" si="6"/>
        <v>6.4765591717075957</v>
      </c>
      <c r="K32">
        <f t="shared" si="7"/>
        <v>5.6833312204334459E-6</v>
      </c>
      <c r="L32">
        <f t="shared" ca="1" si="8"/>
        <v>8.5955682693790946E-4</v>
      </c>
    </row>
    <row r="33" spans="1:12" x14ac:dyDescent="0.25">
      <c r="A33">
        <f t="shared" si="11"/>
        <v>25</v>
      </c>
      <c r="B33">
        <f t="shared" si="12"/>
        <v>1</v>
      </c>
      <c r="C33">
        <f t="shared" si="13"/>
        <v>3</v>
      </c>
      <c r="D33">
        <f t="shared" si="0"/>
        <v>-3</v>
      </c>
      <c r="E33">
        <f t="shared" si="1"/>
        <v>-1</v>
      </c>
      <c r="F33">
        <f t="shared" si="2"/>
        <v>-1.5</v>
      </c>
      <c r="G33">
        <f t="shared" si="3"/>
        <v>-0.5</v>
      </c>
      <c r="H33">
        <f t="shared" si="4"/>
        <v>-4.7123889803846897</v>
      </c>
      <c r="I33">
        <f t="shared" si="5"/>
        <v>-1.5707963267948966</v>
      </c>
      <c r="J33">
        <f t="shared" si="6"/>
        <v>4.9672941328980507</v>
      </c>
      <c r="K33">
        <f t="shared" si="7"/>
        <v>1.6424306180814966E-5</v>
      </c>
      <c r="L33">
        <f t="shared" ca="1" si="8"/>
        <v>2.6668847124454225E-3</v>
      </c>
    </row>
    <row r="34" spans="1:12" x14ac:dyDescent="0.25">
      <c r="A34">
        <f t="shared" si="11"/>
        <v>26</v>
      </c>
      <c r="B34">
        <f t="shared" si="12"/>
        <v>2</v>
      </c>
      <c r="C34">
        <f t="shared" si="13"/>
        <v>3</v>
      </c>
      <c r="D34">
        <f t="shared" si="0"/>
        <v>-2</v>
      </c>
      <c r="E34">
        <f t="shared" si="1"/>
        <v>-1</v>
      </c>
      <c r="F34">
        <f t="shared" si="2"/>
        <v>-1</v>
      </c>
      <c r="G34">
        <f t="shared" si="3"/>
        <v>-0.5</v>
      </c>
      <c r="H34">
        <f t="shared" si="4"/>
        <v>-3.1415926535897931</v>
      </c>
      <c r="I34">
        <f t="shared" si="5"/>
        <v>-1.5707963267948966</v>
      </c>
      <c r="J34">
        <f t="shared" si="6"/>
        <v>3.5124073655203634</v>
      </c>
      <c r="K34">
        <f t="shared" si="7"/>
        <v>6.5692163406494032E-5</v>
      </c>
      <c r="L34">
        <f t="shared" ca="1" si="8"/>
        <v>5.3051352494074564E-3</v>
      </c>
    </row>
    <row r="35" spans="1:12" x14ac:dyDescent="0.25">
      <c r="A35">
        <f t="shared" si="11"/>
        <v>27</v>
      </c>
      <c r="B35">
        <f t="shared" si="12"/>
        <v>3</v>
      </c>
      <c r="C35">
        <f t="shared" si="13"/>
        <v>3</v>
      </c>
      <c r="D35">
        <f t="shared" si="0"/>
        <v>-1</v>
      </c>
      <c r="E35">
        <f t="shared" si="1"/>
        <v>-1</v>
      </c>
      <c r="F35">
        <f t="shared" si="2"/>
        <v>-0.5</v>
      </c>
      <c r="G35">
        <f t="shared" si="3"/>
        <v>-0.5</v>
      </c>
      <c r="H35">
        <f t="shared" si="4"/>
        <v>-1.5707963267948966</v>
      </c>
      <c r="I35">
        <f t="shared" si="5"/>
        <v>-1.5707963267948966</v>
      </c>
      <c r="J35">
        <f t="shared" si="6"/>
        <v>2.2214414690791831</v>
      </c>
      <c r="K35">
        <f t="shared" si="7"/>
        <v>4.1048113622262956E-4</v>
      </c>
      <c r="L35">
        <f t="shared" ca="1" si="8"/>
        <v>1.0481046585572459E-2</v>
      </c>
    </row>
    <row r="36" spans="1:12" x14ac:dyDescent="0.25">
      <c r="A36">
        <f t="shared" si="11"/>
        <v>28</v>
      </c>
      <c r="B36">
        <f t="shared" si="12"/>
        <v>4</v>
      </c>
      <c r="C36">
        <f t="shared" si="13"/>
        <v>3</v>
      </c>
      <c r="D36">
        <f t="shared" si="0"/>
        <v>0</v>
      </c>
      <c r="E36">
        <f t="shared" si="1"/>
        <v>-1</v>
      </c>
      <c r="F36">
        <f t="shared" si="2"/>
        <v>0</v>
      </c>
      <c r="G36">
        <f t="shared" si="3"/>
        <v>-0.5</v>
      </c>
      <c r="H36">
        <f t="shared" si="4"/>
        <v>0</v>
      </c>
      <c r="I36">
        <f t="shared" si="5"/>
        <v>-1.5707963267948966</v>
      </c>
      <c r="J36">
        <f t="shared" si="6"/>
        <v>1.5707963267948966</v>
      </c>
      <c r="K36">
        <f t="shared" si="7"/>
        <v>1.6412921726777514E-3</v>
      </c>
      <c r="L36">
        <f t="shared" ca="1" si="8"/>
        <v>1.0771045931508405E-2</v>
      </c>
    </row>
    <row r="37" spans="1:12" x14ac:dyDescent="0.25">
      <c r="A37">
        <f t="shared" si="11"/>
        <v>29</v>
      </c>
      <c r="B37">
        <f t="shared" si="12"/>
        <v>5</v>
      </c>
      <c r="C37">
        <f t="shared" si="13"/>
        <v>3</v>
      </c>
      <c r="D37">
        <f t="shared" si="0"/>
        <v>1</v>
      </c>
      <c r="E37">
        <f t="shared" si="1"/>
        <v>-1</v>
      </c>
      <c r="F37">
        <f t="shared" si="2"/>
        <v>0.5</v>
      </c>
      <c r="G37">
        <f t="shared" si="3"/>
        <v>-0.5</v>
      </c>
      <c r="H37">
        <f t="shared" si="4"/>
        <v>1.5707963267948966</v>
      </c>
      <c r="I37">
        <f t="shared" si="5"/>
        <v>-1.5707963267948966</v>
      </c>
      <c r="J37">
        <f t="shared" si="6"/>
        <v>2.2214414690791831</v>
      </c>
      <c r="K37">
        <f t="shared" si="7"/>
        <v>4.1048113622262956E-4</v>
      </c>
      <c r="L37">
        <f t="shared" ca="1" si="8"/>
        <v>1.3558379990288211E-2</v>
      </c>
    </row>
    <row r="38" spans="1:12" x14ac:dyDescent="0.25">
      <c r="A38">
        <f t="shared" si="11"/>
        <v>30</v>
      </c>
      <c r="B38">
        <f t="shared" si="12"/>
        <v>6</v>
      </c>
      <c r="C38">
        <f t="shared" si="13"/>
        <v>3</v>
      </c>
      <c r="D38">
        <f t="shared" si="0"/>
        <v>2</v>
      </c>
      <c r="E38">
        <f t="shared" si="1"/>
        <v>-1</v>
      </c>
      <c r="F38">
        <f t="shared" si="2"/>
        <v>1</v>
      </c>
      <c r="G38">
        <f t="shared" si="3"/>
        <v>-0.5</v>
      </c>
      <c r="H38">
        <f t="shared" si="4"/>
        <v>3.1415926535897931</v>
      </c>
      <c r="I38">
        <f t="shared" si="5"/>
        <v>-1.5707963267948966</v>
      </c>
      <c r="J38">
        <f t="shared" si="6"/>
        <v>3.5124073655203634</v>
      </c>
      <c r="K38">
        <f t="shared" si="7"/>
        <v>6.5692163406494032E-5</v>
      </c>
      <c r="L38">
        <f t="shared" ca="1" si="8"/>
        <v>1.926992368760745E-3</v>
      </c>
    </row>
    <row r="39" spans="1:12" x14ac:dyDescent="0.25">
      <c r="A39">
        <f t="shared" si="11"/>
        <v>31</v>
      </c>
      <c r="B39">
        <f t="shared" si="12"/>
        <v>7</v>
      </c>
      <c r="C39">
        <f t="shared" si="13"/>
        <v>3</v>
      </c>
      <c r="D39">
        <f t="shared" si="0"/>
        <v>3</v>
      </c>
      <c r="E39">
        <f t="shared" si="1"/>
        <v>-1</v>
      </c>
      <c r="F39">
        <f t="shared" si="2"/>
        <v>1.5</v>
      </c>
      <c r="G39">
        <f t="shared" si="3"/>
        <v>-0.5</v>
      </c>
      <c r="H39">
        <f t="shared" si="4"/>
        <v>4.7123889803846897</v>
      </c>
      <c r="I39">
        <f t="shared" si="5"/>
        <v>-1.5707963267948966</v>
      </c>
      <c r="J39">
        <f t="shared" si="6"/>
        <v>4.9672941328980507</v>
      </c>
      <c r="K39">
        <f t="shared" si="7"/>
        <v>1.6424306180814966E-5</v>
      </c>
      <c r="L39">
        <f t="shared" ca="1" si="8"/>
        <v>2.5295466013328044E-3</v>
      </c>
    </row>
    <row r="40" spans="1:12" x14ac:dyDescent="0.25">
      <c r="A40">
        <f t="shared" si="11"/>
        <v>32</v>
      </c>
      <c r="B40">
        <f t="shared" si="12"/>
        <v>0</v>
      </c>
      <c r="C40">
        <f t="shared" si="13"/>
        <v>4</v>
      </c>
      <c r="D40">
        <f t="shared" si="0"/>
        <v>-4</v>
      </c>
      <c r="E40">
        <f t="shared" si="1"/>
        <v>0</v>
      </c>
      <c r="F40">
        <f t="shared" si="2"/>
        <v>-2</v>
      </c>
      <c r="G40">
        <f t="shared" si="3"/>
        <v>0</v>
      </c>
      <c r="H40">
        <f t="shared" si="4"/>
        <v>-6.2831853071795862</v>
      </c>
      <c r="I40">
        <f>(2*PI()*$E40)/$C$2</f>
        <v>0</v>
      </c>
      <c r="J40">
        <f t="shared" si="6"/>
        <v>6.2831853071795862</v>
      </c>
      <c r="K40">
        <f t="shared" si="7"/>
        <v>6.4159299626543413E-6</v>
      </c>
      <c r="L40">
        <f t="shared" ca="1" si="8"/>
        <v>3.5351414799872176E-4</v>
      </c>
    </row>
    <row r="41" spans="1:12" x14ac:dyDescent="0.25">
      <c r="A41">
        <f t="shared" si="11"/>
        <v>33</v>
      </c>
      <c r="B41">
        <f t="shared" si="12"/>
        <v>1</v>
      </c>
      <c r="C41">
        <f t="shared" si="13"/>
        <v>4</v>
      </c>
      <c r="D41">
        <f t="shared" si="0"/>
        <v>-3</v>
      </c>
      <c r="E41">
        <f t="shared" si="1"/>
        <v>0</v>
      </c>
      <c r="F41">
        <f t="shared" si="2"/>
        <v>-1.5</v>
      </c>
      <c r="G41">
        <f t="shared" si="3"/>
        <v>0</v>
      </c>
      <c r="H41">
        <f t="shared" si="4"/>
        <v>-4.7123889803846897</v>
      </c>
      <c r="I41">
        <f t="shared" si="5"/>
        <v>0</v>
      </c>
      <c r="J41">
        <f t="shared" si="6"/>
        <v>4.7123889803846897</v>
      </c>
      <c r="K41">
        <f t="shared" si="7"/>
        <v>2.027674763440552E-5</v>
      </c>
      <c r="L41">
        <f t="shared" ca="1" si="8"/>
        <v>8.4047673460316036E-4</v>
      </c>
    </row>
    <row r="42" spans="1:12" x14ac:dyDescent="0.25">
      <c r="A42">
        <f t="shared" si="11"/>
        <v>34</v>
      </c>
      <c r="B42">
        <f t="shared" si="12"/>
        <v>2</v>
      </c>
      <c r="C42">
        <f t="shared" si="13"/>
        <v>4</v>
      </c>
      <c r="D42">
        <f t="shared" si="0"/>
        <v>-2</v>
      </c>
      <c r="E42">
        <f t="shared" si="1"/>
        <v>0</v>
      </c>
      <c r="F42">
        <f t="shared" si="2"/>
        <v>-1</v>
      </c>
      <c r="G42">
        <f t="shared" si="3"/>
        <v>0</v>
      </c>
      <c r="H42">
        <f t="shared" si="4"/>
        <v>-3.1415926535897931</v>
      </c>
      <c r="I42">
        <f t="shared" si="5"/>
        <v>0</v>
      </c>
      <c r="J42">
        <f t="shared" si="6"/>
        <v>3.1415926535897931</v>
      </c>
      <c r="K42">
        <f t="shared" si="7"/>
        <v>1.0264005139739771E-4</v>
      </c>
      <c r="L42">
        <f t="shared" ca="1" si="8"/>
        <v>7.6006310641264893E-4</v>
      </c>
    </row>
    <row r="43" spans="1:12" x14ac:dyDescent="0.25">
      <c r="A43">
        <f t="shared" si="11"/>
        <v>35</v>
      </c>
      <c r="B43">
        <f t="shared" si="12"/>
        <v>3</v>
      </c>
      <c r="C43">
        <f t="shared" si="13"/>
        <v>4</v>
      </c>
      <c r="D43">
        <f t="shared" si="0"/>
        <v>-1</v>
      </c>
      <c r="E43">
        <f t="shared" si="1"/>
        <v>0</v>
      </c>
      <c r="F43">
        <f t="shared" si="2"/>
        <v>-0.5</v>
      </c>
      <c r="G43">
        <f t="shared" si="3"/>
        <v>0</v>
      </c>
      <c r="H43">
        <f t="shared" si="4"/>
        <v>-1.5707963267948966</v>
      </c>
      <c r="I43">
        <f t="shared" si="5"/>
        <v>0</v>
      </c>
      <c r="J43">
        <f t="shared" si="6"/>
        <v>1.5707963267948966</v>
      </c>
      <c r="K43">
        <f t="shared" si="7"/>
        <v>1.6412921726777514E-3</v>
      </c>
      <c r="L43">
        <f t="shared" ca="1" si="8"/>
        <v>1.7319264347146358E-2</v>
      </c>
    </row>
    <row r="44" spans="1:12" x14ac:dyDescent="0.25">
      <c r="A44">
        <f t="shared" si="11"/>
        <v>36</v>
      </c>
      <c r="B44">
        <f t="shared" si="12"/>
        <v>4</v>
      </c>
      <c r="C44">
        <f t="shared" si="13"/>
        <v>4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>(2*PI()*$D44)/$B$2</f>
        <v>0</v>
      </c>
      <c r="I44">
        <f t="shared" si="5"/>
        <v>0</v>
      </c>
      <c r="J44">
        <f t="shared" si="6"/>
        <v>0</v>
      </c>
      <c r="K44" t="e">
        <f t="shared" si="7"/>
        <v>#DIV/0!</v>
      </c>
      <c r="L44" t="e">
        <f t="shared" ca="1" si="8"/>
        <v>#DIV/0!</v>
      </c>
    </row>
    <row r="45" spans="1:12" x14ac:dyDescent="0.25">
      <c r="A45">
        <f t="shared" si="11"/>
        <v>37</v>
      </c>
      <c r="B45">
        <f t="shared" si="12"/>
        <v>5</v>
      </c>
      <c r="C45">
        <f t="shared" si="13"/>
        <v>4</v>
      </c>
      <c r="D45">
        <f t="shared" si="0"/>
        <v>1</v>
      </c>
      <c r="E45">
        <f t="shared" si="1"/>
        <v>0</v>
      </c>
      <c r="F45">
        <f t="shared" si="2"/>
        <v>0.5</v>
      </c>
      <c r="G45">
        <f t="shared" si="3"/>
        <v>0</v>
      </c>
      <c r="H45">
        <f t="shared" si="4"/>
        <v>1.5707963267948966</v>
      </c>
      <c r="I45">
        <f t="shared" si="5"/>
        <v>0</v>
      </c>
      <c r="J45">
        <f t="shared" si="6"/>
        <v>1.5707963267948966</v>
      </c>
      <c r="K45">
        <f t="shared" si="7"/>
        <v>1.6412921726777514E-3</v>
      </c>
      <c r="L45">
        <f t="shared" ca="1" si="8"/>
        <v>2.55515259351708E-2</v>
      </c>
    </row>
    <row r="46" spans="1:12" x14ac:dyDescent="0.25">
      <c r="A46">
        <f t="shared" si="11"/>
        <v>38</v>
      </c>
      <c r="B46">
        <f t="shared" si="12"/>
        <v>6</v>
      </c>
      <c r="C46">
        <f t="shared" si="13"/>
        <v>4</v>
      </c>
      <c r="D46">
        <f t="shared" si="0"/>
        <v>2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3.1415926535897931</v>
      </c>
      <c r="I46">
        <f t="shared" si="5"/>
        <v>0</v>
      </c>
      <c r="J46">
        <f t="shared" si="6"/>
        <v>3.1415926535897931</v>
      </c>
      <c r="K46">
        <f t="shared" si="7"/>
        <v>1.0264005139739771E-4</v>
      </c>
      <c r="L46">
        <f t="shared" ca="1" si="8"/>
        <v>3.2452031191578237E-3</v>
      </c>
    </row>
    <row r="47" spans="1:12" x14ac:dyDescent="0.25">
      <c r="A47">
        <f t="shared" ref="A47:A71" si="14">$A46+1</f>
        <v>39</v>
      </c>
      <c r="B47">
        <f t="shared" si="12"/>
        <v>7</v>
      </c>
      <c r="C47">
        <f t="shared" si="13"/>
        <v>4</v>
      </c>
      <c r="D47">
        <f t="shared" si="0"/>
        <v>3</v>
      </c>
      <c r="E47">
        <f t="shared" si="1"/>
        <v>0</v>
      </c>
      <c r="F47">
        <f t="shared" si="2"/>
        <v>1.5</v>
      </c>
      <c r="G47">
        <f t="shared" si="3"/>
        <v>0</v>
      </c>
      <c r="H47">
        <f t="shared" si="4"/>
        <v>4.7123889803846897</v>
      </c>
      <c r="I47">
        <f t="shared" si="5"/>
        <v>0</v>
      </c>
      <c r="J47">
        <f t="shared" si="6"/>
        <v>4.7123889803846897</v>
      </c>
      <c r="K47">
        <f t="shared" si="7"/>
        <v>2.027674763440552E-5</v>
      </c>
      <c r="L47">
        <f t="shared" ca="1" si="8"/>
        <v>1.3038431952123056E-3</v>
      </c>
    </row>
    <row r="48" spans="1:12" x14ac:dyDescent="0.25">
      <c r="A48">
        <f t="shared" si="14"/>
        <v>40</v>
      </c>
      <c r="B48">
        <f t="shared" si="12"/>
        <v>0</v>
      </c>
      <c r="C48">
        <f t="shared" si="13"/>
        <v>5</v>
      </c>
      <c r="D48">
        <f t="shared" si="0"/>
        <v>-4</v>
      </c>
      <c r="E48">
        <f t="shared" si="1"/>
        <v>1</v>
      </c>
      <c r="F48">
        <f t="shared" si="2"/>
        <v>-2</v>
      </c>
      <c r="G48">
        <f t="shared" si="3"/>
        <v>0.5</v>
      </c>
      <c r="H48">
        <f t="shared" si="4"/>
        <v>-6.2831853071795862</v>
      </c>
      <c r="I48">
        <f t="shared" si="5"/>
        <v>1.5707963267948966</v>
      </c>
      <c r="J48">
        <f t="shared" si="6"/>
        <v>6.4765591717075957</v>
      </c>
      <c r="K48">
        <f t="shared" si="7"/>
        <v>5.6833312204334459E-6</v>
      </c>
      <c r="L48">
        <f t="shared" ca="1" si="8"/>
        <v>6.2020282807548322E-4</v>
      </c>
    </row>
    <row r="49" spans="1:12" x14ac:dyDescent="0.25">
      <c r="A49">
        <f t="shared" si="14"/>
        <v>41</v>
      </c>
      <c r="B49">
        <f t="shared" si="12"/>
        <v>1</v>
      </c>
      <c r="C49">
        <f t="shared" si="13"/>
        <v>5</v>
      </c>
      <c r="D49">
        <f t="shared" si="0"/>
        <v>-3</v>
      </c>
      <c r="E49">
        <f t="shared" si="1"/>
        <v>1</v>
      </c>
      <c r="F49">
        <f t="shared" si="2"/>
        <v>-1.5</v>
      </c>
      <c r="G49">
        <f t="shared" si="3"/>
        <v>0.5</v>
      </c>
      <c r="H49">
        <f t="shared" si="4"/>
        <v>-4.7123889803846897</v>
      </c>
      <c r="I49">
        <f t="shared" si="5"/>
        <v>1.5707963267948966</v>
      </c>
      <c r="J49">
        <f t="shared" si="6"/>
        <v>4.9672941328980507</v>
      </c>
      <c r="K49">
        <f t="shared" si="7"/>
        <v>1.6424306180814966E-5</v>
      </c>
      <c r="L49">
        <f t="shared" ca="1" si="8"/>
        <v>2.7220624001956118E-3</v>
      </c>
    </row>
    <row r="50" spans="1:12" x14ac:dyDescent="0.25">
      <c r="A50">
        <f t="shared" si="14"/>
        <v>42</v>
      </c>
      <c r="B50">
        <f t="shared" si="12"/>
        <v>2</v>
      </c>
      <c r="C50">
        <f t="shared" si="13"/>
        <v>5</v>
      </c>
      <c r="D50">
        <f t="shared" si="0"/>
        <v>-2</v>
      </c>
      <c r="E50">
        <f t="shared" si="1"/>
        <v>1</v>
      </c>
      <c r="F50">
        <f t="shared" si="2"/>
        <v>-1</v>
      </c>
      <c r="G50">
        <f t="shared" si="3"/>
        <v>0.5</v>
      </c>
      <c r="H50">
        <f t="shared" si="4"/>
        <v>-3.1415926535897931</v>
      </c>
      <c r="I50">
        <f t="shared" si="5"/>
        <v>1.5707963267948966</v>
      </c>
      <c r="J50">
        <f t="shared" si="6"/>
        <v>3.5124073655203634</v>
      </c>
      <c r="K50">
        <f t="shared" si="7"/>
        <v>6.5692163406494032E-5</v>
      </c>
      <c r="L50">
        <f t="shared" ca="1" si="8"/>
        <v>1.3200872136322622E-3</v>
      </c>
    </row>
    <row r="51" spans="1:12" x14ac:dyDescent="0.25">
      <c r="A51">
        <f t="shared" si="14"/>
        <v>43</v>
      </c>
      <c r="B51">
        <f t="shared" si="12"/>
        <v>3</v>
      </c>
      <c r="C51">
        <f t="shared" si="13"/>
        <v>5</v>
      </c>
      <c r="D51">
        <f t="shared" si="0"/>
        <v>-1</v>
      </c>
      <c r="E51">
        <f t="shared" si="1"/>
        <v>1</v>
      </c>
      <c r="F51">
        <f t="shared" si="2"/>
        <v>-0.5</v>
      </c>
      <c r="G51">
        <f t="shared" si="3"/>
        <v>0.5</v>
      </c>
      <c r="H51">
        <f t="shared" si="4"/>
        <v>-1.5707963267948966</v>
      </c>
      <c r="I51">
        <f t="shared" si="5"/>
        <v>1.5707963267948966</v>
      </c>
      <c r="J51">
        <f t="shared" si="6"/>
        <v>2.2214414690791831</v>
      </c>
      <c r="K51">
        <f t="shared" si="7"/>
        <v>4.1048113622262956E-4</v>
      </c>
      <c r="L51">
        <f t="shared" ca="1" si="8"/>
        <v>9.6203373003737828E-3</v>
      </c>
    </row>
    <row r="52" spans="1:12" x14ac:dyDescent="0.25">
      <c r="A52">
        <f t="shared" si="14"/>
        <v>44</v>
      </c>
      <c r="B52">
        <f t="shared" si="12"/>
        <v>4</v>
      </c>
      <c r="C52">
        <f t="shared" si="13"/>
        <v>5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0.5</v>
      </c>
      <c r="H52">
        <f t="shared" si="4"/>
        <v>0</v>
      </c>
      <c r="I52">
        <f t="shared" si="5"/>
        <v>1.5707963267948966</v>
      </c>
      <c r="J52">
        <f t="shared" si="6"/>
        <v>1.5707963267948966</v>
      </c>
      <c r="K52">
        <f t="shared" si="7"/>
        <v>1.6412921726777514E-3</v>
      </c>
      <c r="L52">
        <f t="shared" ca="1" si="8"/>
        <v>2.5670992040199892E-2</v>
      </c>
    </row>
    <row r="53" spans="1:12" x14ac:dyDescent="0.25">
      <c r="A53">
        <f t="shared" si="14"/>
        <v>45</v>
      </c>
      <c r="B53">
        <f t="shared" si="12"/>
        <v>5</v>
      </c>
      <c r="C53">
        <f t="shared" si="13"/>
        <v>5</v>
      </c>
      <c r="D53">
        <f t="shared" si="0"/>
        <v>1</v>
      </c>
      <c r="E53">
        <f t="shared" si="1"/>
        <v>1</v>
      </c>
      <c r="F53">
        <f t="shared" si="2"/>
        <v>0.5</v>
      </c>
      <c r="G53">
        <f t="shared" si="3"/>
        <v>0.5</v>
      </c>
      <c r="H53">
        <f t="shared" si="4"/>
        <v>1.5707963267948966</v>
      </c>
      <c r="I53">
        <f t="shared" si="5"/>
        <v>1.5707963267948966</v>
      </c>
      <c r="J53">
        <f t="shared" si="6"/>
        <v>2.2214414690791831</v>
      </c>
      <c r="K53">
        <f t="shared" si="7"/>
        <v>4.1048113622262956E-4</v>
      </c>
      <c r="L53">
        <f t="shared" ca="1" si="8"/>
        <v>6.2028807114486023E-3</v>
      </c>
    </row>
    <row r="54" spans="1:12" x14ac:dyDescent="0.25">
      <c r="A54">
        <f t="shared" si="14"/>
        <v>46</v>
      </c>
      <c r="B54">
        <f t="shared" si="12"/>
        <v>6</v>
      </c>
      <c r="C54">
        <f t="shared" si="13"/>
        <v>5</v>
      </c>
      <c r="D54">
        <f t="shared" si="0"/>
        <v>2</v>
      </c>
      <c r="E54">
        <f t="shared" si="1"/>
        <v>1</v>
      </c>
      <c r="F54">
        <f t="shared" si="2"/>
        <v>1</v>
      </c>
      <c r="G54">
        <f t="shared" si="3"/>
        <v>0.5</v>
      </c>
      <c r="H54">
        <f t="shared" si="4"/>
        <v>3.1415926535897931</v>
      </c>
      <c r="I54">
        <f t="shared" si="5"/>
        <v>1.5707963267948966</v>
      </c>
      <c r="J54">
        <f t="shared" si="6"/>
        <v>3.5124073655203634</v>
      </c>
      <c r="K54">
        <f t="shared" si="7"/>
        <v>6.5692163406494032E-5</v>
      </c>
      <c r="L54">
        <f t="shared" ca="1" si="8"/>
        <v>1.8296421652551594E-3</v>
      </c>
    </row>
    <row r="55" spans="1:12" x14ac:dyDescent="0.25">
      <c r="A55">
        <f t="shared" si="14"/>
        <v>47</v>
      </c>
      <c r="B55">
        <f t="shared" si="12"/>
        <v>7</v>
      </c>
      <c r="C55">
        <f t="shared" si="13"/>
        <v>5</v>
      </c>
      <c r="D55">
        <f t="shared" si="0"/>
        <v>3</v>
      </c>
      <c r="E55">
        <f t="shared" si="1"/>
        <v>1</v>
      </c>
      <c r="F55">
        <f t="shared" si="2"/>
        <v>1.5</v>
      </c>
      <c r="G55">
        <f t="shared" si="3"/>
        <v>0.5</v>
      </c>
      <c r="H55">
        <f t="shared" si="4"/>
        <v>4.7123889803846897</v>
      </c>
      <c r="I55">
        <f t="shared" si="5"/>
        <v>1.5707963267948966</v>
      </c>
      <c r="J55">
        <f t="shared" si="6"/>
        <v>4.9672941328980507</v>
      </c>
      <c r="K55">
        <f t="shared" si="7"/>
        <v>1.6424306180814966E-5</v>
      </c>
      <c r="L55">
        <f t="shared" ca="1" si="8"/>
        <v>5.8101858744986543E-4</v>
      </c>
    </row>
    <row r="56" spans="1:12" x14ac:dyDescent="0.25">
      <c r="A56">
        <f t="shared" si="14"/>
        <v>48</v>
      </c>
      <c r="B56">
        <f t="shared" si="12"/>
        <v>0</v>
      </c>
      <c r="C56">
        <f t="shared" si="13"/>
        <v>6</v>
      </c>
      <c r="D56">
        <f t="shared" si="0"/>
        <v>-4</v>
      </c>
      <c r="E56">
        <f t="shared" si="1"/>
        <v>2</v>
      </c>
      <c r="F56">
        <f t="shared" si="2"/>
        <v>-2</v>
      </c>
      <c r="G56">
        <f t="shared" si="3"/>
        <v>1</v>
      </c>
      <c r="H56">
        <f t="shared" si="4"/>
        <v>-6.2831853071795862</v>
      </c>
      <c r="I56">
        <f t="shared" si="5"/>
        <v>3.1415926535897931</v>
      </c>
      <c r="J56">
        <f t="shared" si="6"/>
        <v>7.0248147310407267</v>
      </c>
      <c r="K56">
        <f t="shared" si="7"/>
        <v>4.1062347204921028E-6</v>
      </c>
      <c r="L56">
        <f t="shared" ca="1" si="8"/>
        <v>4.6776529688981441E-4</v>
      </c>
    </row>
    <row r="57" spans="1:12" x14ac:dyDescent="0.25">
      <c r="A57">
        <f t="shared" si="14"/>
        <v>49</v>
      </c>
      <c r="B57">
        <f t="shared" si="12"/>
        <v>1</v>
      </c>
      <c r="C57">
        <f t="shared" si="13"/>
        <v>6</v>
      </c>
      <c r="D57">
        <f t="shared" si="0"/>
        <v>-3</v>
      </c>
      <c r="E57">
        <f t="shared" si="1"/>
        <v>2</v>
      </c>
      <c r="F57">
        <f t="shared" si="2"/>
        <v>-1.5</v>
      </c>
      <c r="G57">
        <f t="shared" si="3"/>
        <v>1</v>
      </c>
      <c r="H57">
        <f t="shared" si="4"/>
        <v>-4.7123889803846897</v>
      </c>
      <c r="I57">
        <f t="shared" si="5"/>
        <v>3.1415926535897931</v>
      </c>
      <c r="J57">
        <f t="shared" si="6"/>
        <v>5.6635866995694881</v>
      </c>
      <c r="K57">
        <f t="shared" si="7"/>
        <v>9.7186971560375152E-6</v>
      </c>
      <c r="L57">
        <f t="shared" ca="1" si="8"/>
        <v>2.6618141274288669E-5</v>
      </c>
    </row>
    <row r="58" spans="1:12" x14ac:dyDescent="0.25">
      <c r="A58">
        <f t="shared" si="14"/>
        <v>50</v>
      </c>
      <c r="B58">
        <f t="shared" si="12"/>
        <v>2</v>
      </c>
      <c r="C58">
        <f t="shared" si="13"/>
        <v>6</v>
      </c>
      <c r="D58">
        <f t="shared" si="0"/>
        <v>-2</v>
      </c>
      <c r="E58">
        <f t="shared" si="1"/>
        <v>2</v>
      </c>
      <c r="F58">
        <f t="shared" si="2"/>
        <v>-1</v>
      </c>
      <c r="G58">
        <f t="shared" si="3"/>
        <v>1</v>
      </c>
      <c r="H58">
        <f t="shared" si="4"/>
        <v>-3.1415926535897931</v>
      </c>
      <c r="I58">
        <f t="shared" si="5"/>
        <v>3.1415926535897931</v>
      </c>
      <c r="J58">
        <f t="shared" si="6"/>
        <v>4.4428829381583661</v>
      </c>
      <c r="K58">
        <f t="shared" si="7"/>
        <v>2.5662484124027883E-5</v>
      </c>
      <c r="L58">
        <f t="shared" ca="1" si="8"/>
        <v>3.0483565032345676E-3</v>
      </c>
    </row>
    <row r="59" spans="1:12" x14ac:dyDescent="0.25">
      <c r="A59">
        <f t="shared" si="14"/>
        <v>51</v>
      </c>
      <c r="B59">
        <f t="shared" si="12"/>
        <v>3</v>
      </c>
      <c r="C59">
        <f t="shared" si="13"/>
        <v>6</v>
      </c>
      <c r="D59">
        <f t="shared" si="0"/>
        <v>-1</v>
      </c>
      <c r="E59">
        <f t="shared" si="1"/>
        <v>2</v>
      </c>
      <c r="F59">
        <f t="shared" si="2"/>
        <v>-0.5</v>
      </c>
      <c r="G59">
        <f t="shared" si="3"/>
        <v>1</v>
      </c>
      <c r="H59">
        <f t="shared" si="4"/>
        <v>-1.5707963267948966</v>
      </c>
      <c r="I59">
        <f t="shared" si="5"/>
        <v>3.1415926535897931</v>
      </c>
      <c r="J59">
        <f t="shared" si="6"/>
        <v>3.5124073655203634</v>
      </c>
      <c r="K59">
        <f t="shared" si="7"/>
        <v>6.5692163406494032E-5</v>
      </c>
      <c r="L59">
        <f t="shared" ca="1" si="8"/>
        <v>1.2669841907387094E-3</v>
      </c>
    </row>
    <row r="60" spans="1:12" x14ac:dyDescent="0.25">
      <c r="A60">
        <f t="shared" si="14"/>
        <v>52</v>
      </c>
      <c r="B60">
        <f t="shared" si="12"/>
        <v>4</v>
      </c>
      <c r="C60">
        <f t="shared" si="13"/>
        <v>6</v>
      </c>
      <c r="D60">
        <f t="shared" si="0"/>
        <v>0</v>
      </c>
      <c r="E60">
        <f t="shared" si="1"/>
        <v>2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3.1415926535897931</v>
      </c>
      <c r="J60">
        <f t="shared" si="6"/>
        <v>3.1415926535897931</v>
      </c>
      <c r="K60">
        <f t="shared" si="7"/>
        <v>1.0264005139739771E-4</v>
      </c>
      <c r="L60">
        <f t="shared" ca="1" si="8"/>
        <v>1.8040250658241494E-3</v>
      </c>
    </row>
    <row r="61" spans="1:12" x14ac:dyDescent="0.25">
      <c r="A61">
        <f t="shared" si="14"/>
        <v>53</v>
      </c>
      <c r="B61">
        <f t="shared" si="12"/>
        <v>5</v>
      </c>
      <c r="C61">
        <f t="shared" si="13"/>
        <v>6</v>
      </c>
      <c r="D61">
        <f t="shared" si="0"/>
        <v>1</v>
      </c>
      <c r="E61">
        <f t="shared" si="1"/>
        <v>2</v>
      </c>
      <c r="F61">
        <f t="shared" si="2"/>
        <v>0.5</v>
      </c>
      <c r="G61">
        <f t="shared" si="3"/>
        <v>1</v>
      </c>
      <c r="H61">
        <f t="shared" si="4"/>
        <v>1.5707963267948966</v>
      </c>
      <c r="I61">
        <f t="shared" si="5"/>
        <v>3.1415926535897931</v>
      </c>
      <c r="J61">
        <f t="shared" si="6"/>
        <v>3.5124073655203634</v>
      </c>
      <c r="K61">
        <f t="shared" si="7"/>
        <v>6.5692163406494032E-5</v>
      </c>
      <c r="L61">
        <f t="shared" ca="1" si="8"/>
        <v>9.734133031089776E-4</v>
      </c>
    </row>
    <row r="62" spans="1:12" x14ac:dyDescent="0.25">
      <c r="A62">
        <f t="shared" si="14"/>
        <v>54</v>
      </c>
      <c r="B62">
        <f t="shared" si="12"/>
        <v>6</v>
      </c>
      <c r="C62">
        <f t="shared" si="13"/>
        <v>6</v>
      </c>
      <c r="D62">
        <f t="shared" si="0"/>
        <v>2</v>
      </c>
      <c r="E62">
        <f t="shared" si="1"/>
        <v>2</v>
      </c>
      <c r="F62">
        <f t="shared" si="2"/>
        <v>1</v>
      </c>
      <c r="G62">
        <f t="shared" si="3"/>
        <v>1</v>
      </c>
      <c r="H62">
        <f t="shared" si="4"/>
        <v>3.1415926535897931</v>
      </c>
      <c r="I62">
        <f t="shared" si="5"/>
        <v>3.1415926535897931</v>
      </c>
      <c r="J62">
        <f t="shared" si="6"/>
        <v>4.4428829381583661</v>
      </c>
      <c r="K62">
        <f t="shared" si="7"/>
        <v>2.5662484124027883E-5</v>
      </c>
      <c r="L62">
        <f t="shared" ca="1" si="8"/>
        <v>2.3564895094130419E-3</v>
      </c>
    </row>
    <row r="63" spans="1:12" x14ac:dyDescent="0.25">
      <c r="A63">
        <f t="shared" si="14"/>
        <v>55</v>
      </c>
      <c r="B63">
        <f t="shared" si="12"/>
        <v>7</v>
      </c>
      <c r="C63">
        <f t="shared" si="13"/>
        <v>6</v>
      </c>
      <c r="D63">
        <f t="shared" si="0"/>
        <v>3</v>
      </c>
      <c r="E63">
        <f t="shared" si="1"/>
        <v>2</v>
      </c>
      <c r="F63">
        <f t="shared" si="2"/>
        <v>1.5</v>
      </c>
      <c r="G63">
        <f t="shared" si="3"/>
        <v>1</v>
      </c>
      <c r="H63">
        <f t="shared" si="4"/>
        <v>4.7123889803846897</v>
      </c>
      <c r="I63">
        <f t="shared" si="5"/>
        <v>3.1415926535897931</v>
      </c>
      <c r="J63">
        <f t="shared" si="6"/>
        <v>5.6635866995694881</v>
      </c>
      <c r="K63">
        <f t="shared" si="7"/>
        <v>9.7186971560375152E-6</v>
      </c>
      <c r="L63">
        <f t="shared" ca="1" si="8"/>
        <v>1.1062665808908236E-3</v>
      </c>
    </row>
    <row r="64" spans="1:12" x14ac:dyDescent="0.25">
      <c r="A64">
        <f t="shared" si="14"/>
        <v>56</v>
      </c>
      <c r="B64">
        <f t="shared" si="12"/>
        <v>0</v>
      </c>
      <c r="C64">
        <f t="shared" si="13"/>
        <v>7</v>
      </c>
      <c r="D64">
        <f t="shared" si="0"/>
        <v>-4</v>
      </c>
      <c r="E64">
        <f t="shared" si="1"/>
        <v>3</v>
      </c>
      <c r="F64">
        <f t="shared" si="2"/>
        <v>-2</v>
      </c>
      <c r="G64">
        <f t="shared" si="3"/>
        <v>1.5</v>
      </c>
      <c r="H64">
        <f t="shared" si="4"/>
        <v>-6.2831853071795862</v>
      </c>
      <c r="I64">
        <f t="shared" si="5"/>
        <v>4.7123889803846897</v>
      </c>
      <c r="J64">
        <f t="shared" si="6"/>
        <v>7.8539816339744828</v>
      </c>
      <c r="K64">
        <f t="shared" si="7"/>
        <v>2.628010468019815E-6</v>
      </c>
      <c r="L64">
        <f t="shared" ca="1" si="8"/>
        <v>7.3167145226650521E-4</v>
      </c>
    </row>
    <row r="65" spans="1:12" x14ac:dyDescent="0.25">
      <c r="A65">
        <f t="shared" si="14"/>
        <v>57</v>
      </c>
      <c r="B65">
        <f t="shared" si="12"/>
        <v>1</v>
      </c>
      <c r="C65">
        <f t="shared" si="13"/>
        <v>7</v>
      </c>
      <c r="D65">
        <f t="shared" si="0"/>
        <v>-3</v>
      </c>
      <c r="E65">
        <f t="shared" si="1"/>
        <v>3</v>
      </c>
      <c r="F65">
        <f t="shared" si="2"/>
        <v>-1.5</v>
      </c>
      <c r="G65">
        <f t="shared" si="3"/>
        <v>1.5</v>
      </c>
      <c r="H65">
        <f t="shared" si="4"/>
        <v>-4.7123889803846897</v>
      </c>
      <c r="I65">
        <f t="shared" si="5"/>
        <v>4.7123889803846897</v>
      </c>
      <c r="J65">
        <f t="shared" si="6"/>
        <v>6.6643244072375492</v>
      </c>
      <c r="K65">
        <f t="shared" si="7"/>
        <v>5.0694038829125505E-6</v>
      </c>
      <c r="L65">
        <f t="shared" ca="1" si="8"/>
        <v>1.2755677976865811E-3</v>
      </c>
    </row>
    <row r="66" spans="1:12" x14ac:dyDescent="0.25">
      <c r="A66">
        <f t="shared" si="14"/>
        <v>58</v>
      </c>
      <c r="B66">
        <f t="shared" si="12"/>
        <v>2</v>
      </c>
      <c r="C66">
        <f t="shared" si="13"/>
        <v>7</v>
      </c>
      <c r="D66">
        <f t="shared" si="0"/>
        <v>-2</v>
      </c>
      <c r="E66">
        <f t="shared" si="1"/>
        <v>3</v>
      </c>
      <c r="F66">
        <f t="shared" si="2"/>
        <v>-1</v>
      </c>
      <c r="G66">
        <f t="shared" si="3"/>
        <v>1.5</v>
      </c>
      <c r="H66">
        <f t="shared" si="4"/>
        <v>-3.1415926535897931</v>
      </c>
      <c r="I66">
        <f t="shared" si="5"/>
        <v>4.7123889803846897</v>
      </c>
      <c r="J66">
        <f t="shared" si="6"/>
        <v>5.6635866995694881</v>
      </c>
      <c r="K66">
        <f t="shared" si="7"/>
        <v>9.7186971560375152E-6</v>
      </c>
      <c r="L66">
        <f t="shared" ca="1" si="8"/>
        <v>4.8092844815205939E-4</v>
      </c>
    </row>
    <row r="67" spans="1:12" x14ac:dyDescent="0.25">
      <c r="A67">
        <f t="shared" si="14"/>
        <v>59</v>
      </c>
      <c r="B67">
        <f t="shared" si="12"/>
        <v>3</v>
      </c>
      <c r="C67">
        <f t="shared" si="13"/>
        <v>7</v>
      </c>
      <c r="D67">
        <f t="shared" si="0"/>
        <v>-1</v>
      </c>
      <c r="E67">
        <f t="shared" si="1"/>
        <v>3</v>
      </c>
      <c r="F67">
        <f t="shared" si="2"/>
        <v>-0.5</v>
      </c>
      <c r="G67">
        <f t="shared" si="3"/>
        <v>1.5</v>
      </c>
      <c r="H67">
        <f t="shared" si="4"/>
        <v>-1.5707963267948966</v>
      </c>
      <c r="I67">
        <f t="shared" si="5"/>
        <v>4.7123889803846897</v>
      </c>
      <c r="J67">
        <f t="shared" si="6"/>
        <v>4.9672941328980507</v>
      </c>
      <c r="K67">
        <f t="shared" si="7"/>
        <v>1.6424306180814966E-5</v>
      </c>
      <c r="L67">
        <f t="shared" ca="1" si="8"/>
        <v>1.363326197407E-3</v>
      </c>
    </row>
    <row r="68" spans="1:12" x14ac:dyDescent="0.25">
      <c r="A68">
        <f t="shared" si="14"/>
        <v>60</v>
      </c>
      <c r="B68">
        <f t="shared" si="12"/>
        <v>4</v>
      </c>
      <c r="C68">
        <f t="shared" si="13"/>
        <v>7</v>
      </c>
      <c r="D68">
        <f t="shared" si="0"/>
        <v>0</v>
      </c>
      <c r="E68">
        <f t="shared" si="1"/>
        <v>3</v>
      </c>
      <c r="F68">
        <f t="shared" si="2"/>
        <v>0</v>
      </c>
      <c r="G68">
        <f t="shared" si="3"/>
        <v>1.5</v>
      </c>
      <c r="H68">
        <f t="shared" si="4"/>
        <v>0</v>
      </c>
      <c r="I68">
        <f t="shared" si="5"/>
        <v>4.7123889803846897</v>
      </c>
      <c r="J68">
        <f t="shared" si="6"/>
        <v>4.7123889803846897</v>
      </c>
      <c r="K68">
        <f t="shared" si="7"/>
        <v>2.027674763440552E-5</v>
      </c>
      <c r="L68">
        <f t="shared" ca="1" si="8"/>
        <v>1.8568671327924891E-3</v>
      </c>
    </row>
    <row r="69" spans="1:12" x14ac:dyDescent="0.25">
      <c r="A69">
        <f t="shared" si="14"/>
        <v>61</v>
      </c>
      <c r="B69">
        <f t="shared" si="12"/>
        <v>5</v>
      </c>
      <c r="C69">
        <f t="shared" si="13"/>
        <v>7</v>
      </c>
      <c r="D69">
        <f t="shared" si="0"/>
        <v>1</v>
      </c>
      <c r="E69">
        <f t="shared" si="1"/>
        <v>3</v>
      </c>
      <c r="F69">
        <f t="shared" si="2"/>
        <v>0.5</v>
      </c>
      <c r="G69">
        <f t="shared" si="3"/>
        <v>1.5</v>
      </c>
      <c r="H69">
        <f t="shared" si="4"/>
        <v>1.5707963267948966</v>
      </c>
      <c r="I69">
        <f t="shared" si="5"/>
        <v>4.7123889803846897</v>
      </c>
      <c r="J69">
        <f t="shared" si="6"/>
        <v>4.9672941328980507</v>
      </c>
      <c r="K69">
        <f t="shared" si="7"/>
        <v>1.6424306180814966E-5</v>
      </c>
      <c r="L69">
        <f t="shared" ca="1" si="8"/>
        <v>2.0591168063332161E-3</v>
      </c>
    </row>
    <row r="70" spans="1:12" x14ac:dyDescent="0.25">
      <c r="A70">
        <f t="shared" si="14"/>
        <v>62</v>
      </c>
      <c r="B70">
        <f t="shared" si="12"/>
        <v>6</v>
      </c>
      <c r="C70">
        <f t="shared" si="13"/>
        <v>7</v>
      </c>
      <c r="D70">
        <f t="shared" si="0"/>
        <v>2</v>
      </c>
      <c r="E70">
        <f t="shared" si="1"/>
        <v>3</v>
      </c>
      <c r="F70">
        <f t="shared" si="2"/>
        <v>1</v>
      </c>
      <c r="G70">
        <f t="shared" si="3"/>
        <v>1.5</v>
      </c>
      <c r="H70">
        <f t="shared" si="4"/>
        <v>3.1415926535897931</v>
      </c>
      <c r="I70">
        <f t="shared" si="5"/>
        <v>4.7123889803846897</v>
      </c>
      <c r="J70">
        <f t="shared" si="6"/>
        <v>5.6635866995694881</v>
      </c>
      <c r="K70">
        <f t="shared" si="7"/>
        <v>9.7186971560375152E-6</v>
      </c>
      <c r="L70">
        <f t="shared" ca="1" si="8"/>
        <v>6.5057405486255255E-4</v>
      </c>
    </row>
    <row r="71" spans="1:12" x14ac:dyDescent="0.25">
      <c r="A71">
        <f t="shared" si="14"/>
        <v>63</v>
      </c>
      <c r="B71">
        <f t="shared" si="12"/>
        <v>7</v>
      </c>
      <c r="C71">
        <f t="shared" si="13"/>
        <v>7</v>
      </c>
      <c r="D71">
        <f t="shared" si="0"/>
        <v>3</v>
      </c>
      <c r="E71">
        <f t="shared" si="1"/>
        <v>3</v>
      </c>
      <c r="F71">
        <f t="shared" si="2"/>
        <v>1.5</v>
      </c>
      <c r="G71">
        <f t="shared" si="3"/>
        <v>1.5</v>
      </c>
      <c r="H71">
        <f t="shared" si="4"/>
        <v>4.7123889803846897</v>
      </c>
      <c r="I71">
        <f t="shared" si="5"/>
        <v>4.7123889803846897</v>
      </c>
      <c r="J71">
        <f t="shared" si="6"/>
        <v>6.6643244072375492</v>
      </c>
      <c r="K71">
        <f t="shared" si="7"/>
        <v>5.0694038829125505E-6</v>
      </c>
      <c r="L71">
        <f t="shared" ca="1" si="8"/>
        <v>8.9722791497689168E-4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2021-05-06T01:28:57Z</dcterms:created>
  <dcterms:modified xsi:type="dcterms:W3CDTF">2021-05-06T03:04:13Z</dcterms:modified>
</cp:coreProperties>
</file>