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VP inde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<sst xmlns="http://schemas.openxmlformats.org/spreadsheetml/2006/main" count="60" uniqueCount="47">
  <si>
    <t xml:space="preserve">Past MVP players and their indexes</t>
  </si>
  <si>
    <t xml:space="preserve">Recent 5 batters</t>
  </si>
  <si>
    <t xml:space="preserve">Recent 3 pitchers</t>
  </si>
  <si>
    <t xml:space="preserve">Batter</t>
  </si>
  <si>
    <t xml:space="preserve">Pitcher</t>
  </si>
  <si>
    <t xml:space="preserve">Year</t>
  </si>
  <si>
    <t xml:space="preserve">Player</t>
  </si>
  <si>
    <t xml:space="preserve">Position</t>
  </si>
  <si>
    <t xml:space="preserve">RBI</t>
  </si>
  <si>
    <t xml:space="preserve">Run</t>
  </si>
  <si>
    <t xml:space="preserve">MVP Value</t>
  </si>
  <si>
    <t xml:space="preserve">Average</t>
  </si>
  <si>
    <t xml:space="preserve">MVP index</t>
  </si>
  <si>
    <t xml:space="preserve">games</t>
  </si>
  <si>
    <t xml:space="preserve">Innings</t>
  </si>
  <si>
    <t xml:space="preserve">ER</t>
  </si>
  <si>
    <t xml:space="preserve">ERA</t>
  </si>
  <si>
    <t xml:space="preserve">MVP Index</t>
  </si>
  <si>
    <t xml:space="preserve">Total</t>
  </si>
  <si>
    <t xml:space="preserve">Harper</t>
  </si>
  <si>
    <t xml:space="preserve">OF</t>
  </si>
  <si>
    <t xml:space="preserve">Trout</t>
  </si>
  <si>
    <t xml:space="preserve">CF</t>
  </si>
  <si>
    <t xml:space="preserve">Bellinger</t>
  </si>
  <si>
    <t xml:space="preserve">Betts</t>
  </si>
  <si>
    <t xml:space="preserve">1B</t>
  </si>
  <si>
    <t xml:space="preserve">Yelich</t>
  </si>
  <si>
    <t xml:space="preserve">Kershaw</t>
  </si>
  <si>
    <t xml:space="preserve">P</t>
  </si>
  <si>
    <t xml:space="preserve">Verlander</t>
  </si>
  <si>
    <t xml:space="preserve">Clemens</t>
  </si>
  <si>
    <t xml:space="preserve">Ohtani</t>
  </si>
  <si>
    <t xml:space="preserve">P/DH</t>
  </si>
  <si>
    <t xml:space="preserve">2022/09/20</t>
  </si>
  <si>
    <t xml:space="preserve">Judge</t>
  </si>
  <si>
    <t xml:space="preserve">*The greater the Total of MVP index, the higher the performance of the player.</t>
  </si>
  <si>
    <t xml:space="preserve">(The highest is 1.33 of Ohtani 2021)</t>
  </si>
  <si>
    <t xml:space="preserve">Reference</t>
  </si>
  <si>
    <t xml:space="preserve">Ichiro</t>
  </si>
  <si>
    <t xml:space="preserve">Guerrero Jr.</t>
  </si>
  <si>
    <t xml:space="preserve">*In case of Ichiro, he has enormous defensive and running ability.</t>
  </si>
  <si>
    <t xml:space="preserve">*In case of Guerrero Jr., his record is great, but Ohtani's index is better than his.</t>
  </si>
  <si>
    <t xml:space="preserve">*RBI and Run depend on the ability of his team batting,</t>
  </si>
  <si>
    <t xml:space="preserve">so the player of the winning team has certain advantages.</t>
  </si>
  <si>
    <t xml:space="preserve">*2 way player has such difficulty as to play at bat and at the same time at mound,</t>
  </si>
  <si>
    <t xml:space="preserve">so truly he shoud have a certain bonus point. Buti this time I don't give him one.</t>
  </si>
  <si>
    <t xml:space="preserve">*This file is Public Domain. You can use it freely, but without ANY WARRANTY.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</si>
</sst>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yyyy/m/d"/>
  </numFmts>
  <fonts count="7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Noto Sans CJK JP"/>
      <family val="2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6" activeCellId="0" sqref="E16"/>
    </sheetView>
  </sheetViews>
  <sheetFormatPr defaultColWidth="12.867187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1.94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true" outlineLevel="0" max="6" min="6" style="0" width="11.57"/>
    <col collapsed="false" customWidth="true" hidden="tru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true" outlineLevel="0" max="13" min="13" style="0" width="11.57"/>
    <col collapsed="false" customWidth="true" hidden="tru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/>
      <c r="H1" s="1" t="s">
        <v>1</v>
      </c>
      <c r="I1" s="1"/>
      <c r="N1" s="1"/>
      <c r="O1" s="1" t="s">
        <v>2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2021</v>
      </c>
      <c r="B4" s="4" t="s">
        <v>19</v>
      </c>
      <c r="C4" s="4" t="s">
        <v>20</v>
      </c>
      <c r="D4" s="4" t="n">
        <v>84</v>
      </c>
      <c r="E4" s="4" t="n">
        <v>101</v>
      </c>
      <c r="F4" s="4" t="n">
        <f aca="false">D4+E4</f>
        <v>185</v>
      </c>
      <c r="G4" s="5" t="n">
        <f aca="false">AVERAGE(F$4:F$8)</f>
        <v>214.4</v>
      </c>
      <c r="H4" s="5" t="n">
        <f aca="false">F4/G4</f>
        <v>0.862873134328358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0.862873134328358</v>
      </c>
    </row>
    <row r="5" customFormat="false" ht="12.75" hidden="false" customHeight="true" outlineLevel="0" collapsed="false">
      <c r="A5" s="4" t="n">
        <v>2019</v>
      </c>
      <c r="B5" s="4" t="s">
        <v>21</v>
      </c>
      <c r="C5" s="4" t="s">
        <v>22</v>
      </c>
      <c r="D5" s="4" t="n">
        <v>104</v>
      </c>
      <c r="E5" s="4" t="n">
        <v>110</v>
      </c>
      <c r="F5" s="4" t="n">
        <f aca="false">D5+E5</f>
        <v>214</v>
      </c>
      <c r="G5" s="5" t="n">
        <f aca="false">AVERAGE(F$4:F$8)</f>
        <v>214.4</v>
      </c>
      <c r="H5" s="5" t="n">
        <f aca="false">F5/G5</f>
        <v>0.998134328358209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0.998134328358209</v>
      </c>
    </row>
    <row r="6" customFormat="false" ht="12.75" hidden="false" customHeight="true" outlineLevel="0" collapsed="false">
      <c r="A6" s="4" t="n">
        <v>2019</v>
      </c>
      <c r="B6" s="4" t="s">
        <v>23</v>
      </c>
      <c r="C6" s="4" t="s">
        <v>20</v>
      </c>
      <c r="D6" s="4" t="n">
        <v>115</v>
      </c>
      <c r="E6" s="4" t="n">
        <v>121</v>
      </c>
      <c r="F6" s="4" t="n">
        <f aca="false">D6+E6</f>
        <v>236</v>
      </c>
      <c r="G6" s="5" t="n">
        <f aca="false">AVERAGE(F$4:F$8)</f>
        <v>214.4</v>
      </c>
      <c r="H6" s="5" t="n">
        <f aca="false">F6/G6</f>
        <v>1.10074626865672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1.10074626865672</v>
      </c>
    </row>
    <row r="7" customFormat="false" ht="12.75" hidden="false" customHeight="true" outlineLevel="0" collapsed="false">
      <c r="A7" s="4" t="n">
        <v>2018</v>
      </c>
      <c r="B7" s="4" t="s">
        <v>24</v>
      </c>
      <c r="C7" s="4" t="s">
        <v>25</v>
      </c>
      <c r="D7" s="4" t="n">
        <v>80</v>
      </c>
      <c r="E7" s="4" t="n">
        <v>129</v>
      </c>
      <c r="F7" s="4" t="n">
        <f aca="false">D7+E7</f>
        <v>209</v>
      </c>
      <c r="G7" s="5" t="n">
        <f aca="false">AVERAGE(F$4:F$8)</f>
        <v>214.4</v>
      </c>
      <c r="H7" s="5" t="n">
        <f aca="false">F7/G7</f>
        <v>0.974813432835821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0.974813432835821</v>
      </c>
    </row>
    <row r="8" customFormat="false" ht="12.75" hidden="false" customHeight="true" outlineLevel="0" collapsed="false">
      <c r="A8" s="4" t="n">
        <v>2018</v>
      </c>
      <c r="B8" s="4" t="s">
        <v>26</v>
      </c>
      <c r="C8" s="4" t="s">
        <v>20</v>
      </c>
      <c r="D8" s="4" t="n">
        <v>110</v>
      </c>
      <c r="E8" s="4" t="n">
        <v>118</v>
      </c>
      <c r="F8" s="4" t="n">
        <f aca="false">D8+E8</f>
        <v>228</v>
      </c>
      <c r="G8" s="5" t="n">
        <f aca="false">AVERAGE(F$4:F$8)</f>
        <v>214.4</v>
      </c>
      <c r="H8" s="5" t="n">
        <f aca="false">F8/G8</f>
        <v>1.0634328358209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1.0634328358209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214.4</v>
      </c>
      <c r="H12" s="5" t="n">
        <f aca="false">F12/G12</f>
        <v>0.946828358208955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1.33261323024464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33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f aca="false">128</f>
        <v>128</v>
      </c>
      <c r="E15" s="7" t="n">
        <f aca="false">123</f>
        <v>123</v>
      </c>
      <c r="F15" s="4" t="n">
        <f aca="false">D15+E15</f>
        <v>251</v>
      </c>
      <c r="G15" s="5" t="n">
        <f aca="false">AVERAGE(F$4:F$8)</f>
        <v>214.4</v>
      </c>
      <c r="H15" s="9" t="n">
        <f aca="false">F15/G15</f>
        <v>1.17070895522388</v>
      </c>
      <c r="I15" s="7" t="n">
        <f aca="false">146+1</f>
        <v>147</v>
      </c>
      <c r="J15" s="7"/>
      <c r="K15" s="4"/>
      <c r="L15" s="4"/>
      <c r="M15" s="4"/>
      <c r="N15" s="4"/>
      <c r="O15" s="4"/>
      <c r="P15" s="9" t="n">
        <f aca="false">H15+O15</f>
        <v>1.17070895522388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f aca="false">88+1</f>
        <v>89</v>
      </c>
      <c r="E16" s="7" t="n">
        <f aca="false">84</f>
        <v>84</v>
      </c>
      <c r="F16" s="4" t="n">
        <f aca="false">D16+E16</f>
        <v>173</v>
      </c>
      <c r="G16" s="5" t="n">
        <f aca="false">AVERAGE(F$4:F$8)</f>
        <v>214.4</v>
      </c>
      <c r="H16" s="9" t="n">
        <f aca="false">F16/G16</f>
        <v>0.806902985074627</v>
      </c>
      <c r="I16" s="7" t="n">
        <f aca="false">148</f>
        <v>148</v>
      </c>
      <c r="J16" s="7" t="n">
        <f aca="false">141+7</f>
        <v>148</v>
      </c>
      <c r="K16" s="7" t="n">
        <f aca="false">40+0</f>
        <v>40</v>
      </c>
      <c r="L16" s="7" t="n">
        <v>2.43</v>
      </c>
      <c r="M16" s="5" t="n">
        <f aca="false">J16/(K16+0.1)*J16</f>
        <v>546.234413965087</v>
      </c>
      <c r="N16" s="5" t="n">
        <f aca="false">AVERAGE(M$9:M$11)</f>
        <v>955.086423594239</v>
      </c>
      <c r="O16" s="9" t="n">
        <f aca="false">M16/N16</f>
        <v>0.571921451788064</v>
      </c>
      <c r="P16" s="9" t="n">
        <f aca="false">H16+O16</f>
        <v>1.37882443686269</v>
      </c>
    </row>
    <row r="17" customFormat="false" ht="12.75" hidden="false" customHeight="true" outlineLevel="0" collapsed="false">
      <c r="A17" s="7" t="n">
        <v>2022</v>
      </c>
      <c r="B17" s="7" t="s">
        <v>29</v>
      </c>
      <c r="C17" s="7" t="s">
        <v>28</v>
      </c>
      <c r="D17" s="4"/>
      <c r="E17" s="4"/>
      <c r="F17" s="4"/>
      <c r="G17" s="5"/>
      <c r="H17" s="5"/>
      <c r="I17" s="7" t="n">
        <f aca="false">149</f>
        <v>149</v>
      </c>
      <c r="J17" s="7" t="n">
        <v>157</v>
      </c>
      <c r="K17" s="7" t="n">
        <v>31</v>
      </c>
      <c r="L17" s="7" t="n">
        <v>1.78</v>
      </c>
      <c r="M17" s="5" t="n">
        <f aca="false">J17/(K17+0.1)*J17</f>
        <v>792.572347266881</v>
      </c>
      <c r="N17" s="5" t="n">
        <f aca="false">AVERAGE(M$9:M$11)</f>
        <v>955.08642359424</v>
      </c>
      <c r="O17" s="5" t="n">
        <f aca="false">M17/N17</f>
        <v>0.829843590786501</v>
      </c>
      <c r="P17" s="5" t="n">
        <f aca="false">H17+O17</f>
        <v>0.829843590786501</v>
      </c>
    </row>
    <row r="19" customFormat="false" ht="12.75" hidden="false" customHeight="true" outlineLevel="0" collapsed="false">
      <c r="B19" s="1" t="s">
        <v>35</v>
      </c>
      <c r="G19" s="11"/>
      <c r="H19" s="11"/>
      <c r="O19" s="11"/>
      <c r="P19" s="11"/>
    </row>
    <row r="20" customFormat="false" ht="12.75" hidden="false" customHeight="true" outlineLevel="0" collapsed="false">
      <c r="B20" s="1" t="s">
        <v>36</v>
      </c>
      <c r="G20" s="11"/>
      <c r="H20" s="11"/>
      <c r="O20" s="11"/>
      <c r="P20" s="11"/>
    </row>
    <row r="22" customFormat="false" ht="12.75" hidden="false" customHeight="true" outlineLevel="0" collapsed="false">
      <c r="A22" s="1" t="s">
        <v>37</v>
      </c>
    </row>
    <row r="24" customFormat="false" ht="12.75" hidden="false" customHeight="true" outlineLevel="0" collapsed="false">
      <c r="A24" s="7" t="n">
        <v>2001</v>
      </c>
      <c r="B24" s="7" t="s">
        <v>38</v>
      </c>
      <c r="C24" s="7" t="s">
        <v>20</v>
      </c>
      <c r="D24" s="7" t="n">
        <v>69</v>
      </c>
      <c r="E24" s="7" t="n">
        <v>127</v>
      </c>
      <c r="F24" s="4" t="n">
        <f aca="false">D24+E24</f>
        <v>196</v>
      </c>
      <c r="G24" s="5" t="n">
        <f aca="false">AVERAGE(F$4:F$8)</f>
        <v>214.4</v>
      </c>
      <c r="H24" s="5" t="n">
        <f aca="false">F24/G24</f>
        <v>0.914179104477612</v>
      </c>
      <c r="I24" s="7" t="n">
        <v>162</v>
      </c>
      <c r="J24" s="7" t="n">
        <v>157</v>
      </c>
      <c r="K24" s="4"/>
      <c r="L24" s="4"/>
      <c r="M24" s="4"/>
      <c r="N24" s="4"/>
      <c r="O24" s="4"/>
      <c r="P24" s="5" t="n">
        <f aca="false">H24+O24</f>
        <v>0.914179104477612</v>
      </c>
    </row>
    <row r="25" customFormat="false" ht="12.75" hidden="false" customHeight="true" outlineLevel="0" collapsed="false">
      <c r="A25" s="7" t="n">
        <v>2021</v>
      </c>
      <c r="B25" s="7" t="s">
        <v>39</v>
      </c>
      <c r="C25" s="7" t="s">
        <v>25</v>
      </c>
      <c r="D25" s="7" t="n">
        <v>111</v>
      </c>
      <c r="E25" s="7" t="n">
        <v>123</v>
      </c>
      <c r="F25" s="4" t="n">
        <f aca="false">D25+E25</f>
        <v>234</v>
      </c>
      <c r="G25" s="5" t="n">
        <f aca="false">AVERAGE(F$4:F$8)</f>
        <v>214.4</v>
      </c>
      <c r="H25" s="5" t="n">
        <f aca="false">F25/G25</f>
        <v>1.09141791044776</v>
      </c>
      <c r="I25" s="7" t="n">
        <v>162</v>
      </c>
      <c r="J25" s="7" t="n">
        <v>161</v>
      </c>
      <c r="K25" s="4"/>
      <c r="L25" s="4"/>
      <c r="M25" s="4"/>
      <c r="N25" s="4"/>
      <c r="O25" s="4"/>
      <c r="P25" s="5" t="n">
        <f aca="false">H25+O25</f>
        <v>1.09141791044776</v>
      </c>
    </row>
    <row r="27" customFormat="false" ht="12.75" hidden="false" customHeight="true" outlineLevel="0" collapsed="false">
      <c r="B27" s="1" t="s">
        <v>40</v>
      </c>
    </row>
    <row r="28" customFormat="false" ht="12.75" hidden="false" customHeight="true" outlineLevel="0" collapsed="false">
      <c r="B28" s="1" t="s">
        <v>41</v>
      </c>
    </row>
    <row r="30" customFormat="false" ht="12.75" hidden="false" customHeight="true" outlineLevel="0" collapsed="false">
      <c r="B30" s="1" t="s">
        <v>42</v>
      </c>
    </row>
    <row r="31" customFormat="false" ht="12.75" hidden="false" customHeight="true" outlineLevel="0" collapsed="false">
      <c r="B31" s="1" t="s">
        <v>43</v>
      </c>
    </row>
    <row r="32" customFormat="false" ht="12.75" hidden="false" customHeight="true" outlineLevel="0" collapsed="false">
      <c r="B32" s="1" t="s">
        <v>44</v>
      </c>
    </row>
    <row r="33" customFormat="false" ht="12.75" hidden="false" customHeight="true" outlineLevel="0" collapsed="false">
      <c r="B33" s="1" t="s">
        <v>45</v>
      </c>
    </row>
    <row r="35" customFormat="false" ht="12.75" hidden="false" customHeight="true" outlineLevel="0" collapsed="false">
      <c r="B35" s="1" t="s">
        <v>46</v>
      </c>
    </row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&amp;C&amp;"Arial,標準"&amp;A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2022-09-21T12:14:50Z</dcterms:modified>
  <cp:revision>17</cp:revision>
  <dc:subject/>
  <dc:title/>
</cp:coreProperties>
</file>