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8AE955A-6E7C-44A5-8C93-632CD1695C2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N8" i="1"/>
  <c r="O8" i="1"/>
  <c r="R35" i="1" l="1"/>
  <c r="Q36" i="1"/>
  <c r="R36" i="1"/>
  <c r="S36" i="1"/>
  <c r="S35" i="1"/>
  <c r="R26" i="1"/>
  <c r="Q26" i="1"/>
  <c r="R25" i="1"/>
  <c r="S26" i="1"/>
  <c r="S25" i="1"/>
  <c r="R16" i="1"/>
  <c r="R8" i="1" s="1"/>
  <c r="S16" i="1"/>
  <c r="S8" i="1" s="1"/>
  <c r="R45" i="1"/>
  <c r="R43" i="1" s="1"/>
  <c r="S45" i="1"/>
  <c r="S43" i="1" s="1"/>
  <c r="Q46" i="1"/>
  <c r="R46" i="1"/>
  <c r="S46" i="1"/>
  <c r="Q43" i="1"/>
  <c r="Q5" i="1" s="1"/>
  <c r="Q44" i="1"/>
  <c r="R44" i="1"/>
  <c r="S44" i="1"/>
  <c r="P8" i="1"/>
  <c r="Q8" i="1"/>
  <c r="Q24" i="1" l="1"/>
  <c r="R24" i="1"/>
  <c r="Q6" i="1"/>
  <c r="S24" i="1"/>
  <c r="P6" i="1"/>
  <c r="N6" i="1"/>
  <c r="O6" i="1"/>
  <c r="N5" i="1"/>
  <c r="K8" i="1" l="1"/>
  <c r="K9" i="1"/>
  <c r="K10" i="1"/>
  <c r="K7" i="1"/>
  <c r="K107" i="1" l="1"/>
  <c r="K99" i="1"/>
  <c r="R61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<sst xmlns="http://schemas.openxmlformats.org/spreadsheetml/2006/main" count="211" uniqueCount="76">
  <si>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</si>
  <si>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</si>
  <si>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</si>
  <si>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</si>
  <si>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</si>
  <si>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</si>
  <si>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</si>
  <si>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</si>
  <si>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</si>
  <si>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</si>
  <si>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</si>
  <si>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</si>
  <si>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</si>
  <si>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</si>
  <si>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</si>
  <si>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</si>
  <si>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</si>
  <si>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</si>
  <si>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</si>
  <si>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</si>
  <si>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</si>
  <si>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</si>
  <si>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</si>
  <si>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</si>
  <si>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</si>
  <si>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</si>
  <si>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</si>
  <si>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</si>
  <si>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</si>
  <si>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</si>
  <si>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</si>
  <si>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</si>
  <si>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</si>
  <si>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</si>
  <si>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</si>
  <si>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</si>
  <si>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</si>
  <si>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</si>
  <si>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</si>
  <si>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</si>
  <si>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</si>
  <si>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</si>
  <si>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</si>
  <si>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</si>
  <si>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</si>
  <si>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</si>
  <si>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</si>
  <si>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</si>
  <si>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</si>
  <si>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</si>
  <si>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</si>
  <si>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</si>
  <si>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</si>
  <si>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</si>
  <si>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</si>
  <si>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</si>
  <si>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</si>
  <si>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</si>
  <si>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</si>
  <si>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</si>
  <si>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</si>
  <si>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</si>
  <si>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</si>
  <si>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</si>
  <si>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</si>
  <si>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</si>
  <si>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</si>
  <si>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</si>
  <si>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</si>
  <si>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</si>
  <si>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</si>
  <si>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</si>
  <si>
    <t>月</t>
    <rPh sb="0" eb="1">
      <t>ゲツ</t>
    </rPh>
    <phoneticPr fontId="1"/>
  </si>
  <si>
    <t>3/1日目</t>
    <rPh sb="3" eb="4">
      <t>ニチ</t>
    </rPh>
    <rPh sb="4" eb="5">
      <t>メ</t>
    </rPh>
    <phoneticPr fontId="1"/>
  </si>
  <si>
    <t>2日目</t>
    <rPh sb="1" eb="3">
      <t>カメ</t>
    </rPh>
    <phoneticPr fontId="1"/>
  </si>
  <si>
    <t>0..25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</si>
</sst>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 wrapText="1"/>
    </xf>
  </cellXfs>
  <cellStyles count="1">
    <cellStyle name="標準" xfId="0" builtinId="0"/>
  </cellStyles>
  <dxfs count="3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60" zoomScaleNormal="6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X14" sqref="X14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5" t="s">
        <v>0</v>
      </c>
      <c r="B1" s="89"/>
      <c r="C1" s="89"/>
      <c r="D1" s="89"/>
      <c r="E1" s="92" t="s">
        <v>1</v>
      </c>
      <c r="F1" s="92" t="s">
        <v>2</v>
      </c>
      <c r="G1" s="89" t="s">
        <v>3</v>
      </c>
      <c r="H1" s="92" t="s">
        <v>4</v>
      </c>
      <c r="I1" s="92" t="s">
        <v>5</v>
      </c>
      <c r="J1" s="92" t="s">
        <v>6</v>
      </c>
      <c r="K1" s="86" t="s">
        <v>7</v>
      </c>
      <c r="L1" s="76">
        <v>43992</v>
      </c>
      <c r="M1" s="77"/>
      <c r="N1" s="76">
        <v>43993</v>
      </c>
      <c r="O1" s="77"/>
      <c r="P1" s="76">
        <v>43994</v>
      </c>
      <c r="Q1" s="77"/>
      <c r="R1" s="76">
        <v>43997</v>
      </c>
      <c r="S1" s="77"/>
    </row>
    <row r="2" spans="1:19" ht="13.5" customHeight="1" x14ac:dyDescent="0.15">
      <c r="A2" s="96"/>
      <c r="B2" s="90"/>
      <c r="C2" s="90"/>
      <c r="D2" s="90"/>
      <c r="E2" s="93"/>
      <c r="F2" s="93"/>
      <c r="G2" s="90"/>
      <c r="H2" s="114"/>
      <c r="I2" s="93"/>
      <c r="J2" s="93"/>
      <c r="K2" s="87"/>
      <c r="L2" s="80" t="s">
        <v>8</v>
      </c>
      <c r="M2" s="79"/>
      <c r="N2" s="78" t="s">
        <v>9</v>
      </c>
      <c r="O2" s="78"/>
      <c r="P2" s="81" t="s">
        <v>10</v>
      </c>
      <c r="Q2" s="79"/>
      <c r="R2" s="78" t="s">
        <v>72</v>
      </c>
      <c r="S2" s="79"/>
    </row>
    <row r="3" spans="1:19" ht="13.5" customHeight="1" x14ac:dyDescent="0.15">
      <c r="A3" s="96"/>
      <c r="B3" s="90"/>
      <c r="C3" s="90"/>
      <c r="D3" s="90"/>
      <c r="E3" s="93"/>
      <c r="F3" s="93"/>
      <c r="G3" s="90"/>
      <c r="H3" s="114"/>
      <c r="I3" s="93"/>
      <c r="J3" s="93"/>
      <c r="K3" s="87"/>
      <c r="L3" s="84" t="s">
        <v>11</v>
      </c>
      <c r="M3" s="83"/>
      <c r="N3" s="82" t="s">
        <v>12</v>
      </c>
      <c r="O3" s="83"/>
      <c r="P3" s="82" t="s">
        <v>73</v>
      </c>
      <c r="Q3" s="83"/>
      <c r="R3" s="85" t="s">
        <v>74</v>
      </c>
      <c r="S3" s="85"/>
    </row>
    <row r="4" spans="1:19" ht="13.5" customHeight="1" thickBot="1" x14ac:dyDescent="0.2">
      <c r="A4" s="97"/>
      <c r="B4" s="91"/>
      <c r="C4" s="91"/>
      <c r="D4" s="91"/>
      <c r="E4" s="94"/>
      <c r="F4" s="94"/>
      <c r="G4" s="91"/>
      <c r="H4" s="115"/>
      <c r="I4" s="94"/>
      <c r="J4" s="94"/>
      <c r="K4" s="88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0" customFormat="1" ht="12" customHeight="1" thickTop="1" x14ac:dyDescent="0.15">
      <c r="A5" s="98" t="s">
        <v>15</v>
      </c>
      <c r="B5" s="99"/>
      <c r="C5" s="99"/>
      <c r="D5" s="100"/>
      <c r="E5" s="104"/>
      <c r="F5" s="104"/>
      <c r="G5" s="116"/>
      <c r="H5" s="13" t="s">
        <v>16</v>
      </c>
      <c r="I5" s="14"/>
      <c r="J5" s="14"/>
      <c r="K5" s="36"/>
      <c r="L5" s="20"/>
      <c r="M5" s="20"/>
      <c r="N5" s="20">
        <f>SUM(N7,N23,N43,N59,N77,N85,N99)</f>
        <v>0</v>
      </c>
      <c r="O5" s="20">
        <f>SUM(O7,O23,O43,O59,O77,O85,O99)</f>
        <v>0</v>
      </c>
      <c r="P5" s="20">
        <f t="shared" ref="P5:S5" si="0">SUM(P7,P23,P43,P59,P77,P85,P99)</f>
        <v>0</v>
      </c>
      <c r="Q5" s="20">
        <f>SUM(Q7,Q23,Q43,Q59,Q77,Q85,Q99)</f>
        <v>15</v>
      </c>
      <c r="R5" s="20">
        <f t="shared" si="0"/>
        <v>14</v>
      </c>
      <c r="S5" s="20">
        <f t="shared" si="0"/>
        <v>0</v>
      </c>
    </row>
    <row r="6" spans="1:19" s="10" customFormat="1" ht="12" customHeight="1" thickBot="1" x14ac:dyDescent="0.2">
      <c r="A6" s="101"/>
      <c r="B6" s="102"/>
      <c r="C6" s="102"/>
      <c r="D6" s="103"/>
      <c r="E6" s="105"/>
      <c r="F6" s="105"/>
      <c r="G6" s="117"/>
      <c r="H6" s="15" t="s">
        <v>17</v>
      </c>
      <c r="I6" s="16"/>
      <c r="J6" s="16"/>
      <c r="K6" s="37"/>
      <c r="L6" s="37"/>
      <c r="M6" s="37"/>
      <c r="N6" s="37">
        <f t="shared" ref="M6:Q6" si="1">SUM(N8,N24,N44,N60,N78,N86,N100)</f>
        <v>0</v>
      </c>
      <c r="O6" s="37">
        <f t="shared" si="1"/>
        <v>0</v>
      </c>
      <c r="P6" s="37">
        <f t="shared" si="1"/>
        <v>0</v>
      </c>
      <c r="Q6" s="37">
        <f t="shared" si="1"/>
        <v>0</v>
      </c>
      <c r="R6" s="37"/>
      <c r="S6" s="37"/>
    </row>
    <row r="7" spans="1:19" ht="12" customHeight="1" thickTop="1" x14ac:dyDescent="0.15">
      <c r="A7" s="106" t="s">
        <v>18</v>
      </c>
      <c r="B7" s="107"/>
      <c r="C7" s="107"/>
      <c r="D7" s="108"/>
      <c r="E7" s="111"/>
      <c r="F7" s="111"/>
      <c r="G7" s="109"/>
      <c r="H7" s="4" t="s">
        <v>16</v>
      </c>
      <c r="I7" s="5"/>
      <c r="J7" s="5">
        <v>5</v>
      </c>
      <c r="K7" s="43">
        <f>SUM(L7:S7)</f>
        <v>1</v>
      </c>
      <c r="L7" s="32"/>
      <c r="M7" s="32"/>
      <c r="N7" s="21"/>
      <c r="O7" s="21"/>
      <c r="P7" s="21"/>
      <c r="Q7" s="21">
        <v>1</v>
      </c>
      <c r="R7" s="21"/>
      <c r="S7" s="21"/>
    </row>
    <row r="8" spans="1:19" ht="12" customHeight="1" x14ac:dyDescent="0.15">
      <c r="A8" s="71"/>
      <c r="B8" s="72"/>
      <c r="C8" s="72"/>
      <c r="D8" s="73"/>
      <c r="E8" s="75"/>
      <c r="F8" s="75"/>
      <c r="G8" s="110"/>
      <c r="H8" s="6" t="s">
        <v>17</v>
      </c>
      <c r="I8" s="7"/>
      <c r="J8" s="7">
        <v>5</v>
      </c>
      <c r="K8" s="44">
        <f t="shared" ref="K8:K10" si="2">SUM(L8:S8)</f>
        <v>0</v>
      </c>
      <c r="L8" s="30"/>
      <c r="M8" s="30"/>
      <c r="N8" s="30">
        <f t="shared" ref="M8:S8" si="3">SUM(N10,N16)</f>
        <v>0</v>
      </c>
      <c r="O8" s="30">
        <f t="shared" si="3"/>
        <v>0</v>
      </c>
      <c r="P8" s="30">
        <f t="shared" si="3"/>
        <v>0</v>
      </c>
      <c r="Q8" s="30">
        <f>SUM(Q10,Q16)</f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65">
        <v>1</v>
      </c>
      <c r="B9" s="59" t="s">
        <v>19</v>
      </c>
      <c r="C9" s="60"/>
      <c r="D9" s="61"/>
      <c r="E9" s="57"/>
      <c r="F9" s="5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66"/>
      <c r="B10" s="62"/>
      <c r="C10" s="63"/>
      <c r="D10" s="64"/>
      <c r="E10" s="58"/>
      <c r="F10" s="58"/>
      <c r="G10" s="52"/>
      <c r="H10" s="19" t="str">
        <f>IF(E9="","","実績")</f>
        <v/>
      </c>
      <c r="I10" s="19"/>
      <c r="J10" s="19"/>
      <c r="K10" s="44">
        <f t="shared" si="2"/>
        <v>0</v>
      </c>
      <c r="L10" s="33"/>
      <c r="M10" s="24"/>
      <c r="N10" s="24"/>
      <c r="O10" s="24"/>
      <c r="P10" s="24"/>
      <c r="Q10" s="24"/>
      <c r="R10" s="24"/>
      <c r="S10" s="24"/>
    </row>
    <row r="11" spans="1:19" ht="12" customHeight="1" x14ac:dyDescent="0.15">
      <c r="A11" s="65"/>
      <c r="B11" s="67" t="s">
        <v>20</v>
      </c>
      <c r="C11" s="59" t="s">
        <v>21</v>
      </c>
      <c r="D11" s="61"/>
      <c r="E11" s="53" t="s">
        <v>22</v>
      </c>
      <c r="F11" s="53" t="s">
        <v>23</v>
      </c>
      <c r="G11" s="55"/>
      <c r="H11" s="8" t="str">
        <f>IF(E11="","","予定")</f>
        <v>予定</v>
      </c>
      <c r="I11" s="8" t="s">
        <v>24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66"/>
      <c r="B12" s="56"/>
      <c r="C12" s="62"/>
      <c r="D12" s="64"/>
      <c r="E12" s="54"/>
      <c r="F12" s="54"/>
      <c r="G12" s="56"/>
      <c r="H12" s="46" t="str">
        <f>IF(E11="","","実績")</f>
        <v>実績</v>
      </c>
      <c r="I12" s="8" t="s">
        <v>24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65"/>
      <c r="B13" s="67" t="s">
        <v>25</v>
      </c>
      <c r="C13" s="59" t="s">
        <v>26</v>
      </c>
      <c r="D13" s="61"/>
      <c r="E13" s="53" t="s">
        <v>22</v>
      </c>
      <c r="F13" s="53" t="s">
        <v>27</v>
      </c>
      <c r="G13" s="55"/>
      <c r="H13" s="8" t="str">
        <f>IF(E13="","","予定")</f>
        <v>予定</v>
      </c>
      <c r="I13" s="8" t="s">
        <v>24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66"/>
      <c r="B14" s="56"/>
      <c r="C14" s="62"/>
      <c r="D14" s="64"/>
      <c r="E14" s="54"/>
      <c r="F14" s="54"/>
      <c r="G14" s="56"/>
      <c r="H14" s="46" t="str">
        <f>IF(E13="","","実績")</f>
        <v>実績</v>
      </c>
      <c r="I14" s="8" t="s">
        <v>24</v>
      </c>
      <c r="J14" s="46">
        <v>5</v>
      </c>
      <c r="K14" s="9">
        <f t="shared" si="4"/>
        <v>0</v>
      </c>
      <c r="L14" s="33"/>
      <c r="M14" s="24"/>
      <c r="N14" s="24"/>
      <c r="O14" s="24"/>
      <c r="P14" s="24"/>
      <c r="Q14" s="24"/>
      <c r="R14" s="24"/>
      <c r="S14" s="24"/>
    </row>
    <row r="15" spans="1:19" ht="12" customHeight="1" x14ac:dyDescent="0.15">
      <c r="A15" s="65">
        <v>2</v>
      </c>
      <c r="B15" s="59" t="s">
        <v>28</v>
      </c>
      <c r="C15" s="60"/>
      <c r="D15" s="61"/>
      <c r="E15" s="57"/>
      <c r="F15" s="57"/>
      <c r="G15" s="51"/>
      <c r="H15" s="18" t="str">
        <f>IF(E15="","","予定")</f>
        <v/>
      </c>
      <c r="I15" s="18"/>
      <c r="J15" s="18"/>
      <c r="K15" s="9">
        <f>SUM(L15:S15)</f>
        <v>1</v>
      </c>
      <c r="L15" s="22"/>
      <c r="M15" s="23"/>
      <c r="N15" s="23"/>
      <c r="O15" s="23"/>
      <c r="P15" s="23"/>
      <c r="Q15" s="23">
        <v>1</v>
      </c>
      <c r="R15" s="23"/>
      <c r="S15" s="23"/>
    </row>
    <row r="16" spans="1:19" ht="12" customHeight="1" x14ac:dyDescent="0.15">
      <c r="A16" s="66"/>
      <c r="B16" s="62"/>
      <c r="C16" s="63"/>
      <c r="D16" s="64"/>
      <c r="E16" s="58"/>
      <c r="F16" s="58"/>
      <c r="G16" s="52"/>
      <c r="H16" s="19" t="str">
        <f>IF(E15="","","実績")</f>
        <v/>
      </c>
      <c r="I16" s="19"/>
      <c r="J16" s="19"/>
      <c r="K16" s="9">
        <f>SUM(L16:S16)</f>
        <v>0</v>
      </c>
      <c r="L16" s="22"/>
      <c r="M16" s="49"/>
      <c r="N16" s="49"/>
      <c r="O16" s="49"/>
      <c r="P16" s="49"/>
      <c r="Q16" s="49">
        <f t="shared" ref="N16:S16" si="5">SUM(Q18,Q20,Q22)</f>
        <v>0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65"/>
      <c r="B17" s="67" t="s">
        <v>20</v>
      </c>
      <c r="C17" s="59" t="s">
        <v>28</v>
      </c>
      <c r="D17" s="61"/>
      <c r="E17" s="53" t="s">
        <v>29</v>
      </c>
      <c r="F17" s="53"/>
      <c r="G17" s="55"/>
      <c r="H17" s="8" t="str">
        <f>IF(E17="","","予定")</f>
        <v>予定</v>
      </c>
      <c r="I17" s="8" t="s">
        <v>24</v>
      </c>
      <c r="J17" s="8">
        <v>5</v>
      </c>
      <c r="K17" s="9">
        <f>SUM(L17:S17)</f>
        <v>1</v>
      </c>
      <c r="L17" s="22"/>
      <c r="M17" s="23"/>
      <c r="N17" s="23"/>
      <c r="O17" s="23"/>
      <c r="P17" s="23"/>
      <c r="Q17" s="23">
        <v>1</v>
      </c>
      <c r="R17" s="23"/>
      <c r="S17" s="23"/>
    </row>
    <row r="18" spans="1:19" ht="12" customHeight="1" x14ac:dyDescent="0.15">
      <c r="A18" s="66"/>
      <c r="B18" s="56"/>
      <c r="C18" s="62"/>
      <c r="D18" s="64"/>
      <c r="E18" s="54"/>
      <c r="F18" s="54"/>
      <c r="G18" s="56"/>
      <c r="H18" s="46" t="str">
        <f>IF(E17="","","実績")</f>
        <v>実績</v>
      </c>
      <c r="I18" s="8" t="s">
        <v>24</v>
      </c>
      <c r="J18" s="8">
        <v>5</v>
      </c>
      <c r="K18" s="9">
        <f>SUM(L18:S18)</f>
        <v>0</v>
      </c>
      <c r="L18" s="33"/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65"/>
      <c r="B19" s="67" t="s">
        <v>25</v>
      </c>
      <c r="C19" s="59" t="s">
        <v>30</v>
      </c>
      <c r="D19" s="61"/>
      <c r="E19" s="53" t="s">
        <v>31</v>
      </c>
      <c r="F19" s="53"/>
      <c r="G19" s="55"/>
      <c r="H19" s="8" t="str">
        <f>IF(E19="","","予定")</f>
        <v>予定</v>
      </c>
      <c r="I19" s="8" t="s">
        <v>24</v>
      </c>
      <c r="J19" s="8">
        <v>5</v>
      </c>
      <c r="K19" s="9">
        <f>SUM(L19:S19)</f>
        <v>1</v>
      </c>
      <c r="L19" s="25"/>
      <c r="M19" s="23"/>
      <c r="N19" s="23"/>
      <c r="O19" s="23"/>
      <c r="P19" s="23"/>
      <c r="Q19" s="23">
        <v>1</v>
      </c>
      <c r="R19" s="23"/>
      <c r="S19" s="23"/>
    </row>
    <row r="20" spans="1:19" ht="12" customHeight="1" x14ac:dyDescent="0.15">
      <c r="A20" s="66"/>
      <c r="B20" s="56"/>
      <c r="C20" s="62"/>
      <c r="D20" s="64"/>
      <c r="E20" s="54"/>
      <c r="F20" s="54"/>
      <c r="G20" s="56"/>
      <c r="H20" s="46" t="str">
        <f>IF(E19="","","実績")</f>
        <v>実績</v>
      </c>
      <c r="I20" s="8" t="s">
        <v>24</v>
      </c>
      <c r="J20" s="8">
        <v>5</v>
      </c>
      <c r="K20" s="9">
        <v>0</v>
      </c>
      <c r="L20" s="33"/>
      <c r="M20" s="24"/>
      <c r="N20" s="24"/>
      <c r="O20" s="24"/>
      <c r="P20" s="24"/>
      <c r="Q20" s="24"/>
      <c r="R20" s="24"/>
      <c r="S20" s="24"/>
    </row>
    <row r="21" spans="1:19" ht="12" customHeight="1" x14ac:dyDescent="0.15">
      <c r="A21" s="65"/>
      <c r="B21" s="67" t="s">
        <v>32</v>
      </c>
      <c r="C21" s="59" t="s">
        <v>33</v>
      </c>
      <c r="D21" s="61"/>
      <c r="E21" s="53" t="s">
        <v>22</v>
      </c>
      <c r="F21" s="53"/>
      <c r="G21" s="55"/>
      <c r="H21" s="8" t="str">
        <f>IF(E21="","","予定")</f>
        <v>予定</v>
      </c>
      <c r="I21" s="8" t="s">
        <v>34</v>
      </c>
      <c r="J21" s="8">
        <v>1</v>
      </c>
      <c r="K21" s="9">
        <f>SUM(L21:S21)</f>
        <v>1</v>
      </c>
      <c r="L21" s="25"/>
      <c r="M21" s="23"/>
      <c r="N21" s="23"/>
      <c r="O21" s="23"/>
      <c r="P21" s="23"/>
      <c r="Q21" s="23">
        <v>1</v>
      </c>
      <c r="R21" s="23"/>
      <c r="S21" s="23"/>
    </row>
    <row r="22" spans="1:19" ht="12" customHeight="1" x14ac:dyDescent="0.15">
      <c r="A22" s="66"/>
      <c r="B22" s="56"/>
      <c r="C22" s="62"/>
      <c r="D22" s="64"/>
      <c r="E22" s="54"/>
      <c r="F22" s="54"/>
      <c r="G22" s="56"/>
      <c r="H22" s="46" t="str">
        <f>IF(E21="","","実績")</f>
        <v>実績</v>
      </c>
      <c r="I22" s="8" t="s">
        <v>34</v>
      </c>
      <c r="J22" s="8">
        <v>1</v>
      </c>
      <c r="K22" s="9">
        <f>SUM(L22:S22)</f>
        <v>0</v>
      </c>
      <c r="L22" s="33"/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68" t="s">
        <v>35</v>
      </c>
      <c r="B23" s="69"/>
      <c r="C23" s="69"/>
      <c r="D23" s="70"/>
      <c r="E23" s="74"/>
      <c r="F23" s="74"/>
      <c r="G23" s="112"/>
      <c r="H23" s="17" t="s">
        <v>16</v>
      </c>
      <c r="I23" s="17"/>
      <c r="J23" s="17">
        <v>5</v>
      </c>
      <c r="K23" s="9">
        <f t="shared" si="4"/>
        <v>3.5</v>
      </c>
      <c r="L23" s="26"/>
      <c r="M23" s="27"/>
      <c r="N23" s="27"/>
      <c r="O23" s="27"/>
      <c r="P23" s="27"/>
      <c r="Q23" s="27">
        <v>3.5</v>
      </c>
      <c r="R23" s="27"/>
      <c r="S23" s="27"/>
    </row>
    <row r="24" spans="1:19" ht="12" customHeight="1" x14ac:dyDescent="0.15">
      <c r="A24" s="71"/>
      <c r="B24" s="72"/>
      <c r="C24" s="72"/>
      <c r="D24" s="73"/>
      <c r="E24" s="75"/>
      <c r="F24" s="75"/>
      <c r="G24" s="113"/>
      <c r="H24" s="7" t="s">
        <v>17</v>
      </c>
      <c r="I24" s="7"/>
      <c r="J24" s="17">
        <v>5</v>
      </c>
      <c r="K24" s="9">
        <f t="shared" si="4"/>
        <v>0</v>
      </c>
      <c r="L24" s="50"/>
      <c r="M24" s="29"/>
      <c r="N24" s="29"/>
      <c r="O24" s="29"/>
      <c r="P24" s="29"/>
      <c r="Q24" s="29">
        <f t="shared" ref="M24:S24" si="6">SUM(Q26,Q36)</f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65">
        <v>1</v>
      </c>
      <c r="B25" s="59" t="s">
        <v>36</v>
      </c>
      <c r="C25" s="60"/>
      <c r="D25" s="61"/>
      <c r="E25" s="57"/>
      <c r="F25" s="57"/>
      <c r="G25" s="51"/>
      <c r="H25" s="18" t="str">
        <f>IF(E25="","","予定")</f>
        <v/>
      </c>
      <c r="I25" s="18"/>
      <c r="J25" s="18"/>
      <c r="K25" s="9">
        <f t="shared" si="4"/>
        <v>1</v>
      </c>
      <c r="L25" s="23"/>
      <c r="M25" s="23"/>
      <c r="N25" s="23"/>
      <c r="O25" s="23"/>
      <c r="P25" s="23"/>
      <c r="Q25" s="23">
        <v>1</v>
      </c>
      <c r="R25" s="23">
        <f t="shared" ref="M25:R25" si="7">SUM(R27,R29,R31,R33)</f>
        <v>0</v>
      </c>
      <c r="S25" s="23">
        <f>SUM(S27,S29,S31,S33)</f>
        <v>0</v>
      </c>
    </row>
    <row r="26" spans="1:19" ht="12" customHeight="1" x14ac:dyDescent="0.15">
      <c r="A26" s="66"/>
      <c r="B26" s="62"/>
      <c r="C26" s="63"/>
      <c r="D26" s="64"/>
      <c r="E26" s="58"/>
      <c r="F26" s="58"/>
      <c r="G26" s="52"/>
      <c r="H26" s="19" t="str">
        <f>IF(E25="","","実績")</f>
        <v/>
      </c>
      <c r="I26" s="19"/>
      <c r="J26" s="19"/>
      <c r="K26" s="9">
        <f t="shared" si="4"/>
        <v>0</v>
      </c>
      <c r="L26" s="24"/>
      <c r="M26" s="24"/>
      <c r="N26" s="24"/>
      <c r="O26" s="24"/>
      <c r="P26" s="24"/>
      <c r="Q26" s="24">
        <f t="shared" ref="M26:R26" si="8">SUM(Q28,Q30,Q32,Q34)</f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65"/>
      <c r="B27" s="67" t="s">
        <v>20</v>
      </c>
      <c r="C27" s="59" t="s">
        <v>37</v>
      </c>
      <c r="D27" s="61"/>
      <c r="E27" s="53" t="s">
        <v>31</v>
      </c>
      <c r="F27" s="53"/>
      <c r="G27" s="55" t="s">
        <v>38</v>
      </c>
      <c r="H27" s="8" t="str">
        <f>IF(E27="","","予定")</f>
        <v>予定</v>
      </c>
      <c r="I27" s="8" t="s">
        <v>39</v>
      </c>
      <c r="J27" s="8">
        <v>1</v>
      </c>
      <c r="K27" s="9">
        <f t="shared" si="4"/>
        <v>0.25</v>
      </c>
      <c r="L27" s="22"/>
      <c r="M27" s="23"/>
      <c r="N27" s="23"/>
      <c r="O27" s="23"/>
      <c r="P27" s="23"/>
      <c r="Q27" s="23">
        <v>0.25</v>
      </c>
      <c r="R27" s="23"/>
      <c r="S27" s="23"/>
    </row>
    <row r="28" spans="1:19" ht="12" customHeight="1" x14ac:dyDescent="0.15">
      <c r="A28" s="66"/>
      <c r="B28" s="56"/>
      <c r="C28" s="62"/>
      <c r="D28" s="64"/>
      <c r="E28" s="54"/>
      <c r="F28" s="54"/>
      <c r="G28" s="56"/>
      <c r="H28" s="46" t="str">
        <f>IF(E27="","","実績")</f>
        <v>実績</v>
      </c>
      <c r="I28" s="8" t="s">
        <v>66</v>
      </c>
      <c r="J28" s="8">
        <v>1</v>
      </c>
      <c r="K28" s="9"/>
      <c r="L28" s="38"/>
      <c r="M28" s="39"/>
      <c r="N28" s="24"/>
      <c r="O28" s="24"/>
      <c r="P28" s="24"/>
      <c r="Q28" s="24"/>
      <c r="R28" s="24"/>
      <c r="S28" s="24"/>
    </row>
    <row r="29" spans="1:19" ht="12" customHeight="1" x14ac:dyDescent="0.15">
      <c r="A29" s="65"/>
      <c r="B29" s="67" t="s">
        <v>25</v>
      </c>
      <c r="C29" s="59" t="s">
        <v>40</v>
      </c>
      <c r="D29" s="61"/>
      <c r="E29" s="53" t="s">
        <v>31</v>
      </c>
      <c r="F29" s="53"/>
      <c r="G29" s="55"/>
      <c r="H29" s="8" t="str">
        <f>IF(E29="","","予定")</f>
        <v>予定</v>
      </c>
      <c r="I29" s="8" t="s">
        <v>41</v>
      </c>
      <c r="J29" s="8">
        <v>2</v>
      </c>
      <c r="K29" s="9">
        <f t="shared" si="4"/>
        <v>0</v>
      </c>
      <c r="L29" s="22"/>
      <c r="M29" s="23"/>
      <c r="N29" s="23"/>
      <c r="O29" s="23"/>
      <c r="P29" s="23"/>
      <c r="Q29" s="23" t="s">
        <v>75</v>
      </c>
      <c r="R29" s="23"/>
      <c r="S29" s="23"/>
    </row>
    <row r="30" spans="1:19" ht="12" customHeight="1" x14ac:dyDescent="0.15">
      <c r="A30" s="66"/>
      <c r="B30" s="56"/>
      <c r="C30" s="62"/>
      <c r="D30" s="64"/>
      <c r="E30" s="54"/>
      <c r="F30" s="54"/>
      <c r="G30" s="56"/>
      <c r="H30" s="46" t="str">
        <f>IF(E29="","","実績")</f>
        <v>実績</v>
      </c>
      <c r="I30" s="8" t="s">
        <v>67</v>
      </c>
      <c r="J30" s="8">
        <v>2</v>
      </c>
      <c r="K30" s="9">
        <f t="shared" si="4"/>
        <v>0</v>
      </c>
      <c r="L30" s="38"/>
      <c r="M30" s="39"/>
      <c r="N30" s="24"/>
      <c r="O30" s="24"/>
      <c r="P30" s="24"/>
      <c r="Q30" s="24"/>
      <c r="R30" s="24"/>
      <c r="S30" s="24"/>
    </row>
    <row r="31" spans="1:19" ht="12" customHeight="1" x14ac:dyDescent="0.15">
      <c r="A31" s="65"/>
      <c r="B31" s="67" t="s">
        <v>32</v>
      </c>
      <c r="C31" s="59" t="s">
        <v>42</v>
      </c>
      <c r="D31" s="61"/>
      <c r="E31" s="53" t="s">
        <v>31</v>
      </c>
      <c r="F31" s="53"/>
      <c r="G31" s="55" t="s">
        <v>43</v>
      </c>
      <c r="H31" s="8" t="str">
        <f>IF(E31="","","予定")</f>
        <v>予定</v>
      </c>
      <c r="I31" s="8" t="s">
        <v>44</v>
      </c>
      <c r="J31" s="8">
        <v>1</v>
      </c>
      <c r="K31" s="9">
        <f t="shared" si="4"/>
        <v>0.25</v>
      </c>
      <c r="L31" s="22"/>
      <c r="M31" s="23"/>
      <c r="N31" s="23"/>
      <c r="O31" s="23"/>
      <c r="P31" s="23"/>
      <c r="Q31" s="23">
        <v>0.25</v>
      </c>
      <c r="R31" s="23"/>
      <c r="S31" s="23"/>
    </row>
    <row r="32" spans="1:19" ht="12" customHeight="1" x14ac:dyDescent="0.15">
      <c r="A32" s="66"/>
      <c r="B32" s="56"/>
      <c r="C32" s="62"/>
      <c r="D32" s="64"/>
      <c r="E32" s="54"/>
      <c r="F32" s="54"/>
      <c r="G32" s="56"/>
      <c r="H32" s="46" t="str">
        <f>IF(E31="","","実績")</f>
        <v>実績</v>
      </c>
      <c r="I32" s="8" t="s">
        <v>68</v>
      </c>
      <c r="J32" s="8">
        <v>1</v>
      </c>
      <c r="K32" s="9">
        <f t="shared" si="4"/>
        <v>0</v>
      </c>
      <c r="L32" s="38"/>
      <c r="M32" s="39"/>
      <c r="N32" s="24"/>
      <c r="O32" s="24"/>
      <c r="P32" s="24"/>
      <c r="Q32" s="24"/>
      <c r="R32" s="24"/>
      <c r="S32" s="24"/>
    </row>
    <row r="33" spans="1:19" ht="12" customHeight="1" x14ac:dyDescent="0.15">
      <c r="A33" s="65"/>
      <c r="B33" s="67" t="s">
        <v>45</v>
      </c>
      <c r="C33" s="59" t="s">
        <v>46</v>
      </c>
      <c r="D33" s="61"/>
      <c r="E33" s="53" t="s">
        <v>31</v>
      </c>
      <c r="F33" s="53"/>
      <c r="G33" s="55" t="s">
        <v>47</v>
      </c>
      <c r="H33" s="8" t="str">
        <f>IF(E33="","","予定")</f>
        <v>予定</v>
      </c>
      <c r="I33" s="8" t="s">
        <v>48</v>
      </c>
      <c r="J33" s="8">
        <v>1</v>
      </c>
      <c r="K33" s="9">
        <f t="shared" si="4"/>
        <v>0.25</v>
      </c>
      <c r="L33" s="22"/>
      <c r="M33" s="23"/>
      <c r="N33" s="23"/>
      <c r="O33" s="23"/>
      <c r="P33" s="23"/>
      <c r="Q33" s="23">
        <v>0.25</v>
      </c>
      <c r="R33" s="23"/>
      <c r="S33" s="23"/>
    </row>
    <row r="34" spans="1:19" ht="12" customHeight="1" x14ac:dyDescent="0.15">
      <c r="A34" s="66"/>
      <c r="B34" s="56"/>
      <c r="C34" s="62"/>
      <c r="D34" s="64"/>
      <c r="E34" s="54"/>
      <c r="F34" s="54"/>
      <c r="G34" s="56"/>
      <c r="H34" s="46" t="str">
        <f>IF(E33="","","実績")</f>
        <v>実績</v>
      </c>
      <c r="I34" s="46" t="s">
        <v>69</v>
      </c>
      <c r="J34" s="46">
        <v>1</v>
      </c>
      <c r="K34" s="9">
        <f t="shared" si="4"/>
        <v>0</v>
      </c>
      <c r="L34" s="33"/>
      <c r="M34" s="24"/>
      <c r="N34" s="24"/>
      <c r="O34" s="24"/>
      <c r="P34" s="24"/>
      <c r="Q34" s="24"/>
      <c r="R34" s="24"/>
      <c r="S34" s="24"/>
    </row>
    <row r="35" spans="1:19" ht="12" customHeight="1" x14ac:dyDescent="0.15">
      <c r="A35" s="65">
        <v>2</v>
      </c>
      <c r="B35" s="59" t="s">
        <v>28</v>
      </c>
      <c r="C35" s="60"/>
      <c r="D35" s="61"/>
      <c r="E35" s="57"/>
      <c r="F35" s="5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/>
      <c r="M35" s="23"/>
      <c r="N35" s="23"/>
      <c r="O35" s="23"/>
      <c r="P35" s="23"/>
      <c r="Q35" s="23">
        <v>2.5</v>
      </c>
      <c r="R35" s="23">
        <f t="shared" ref="L35:R35" si="9">SUM(R37,R39,R41)</f>
        <v>0</v>
      </c>
      <c r="S35" s="23">
        <f>SUM(S37,S39,S41)</f>
        <v>0</v>
      </c>
    </row>
    <row r="36" spans="1:19" ht="12" customHeight="1" x14ac:dyDescent="0.15">
      <c r="A36" s="66"/>
      <c r="B36" s="62"/>
      <c r="C36" s="63"/>
      <c r="D36" s="64"/>
      <c r="E36" s="58"/>
      <c r="F36" s="58"/>
      <c r="G36" s="52"/>
      <c r="H36" s="19" t="str">
        <f>IF(E35="","","実績")</f>
        <v/>
      </c>
      <c r="I36" s="19"/>
      <c r="J36" s="19"/>
      <c r="K36" s="9">
        <f t="shared" si="4"/>
        <v>0</v>
      </c>
      <c r="L36" s="24"/>
      <c r="M36" s="24"/>
      <c r="N36" s="24"/>
      <c r="O36" s="24"/>
      <c r="P36" s="24"/>
      <c r="Q36" s="24">
        <f t="shared" ref="L36:R36" si="10">SUM(Q38,Q40,Q42)</f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65"/>
      <c r="B37" s="67" t="s">
        <v>20</v>
      </c>
      <c r="C37" s="59" t="s">
        <v>28</v>
      </c>
      <c r="D37" s="61"/>
      <c r="E37" s="53" t="s">
        <v>29</v>
      </c>
      <c r="F37" s="53"/>
      <c r="G37" s="55"/>
      <c r="H37" s="8" t="str">
        <f>IF(E37="","","予定")</f>
        <v>予定</v>
      </c>
      <c r="I37" s="8" t="s">
        <v>24</v>
      </c>
      <c r="J37" s="8">
        <v>5</v>
      </c>
      <c r="K37" s="9">
        <f t="shared" si="4"/>
        <v>1</v>
      </c>
      <c r="L37" s="25"/>
      <c r="M37" s="23"/>
      <c r="N37" s="23"/>
      <c r="O37" s="23"/>
      <c r="P37" s="23"/>
      <c r="Q37" s="23">
        <v>1</v>
      </c>
      <c r="R37" s="23"/>
      <c r="S37" s="23"/>
    </row>
    <row r="38" spans="1:19" ht="12" customHeight="1" x14ac:dyDescent="0.15">
      <c r="A38" s="66"/>
      <c r="B38" s="56"/>
      <c r="C38" s="62"/>
      <c r="D38" s="64"/>
      <c r="E38" s="54"/>
      <c r="F38" s="54"/>
      <c r="G38" s="56"/>
      <c r="H38" s="46" t="str">
        <f>IF(E37="","","実績")</f>
        <v>実績</v>
      </c>
      <c r="I38" s="46" t="s">
        <v>70</v>
      </c>
      <c r="J38" s="46">
        <v>2</v>
      </c>
      <c r="K38" s="9">
        <f t="shared" si="4"/>
        <v>0</v>
      </c>
      <c r="L38" s="33"/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65"/>
      <c r="B39" s="67" t="s">
        <v>25</v>
      </c>
      <c r="C39" s="59" t="s">
        <v>49</v>
      </c>
      <c r="D39" s="61"/>
      <c r="E39" s="53" t="s">
        <v>31</v>
      </c>
      <c r="F39" s="53"/>
      <c r="G39" s="55"/>
      <c r="H39" s="8" t="str">
        <f>IF(E39="","","予定")</f>
        <v>予定</v>
      </c>
      <c r="I39" s="8" t="s">
        <v>24</v>
      </c>
      <c r="J39" s="8">
        <v>5</v>
      </c>
      <c r="K39" s="9">
        <f t="shared" si="4"/>
        <v>1</v>
      </c>
      <c r="L39" s="25"/>
      <c r="M39" s="23"/>
      <c r="N39" s="23"/>
      <c r="O39" s="23"/>
      <c r="P39" s="23"/>
      <c r="Q39" s="23">
        <v>1</v>
      </c>
      <c r="R39" s="23"/>
      <c r="S39" s="23"/>
    </row>
    <row r="40" spans="1:19" ht="12" customHeight="1" x14ac:dyDescent="0.15">
      <c r="A40" s="66"/>
      <c r="B40" s="56"/>
      <c r="C40" s="62"/>
      <c r="D40" s="64"/>
      <c r="E40" s="54"/>
      <c r="F40" s="54"/>
      <c r="G40" s="56"/>
      <c r="H40" s="46" t="str">
        <f>IF(E39="","","実績")</f>
        <v>実績</v>
      </c>
      <c r="I40" s="46"/>
      <c r="J40" s="46"/>
      <c r="K40" s="9">
        <f t="shared" si="4"/>
        <v>0</v>
      </c>
      <c r="L40" s="38"/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65"/>
      <c r="B41" s="67" t="s">
        <v>32</v>
      </c>
      <c r="C41" s="59" t="s">
        <v>50</v>
      </c>
      <c r="D41" s="61"/>
      <c r="E41" s="53" t="s">
        <v>22</v>
      </c>
      <c r="F41" s="53"/>
      <c r="G41" s="55"/>
      <c r="H41" s="8" t="str">
        <f>IF(E41="","","予定")</f>
        <v>予定</v>
      </c>
      <c r="I41" s="8" t="s">
        <v>34</v>
      </c>
      <c r="J41" s="8">
        <v>1</v>
      </c>
      <c r="K41" s="9">
        <f t="shared" si="4"/>
        <v>0.5</v>
      </c>
      <c r="L41" s="25"/>
      <c r="M41" s="23"/>
      <c r="N41" s="23"/>
      <c r="O41" s="23"/>
      <c r="P41" s="23"/>
      <c r="Q41" s="23">
        <v>0.5</v>
      </c>
      <c r="R41" s="23"/>
      <c r="S41" s="23"/>
    </row>
    <row r="42" spans="1:19" ht="12" customHeight="1" x14ac:dyDescent="0.15">
      <c r="A42" s="66"/>
      <c r="B42" s="56"/>
      <c r="C42" s="62"/>
      <c r="D42" s="64"/>
      <c r="E42" s="54"/>
      <c r="F42" s="54"/>
      <c r="G42" s="56"/>
      <c r="H42" s="46" t="str">
        <f>IF(E41="","","実績")</f>
        <v>実績</v>
      </c>
      <c r="I42" s="46" t="s">
        <v>71</v>
      </c>
      <c r="J42" s="46">
        <v>1</v>
      </c>
      <c r="K42" s="9">
        <f t="shared" si="4"/>
        <v>0</v>
      </c>
      <c r="L42" s="38"/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68" t="s">
        <v>51</v>
      </c>
      <c r="B43" s="69"/>
      <c r="C43" s="69"/>
      <c r="D43" s="70"/>
      <c r="E43" s="74"/>
      <c r="F43" s="74"/>
      <c r="G43" s="112"/>
      <c r="H43" s="17" t="s">
        <v>16</v>
      </c>
      <c r="I43" s="17"/>
      <c r="J43" s="17">
        <v>5</v>
      </c>
      <c r="K43" s="9">
        <f t="shared" si="4"/>
        <v>3.5</v>
      </c>
      <c r="L43" s="27"/>
      <c r="M43" s="27"/>
      <c r="N43" s="27"/>
      <c r="O43" s="27"/>
      <c r="P43" s="27"/>
      <c r="Q43" s="27">
        <f t="shared" ref="M43:S43" si="11">SUM(Q45,Q51)</f>
        <v>3.5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1"/>
      <c r="B44" s="72"/>
      <c r="C44" s="72"/>
      <c r="D44" s="73"/>
      <c r="E44" s="75"/>
      <c r="F44" s="75"/>
      <c r="G44" s="113"/>
      <c r="H44" s="7" t="s">
        <v>17</v>
      </c>
      <c r="I44" s="7"/>
      <c r="J44" s="7"/>
      <c r="K44" s="9">
        <f t="shared" si="4"/>
        <v>0</v>
      </c>
      <c r="L44" s="27"/>
      <c r="M44" s="27"/>
      <c r="N44" s="27"/>
      <c r="O44" s="27"/>
      <c r="P44" s="27"/>
      <c r="Q44" s="27">
        <f t="shared" ref="M44:S44" si="12">SUM(Q46,Q52)</f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65">
        <v>1</v>
      </c>
      <c r="B45" s="59" t="s">
        <v>19</v>
      </c>
      <c r="C45" s="60"/>
      <c r="D45" s="61"/>
      <c r="E45" s="57"/>
      <c r="F45" s="57"/>
      <c r="G45" s="51"/>
      <c r="H45" s="18" t="str">
        <f>IF(E45="","","予定")</f>
        <v/>
      </c>
      <c r="I45" s="18"/>
      <c r="J45" s="18"/>
      <c r="K45" s="9">
        <f t="shared" si="4"/>
        <v>1</v>
      </c>
      <c r="L45" s="47"/>
      <c r="M45" s="23"/>
      <c r="N45" s="23"/>
      <c r="O45" s="23"/>
      <c r="P45" s="23"/>
      <c r="Q45" s="23">
        <v>1</v>
      </c>
      <c r="R45" s="23">
        <f t="shared" ref="N45:S45" si="13">SUM(R47,R49)</f>
        <v>0</v>
      </c>
      <c r="S45" s="23">
        <f t="shared" si="13"/>
        <v>0</v>
      </c>
    </row>
    <row r="46" spans="1:19" ht="12" customHeight="1" x14ac:dyDescent="0.15">
      <c r="A46" s="66"/>
      <c r="B46" s="62"/>
      <c r="C46" s="63"/>
      <c r="D46" s="64"/>
      <c r="E46" s="58"/>
      <c r="F46" s="58"/>
      <c r="G46" s="52"/>
      <c r="H46" s="19" t="str">
        <f>IF(E45="","","実績")</f>
        <v/>
      </c>
      <c r="I46" s="19"/>
      <c r="J46" s="19"/>
      <c r="K46" s="9">
        <f t="shared" si="4"/>
        <v>0</v>
      </c>
      <c r="L46" s="48"/>
      <c r="M46" s="24"/>
      <c r="N46" s="24"/>
      <c r="O46" s="24"/>
      <c r="P46" s="24"/>
      <c r="Q46" s="24">
        <f t="shared" ref="N46:S46" si="14">SUM(Q48,Q50)</f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65"/>
      <c r="B47" s="67" t="s">
        <v>20</v>
      </c>
      <c r="C47" s="59" t="s">
        <v>52</v>
      </c>
      <c r="D47" s="61"/>
      <c r="E47" s="53" t="s">
        <v>31</v>
      </c>
      <c r="F47" s="53"/>
      <c r="G47" s="55"/>
      <c r="H47" s="8" t="str">
        <f>IF(E47="","","予定")</f>
        <v>予定</v>
      </c>
      <c r="I47" s="8" t="s">
        <v>24</v>
      </c>
      <c r="J47" s="8">
        <v>5</v>
      </c>
      <c r="K47" s="9">
        <f t="shared" si="4"/>
        <v>0.5</v>
      </c>
      <c r="L47" s="25"/>
      <c r="M47" s="23"/>
      <c r="N47" s="23"/>
      <c r="O47" s="23"/>
      <c r="P47" s="23"/>
      <c r="Q47" s="23">
        <v>0.5</v>
      </c>
      <c r="R47" s="23"/>
      <c r="S47" s="23"/>
    </row>
    <row r="48" spans="1:19" ht="12" customHeight="1" x14ac:dyDescent="0.15">
      <c r="A48" s="66"/>
      <c r="B48" s="56"/>
      <c r="C48" s="62"/>
      <c r="D48" s="64"/>
      <c r="E48" s="54"/>
      <c r="F48" s="54"/>
      <c r="G48" s="56"/>
      <c r="H48" s="46" t="str">
        <f>IF(E47="","","実績")</f>
        <v>実績</v>
      </c>
      <c r="I48" s="46"/>
      <c r="J48" s="46">
        <v>2</v>
      </c>
      <c r="K48" s="9">
        <f t="shared" si="4"/>
        <v>0</v>
      </c>
      <c r="L48" s="33"/>
      <c r="M48" s="24"/>
      <c r="N48" s="24"/>
      <c r="O48" s="24"/>
      <c r="P48" s="24"/>
      <c r="Q48" s="24"/>
      <c r="R48" s="24"/>
      <c r="S48" s="24"/>
    </row>
    <row r="49" spans="1:19" ht="12" customHeight="1" x14ac:dyDescent="0.15">
      <c r="A49" s="65"/>
      <c r="B49" s="67" t="s">
        <v>25</v>
      </c>
      <c r="C49" s="59" t="s">
        <v>53</v>
      </c>
      <c r="D49" s="61"/>
      <c r="E49" s="53" t="s">
        <v>31</v>
      </c>
      <c r="F49" s="53"/>
      <c r="G49" s="55"/>
      <c r="H49" s="8" t="str">
        <f>IF(E49="","","予定")</f>
        <v>予定</v>
      </c>
      <c r="I49" s="8" t="s">
        <v>24</v>
      </c>
      <c r="J49" s="8">
        <v>5</v>
      </c>
      <c r="K49" s="9">
        <f t="shared" si="4"/>
        <v>0.5</v>
      </c>
      <c r="L49" s="25"/>
      <c r="M49" s="23"/>
      <c r="N49" s="23"/>
      <c r="O49" s="23"/>
      <c r="P49" s="23"/>
      <c r="Q49" s="23">
        <v>0.5</v>
      </c>
      <c r="R49" s="23"/>
      <c r="S49" s="23"/>
    </row>
    <row r="50" spans="1:19" ht="12" customHeight="1" x14ac:dyDescent="0.15">
      <c r="A50" s="66"/>
      <c r="B50" s="56"/>
      <c r="C50" s="62"/>
      <c r="D50" s="64"/>
      <c r="E50" s="54"/>
      <c r="F50" s="54"/>
      <c r="G50" s="56"/>
      <c r="H50" s="46" t="str">
        <f>IF(E49="","","実績")</f>
        <v>実績</v>
      </c>
      <c r="I50" s="46"/>
      <c r="J50" s="46">
        <v>2</v>
      </c>
      <c r="K50" s="9">
        <f t="shared" si="4"/>
        <v>0</v>
      </c>
      <c r="L50" s="33"/>
      <c r="M50" s="24"/>
      <c r="N50" s="24"/>
      <c r="O50" s="24"/>
      <c r="P50" s="24"/>
      <c r="Q50" s="24"/>
      <c r="R50" s="24"/>
      <c r="S50" s="24"/>
    </row>
    <row r="51" spans="1:19" ht="12" customHeight="1" x14ac:dyDescent="0.15">
      <c r="A51" s="65">
        <v>2</v>
      </c>
      <c r="B51" s="59" t="s">
        <v>28</v>
      </c>
      <c r="C51" s="60"/>
      <c r="D51" s="61"/>
      <c r="E51" s="57"/>
      <c r="F51" s="5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/>
      <c r="N51" s="23"/>
      <c r="O51" s="23"/>
      <c r="P51" s="23"/>
      <c r="Q51" s="23">
        <v>2.5</v>
      </c>
      <c r="R51" s="23"/>
      <c r="S51" s="23"/>
    </row>
    <row r="52" spans="1:19" ht="12" customHeight="1" x14ac:dyDescent="0.15">
      <c r="A52" s="66"/>
      <c r="B52" s="62"/>
      <c r="C52" s="63"/>
      <c r="D52" s="64"/>
      <c r="E52" s="58"/>
      <c r="F52" s="58"/>
      <c r="G52" s="52"/>
      <c r="H52" s="19" t="str">
        <f>IF(E51="","","実績")</f>
        <v/>
      </c>
      <c r="I52" s="19"/>
      <c r="J52" s="19"/>
      <c r="K52" s="9">
        <f t="shared" si="4"/>
        <v>0</v>
      </c>
      <c r="L52" s="33"/>
      <c r="M52" s="24"/>
      <c r="N52" s="24"/>
      <c r="O52" s="24"/>
      <c r="P52" s="24"/>
      <c r="Q52" s="24"/>
      <c r="R52" s="24"/>
      <c r="S52" s="24"/>
    </row>
    <row r="53" spans="1:19" ht="12" customHeight="1" x14ac:dyDescent="0.15">
      <c r="A53" s="65"/>
      <c r="B53" s="67" t="s">
        <v>20</v>
      </c>
      <c r="C53" s="59" t="s">
        <v>28</v>
      </c>
      <c r="D53" s="61"/>
      <c r="E53" s="53" t="s">
        <v>29</v>
      </c>
      <c r="F53" s="53"/>
      <c r="G53" s="55"/>
      <c r="H53" s="8" t="str">
        <f>IF(E53="","","予定")</f>
        <v>予定</v>
      </c>
      <c r="I53" s="8" t="s">
        <v>24</v>
      </c>
      <c r="J53" s="8">
        <v>5</v>
      </c>
      <c r="K53" s="9">
        <f t="shared" si="4"/>
        <v>1.5</v>
      </c>
      <c r="L53" s="25"/>
      <c r="M53" s="23"/>
      <c r="N53" s="23"/>
      <c r="O53" s="23"/>
      <c r="P53" s="23"/>
      <c r="Q53" s="23">
        <v>1.5</v>
      </c>
      <c r="R53" s="23"/>
      <c r="S53" s="23"/>
    </row>
    <row r="54" spans="1:19" ht="12" customHeight="1" x14ac:dyDescent="0.15">
      <c r="A54" s="66"/>
      <c r="B54" s="56"/>
      <c r="C54" s="62"/>
      <c r="D54" s="64"/>
      <c r="E54" s="54"/>
      <c r="F54" s="54"/>
      <c r="G54" s="56"/>
      <c r="H54" s="46" t="str">
        <f>IF(E53="","","実績")</f>
        <v>実績</v>
      </c>
      <c r="I54" s="46"/>
      <c r="J54" s="46">
        <v>5</v>
      </c>
      <c r="K54" s="9">
        <f t="shared" si="4"/>
        <v>0</v>
      </c>
      <c r="L54" s="33"/>
      <c r="M54" s="24"/>
      <c r="N54" s="24"/>
      <c r="O54" s="24"/>
      <c r="P54" s="24"/>
      <c r="Q54" s="24"/>
      <c r="R54" s="24"/>
      <c r="S54" s="24"/>
    </row>
    <row r="55" spans="1:19" ht="12" customHeight="1" x14ac:dyDescent="0.15">
      <c r="A55" s="65"/>
      <c r="B55" s="67" t="s">
        <v>25</v>
      </c>
      <c r="C55" s="59" t="s">
        <v>49</v>
      </c>
      <c r="D55" s="61"/>
      <c r="E55" s="53" t="s">
        <v>22</v>
      </c>
      <c r="F55" s="53"/>
      <c r="G55" s="55"/>
      <c r="H55" s="8" t="str">
        <f>IF(E55="","","予定")</f>
        <v>予定</v>
      </c>
      <c r="I55" s="8" t="s">
        <v>24</v>
      </c>
      <c r="J55" s="8">
        <v>5</v>
      </c>
      <c r="K55" s="9">
        <f t="shared" si="4"/>
        <v>0.5</v>
      </c>
      <c r="L55" s="25"/>
      <c r="M55" s="23"/>
      <c r="N55" s="23"/>
      <c r="O55" s="23"/>
      <c r="P55" s="23"/>
      <c r="Q55" s="23">
        <v>0.5</v>
      </c>
      <c r="R55" s="23"/>
      <c r="S55" s="23"/>
    </row>
    <row r="56" spans="1:19" ht="12" customHeight="1" x14ac:dyDescent="0.15">
      <c r="A56" s="66"/>
      <c r="B56" s="56"/>
      <c r="C56" s="62"/>
      <c r="D56" s="64"/>
      <c r="E56" s="54"/>
      <c r="F56" s="54"/>
      <c r="G56" s="56"/>
      <c r="H56" s="46" t="str">
        <f>IF(E55="","","実績")</f>
        <v>実績</v>
      </c>
      <c r="I56" s="46"/>
      <c r="J56" s="46"/>
      <c r="K56" s="9">
        <f t="shared" si="4"/>
        <v>0</v>
      </c>
      <c r="L56" s="33"/>
      <c r="M56" s="24"/>
      <c r="N56" s="24"/>
      <c r="O56" s="24"/>
      <c r="P56" s="24"/>
      <c r="Q56" s="24"/>
      <c r="R56" s="24"/>
      <c r="S56" s="24"/>
    </row>
    <row r="57" spans="1:19" ht="12" customHeight="1" x14ac:dyDescent="0.15">
      <c r="A57" s="65"/>
      <c r="B57" s="67" t="s">
        <v>32</v>
      </c>
      <c r="C57" s="59" t="s">
        <v>50</v>
      </c>
      <c r="D57" s="61"/>
      <c r="E57" s="53" t="s">
        <v>22</v>
      </c>
      <c r="F57" s="53"/>
      <c r="G57" s="55"/>
      <c r="H57" s="8" t="str">
        <f>IF(E57="","","予定")</f>
        <v>予定</v>
      </c>
      <c r="I57" s="8" t="s">
        <v>34</v>
      </c>
      <c r="J57" s="8">
        <v>1</v>
      </c>
      <c r="K57" s="9">
        <f t="shared" si="4"/>
        <v>0.5</v>
      </c>
      <c r="L57" s="25"/>
      <c r="M57" s="23"/>
      <c r="N57" s="23"/>
      <c r="O57" s="23"/>
      <c r="P57" s="23"/>
      <c r="Q57" s="23">
        <v>0.5</v>
      </c>
      <c r="R57" s="23"/>
      <c r="S57" s="23"/>
    </row>
    <row r="58" spans="1:19" ht="12" customHeight="1" x14ac:dyDescent="0.15">
      <c r="A58" s="66"/>
      <c r="B58" s="56"/>
      <c r="C58" s="62"/>
      <c r="D58" s="64"/>
      <c r="E58" s="54"/>
      <c r="F58" s="54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</v>
      </c>
      <c r="L58" s="34"/>
      <c r="M58" s="35"/>
      <c r="N58" s="35"/>
      <c r="O58" s="35"/>
      <c r="P58" s="35"/>
      <c r="Q58" s="35"/>
      <c r="R58" s="35"/>
      <c r="S58" s="35"/>
    </row>
    <row r="59" spans="1:19" ht="12" customHeight="1" x14ac:dyDescent="0.15">
      <c r="A59" s="68" t="s">
        <v>54</v>
      </c>
      <c r="B59" s="69"/>
      <c r="C59" s="69"/>
      <c r="D59" s="70"/>
      <c r="E59" s="74"/>
      <c r="F59" s="74"/>
      <c r="G59" s="112"/>
      <c r="H59" s="17" t="s">
        <v>16</v>
      </c>
      <c r="I59" s="17"/>
      <c r="J59" s="17">
        <v>5</v>
      </c>
      <c r="K59" s="9">
        <f t="shared" si="4"/>
        <v>4.5</v>
      </c>
      <c r="L59" s="27"/>
      <c r="M59" s="27"/>
      <c r="N59" s="27"/>
      <c r="O59" s="27"/>
      <c r="P59" s="42"/>
      <c r="Q59" s="42">
        <v>4.5</v>
      </c>
      <c r="R59" s="27"/>
      <c r="S59" s="27"/>
    </row>
    <row r="60" spans="1:19" ht="12" customHeight="1" x14ac:dyDescent="0.15">
      <c r="A60" s="71"/>
      <c r="B60" s="72"/>
      <c r="C60" s="72"/>
      <c r="D60" s="73"/>
      <c r="E60" s="75"/>
      <c r="F60" s="75"/>
      <c r="G60" s="113"/>
      <c r="H60" s="7" t="s">
        <v>17</v>
      </c>
      <c r="I60" s="7"/>
      <c r="J60" s="7"/>
      <c r="K60" s="9">
        <f t="shared" si="4"/>
        <v>0</v>
      </c>
      <c r="L60" s="28"/>
      <c r="M60" s="28"/>
      <c r="N60" s="28"/>
      <c r="O60" s="28"/>
      <c r="P60" s="28"/>
      <c r="Q60" s="28"/>
      <c r="R60" s="28"/>
      <c r="S60" s="28"/>
    </row>
    <row r="61" spans="1:19" ht="12" customHeight="1" x14ac:dyDescent="0.15">
      <c r="A61" s="65">
        <v>1</v>
      </c>
      <c r="B61" s="59" t="s">
        <v>36</v>
      </c>
      <c r="C61" s="60"/>
      <c r="D61" s="61"/>
      <c r="E61" s="57"/>
      <c r="F61" s="57"/>
      <c r="G61" s="51"/>
      <c r="H61" s="18" t="str">
        <f>IF(E61="","","予定")</f>
        <v/>
      </c>
      <c r="I61" s="18"/>
      <c r="J61" s="18"/>
      <c r="K61" s="9">
        <f t="shared" si="4"/>
        <v>2</v>
      </c>
      <c r="L61" s="25"/>
      <c r="M61" s="23"/>
      <c r="N61" s="23"/>
      <c r="O61" s="23"/>
      <c r="P61" s="23"/>
      <c r="Q61" s="23">
        <v>2</v>
      </c>
      <c r="R61" s="23">
        <f>SUM(R63,R65,R67)</f>
        <v>0</v>
      </c>
      <c r="S61" s="23"/>
    </row>
    <row r="62" spans="1:19" ht="12" customHeight="1" x14ac:dyDescent="0.15">
      <c r="A62" s="66"/>
      <c r="B62" s="62"/>
      <c r="C62" s="63"/>
      <c r="D62" s="64"/>
      <c r="E62" s="58"/>
      <c r="F62" s="58"/>
      <c r="G62" s="52"/>
      <c r="H62" s="19" t="str">
        <f>IF(E61="","","実績")</f>
        <v/>
      </c>
      <c r="I62" s="19"/>
      <c r="J62" s="19"/>
      <c r="K62" s="9">
        <f t="shared" si="4"/>
        <v>0</v>
      </c>
      <c r="L62" s="33"/>
      <c r="M62" s="24"/>
      <c r="N62" s="24"/>
      <c r="O62" s="24"/>
      <c r="P62" s="24"/>
      <c r="Q62" s="24"/>
      <c r="R62" s="24"/>
      <c r="S62" s="24"/>
    </row>
    <row r="63" spans="1:19" ht="12" customHeight="1" x14ac:dyDescent="0.15">
      <c r="A63" s="65"/>
      <c r="B63" s="67" t="s">
        <v>20</v>
      </c>
      <c r="C63" s="59" t="s">
        <v>52</v>
      </c>
      <c r="D63" s="61"/>
      <c r="E63" s="53" t="s">
        <v>31</v>
      </c>
      <c r="F63" s="53"/>
      <c r="G63" s="55"/>
      <c r="H63" s="8" t="str">
        <f>IF(E63="","","予定")</f>
        <v>予定</v>
      </c>
      <c r="I63" s="8" t="s">
        <v>24</v>
      </c>
      <c r="J63" s="8">
        <v>5</v>
      </c>
      <c r="K63" s="9">
        <f t="shared" si="4"/>
        <v>0.25</v>
      </c>
      <c r="L63" s="25"/>
      <c r="M63" s="23"/>
      <c r="N63" s="23"/>
      <c r="O63" s="23"/>
      <c r="P63" s="23"/>
      <c r="Q63" s="23">
        <v>0.25</v>
      </c>
      <c r="R63" s="23"/>
      <c r="S63" s="23"/>
    </row>
    <row r="64" spans="1:19" ht="12" customHeight="1" x14ac:dyDescent="0.15">
      <c r="A64" s="66"/>
      <c r="B64" s="56"/>
      <c r="C64" s="62"/>
      <c r="D64" s="64"/>
      <c r="E64" s="54"/>
      <c r="F64" s="54"/>
      <c r="G64" s="56"/>
      <c r="H64" s="46" t="str">
        <f>IF(E63="","","実績")</f>
        <v>実績</v>
      </c>
      <c r="I64" s="46"/>
      <c r="J64" s="46"/>
      <c r="K64" s="9">
        <f t="shared" si="4"/>
        <v>0</v>
      </c>
      <c r="L64" s="33"/>
      <c r="M64" s="24"/>
      <c r="N64" s="24"/>
      <c r="O64" s="24"/>
      <c r="P64" s="24"/>
      <c r="Q64" s="24"/>
      <c r="R64" s="24"/>
      <c r="S64" s="24"/>
    </row>
    <row r="65" spans="1:19" ht="12" customHeight="1" x14ac:dyDescent="0.15">
      <c r="A65" s="65"/>
      <c r="B65" s="67" t="s">
        <v>25</v>
      </c>
      <c r="C65" s="59" t="s">
        <v>53</v>
      </c>
      <c r="D65" s="61"/>
      <c r="E65" s="53" t="s">
        <v>31</v>
      </c>
      <c r="F65" s="53"/>
      <c r="G65" s="55"/>
      <c r="H65" s="8" t="str">
        <f>IF(E65="","","予定")</f>
        <v>予定</v>
      </c>
      <c r="I65" s="8" t="s">
        <v>24</v>
      </c>
      <c r="J65" s="8">
        <v>5</v>
      </c>
      <c r="K65" s="9">
        <f t="shared" si="4"/>
        <v>1</v>
      </c>
      <c r="L65" s="25"/>
      <c r="M65" s="23"/>
      <c r="N65" s="23"/>
      <c r="O65" s="23"/>
      <c r="P65" s="23"/>
      <c r="Q65" s="23">
        <v>1</v>
      </c>
      <c r="R65" s="23"/>
      <c r="S65" s="23"/>
    </row>
    <row r="66" spans="1:19" ht="12" customHeight="1" x14ac:dyDescent="0.15">
      <c r="A66" s="66"/>
      <c r="B66" s="56"/>
      <c r="C66" s="62"/>
      <c r="D66" s="64"/>
      <c r="E66" s="54"/>
      <c r="F66" s="54"/>
      <c r="G66" s="56"/>
      <c r="H66" s="46" t="str">
        <f>IF(E65="","","実績")</f>
        <v>実績</v>
      </c>
      <c r="I66" s="46"/>
      <c r="J66" s="46"/>
      <c r="K66" s="9">
        <f t="shared" si="4"/>
        <v>0</v>
      </c>
      <c r="L66" s="33"/>
      <c r="M66" s="24"/>
      <c r="N66" s="24"/>
      <c r="O66" s="24"/>
      <c r="P66" s="24"/>
      <c r="Q66" s="24"/>
      <c r="R66" s="24"/>
      <c r="S66" s="24"/>
    </row>
    <row r="67" spans="1:19" ht="12" customHeight="1" x14ac:dyDescent="0.15">
      <c r="A67" s="65"/>
      <c r="B67" s="67" t="s">
        <v>32</v>
      </c>
      <c r="C67" s="59" t="s">
        <v>55</v>
      </c>
      <c r="D67" s="61"/>
      <c r="E67" s="53" t="s">
        <v>31</v>
      </c>
      <c r="F67" s="53"/>
      <c r="G67" s="55"/>
      <c r="H67" s="8" t="str">
        <f>IF(E67="","","予定")</f>
        <v>予定</v>
      </c>
      <c r="I67" s="8" t="s">
        <v>24</v>
      </c>
      <c r="J67" s="8">
        <v>5</v>
      </c>
      <c r="K67" s="9">
        <f t="shared" si="4"/>
        <v>0.25</v>
      </c>
      <c r="L67" s="25"/>
      <c r="M67" s="23"/>
      <c r="N67" s="23"/>
      <c r="O67" s="23"/>
      <c r="P67" s="23"/>
      <c r="Q67" s="23">
        <v>0.25</v>
      </c>
      <c r="R67" s="23"/>
      <c r="S67" s="23"/>
    </row>
    <row r="68" spans="1:19" ht="12" customHeight="1" x14ac:dyDescent="0.15">
      <c r="A68" s="66"/>
      <c r="B68" s="56"/>
      <c r="C68" s="62"/>
      <c r="D68" s="64"/>
      <c r="E68" s="54"/>
      <c r="F68" s="54"/>
      <c r="G68" s="56"/>
      <c r="H68" s="46" t="str">
        <f>IF(E67="","","実績")</f>
        <v>実績</v>
      </c>
      <c r="I68" s="46"/>
      <c r="J68" s="46"/>
      <c r="K68" s="9">
        <f t="shared" si="4"/>
        <v>0</v>
      </c>
      <c r="L68" s="33"/>
      <c r="M68" s="24"/>
      <c r="N68" s="24"/>
      <c r="O68" s="24"/>
      <c r="P68" s="24"/>
      <c r="Q68" s="24"/>
      <c r="R68" s="24"/>
      <c r="S68" s="24"/>
    </row>
    <row r="69" spans="1:19" ht="12" customHeight="1" x14ac:dyDescent="0.15">
      <c r="A69" s="65">
        <v>2</v>
      </c>
      <c r="B69" s="59" t="s">
        <v>28</v>
      </c>
      <c r="C69" s="60"/>
      <c r="D69" s="61"/>
      <c r="E69" s="57"/>
      <c r="F69" s="5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/>
      <c r="O69" s="23"/>
      <c r="P69" s="23"/>
      <c r="Q69" s="23">
        <v>2.5</v>
      </c>
      <c r="R69" s="23"/>
      <c r="S69" s="23"/>
    </row>
    <row r="70" spans="1:19" ht="12" customHeight="1" x14ac:dyDescent="0.15">
      <c r="A70" s="66"/>
      <c r="B70" s="62"/>
      <c r="C70" s="63"/>
      <c r="D70" s="64"/>
      <c r="E70" s="58"/>
      <c r="F70" s="58"/>
      <c r="G70" s="52"/>
      <c r="H70" s="19" t="str">
        <f>IF(E69="","","実績")</f>
        <v/>
      </c>
      <c r="I70" s="19"/>
      <c r="J70" s="19"/>
      <c r="K70" s="9">
        <f t="shared" si="4"/>
        <v>0</v>
      </c>
      <c r="L70" s="33"/>
      <c r="M70" s="24"/>
      <c r="N70" s="24"/>
      <c r="O70" s="24"/>
      <c r="P70" s="24"/>
      <c r="Q70" s="24"/>
      <c r="R70" s="24"/>
      <c r="S70" s="24"/>
    </row>
    <row r="71" spans="1:19" ht="12" customHeight="1" x14ac:dyDescent="0.15">
      <c r="A71" s="65"/>
      <c r="B71" s="67" t="s">
        <v>20</v>
      </c>
      <c r="C71" s="59" t="s">
        <v>28</v>
      </c>
      <c r="D71" s="61"/>
      <c r="E71" s="53" t="s">
        <v>29</v>
      </c>
      <c r="F71" s="53"/>
      <c r="G71" s="55" t="s">
        <v>56</v>
      </c>
      <c r="H71" s="8" t="str">
        <f>IF(E71="","","予定")</f>
        <v>予定</v>
      </c>
      <c r="I71" s="8" t="s">
        <v>24</v>
      </c>
      <c r="J71" s="8">
        <v>5</v>
      </c>
      <c r="K71" s="9">
        <f t="shared" si="4"/>
        <v>1.5</v>
      </c>
      <c r="L71" s="25"/>
      <c r="M71" s="23"/>
      <c r="N71" s="23"/>
      <c r="O71" s="23"/>
      <c r="P71" s="23"/>
      <c r="Q71" s="23">
        <v>1.5</v>
      </c>
      <c r="R71" s="23"/>
      <c r="S71" s="23"/>
    </row>
    <row r="72" spans="1:19" ht="12" customHeight="1" x14ac:dyDescent="0.15">
      <c r="A72" s="66"/>
      <c r="B72" s="56"/>
      <c r="C72" s="62"/>
      <c r="D72" s="64"/>
      <c r="E72" s="54"/>
      <c r="F72" s="54"/>
      <c r="G72" s="56"/>
      <c r="H72" s="46" t="str">
        <f>IF(E71="","","実績")</f>
        <v>実績</v>
      </c>
      <c r="I72" s="46"/>
      <c r="J72" s="46"/>
      <c r="K72" s="9">
        <f t="shared" si="4"/>
        <v>0</v>
      </c>
      <c r="L72" s="33"/>
      <c r="M72" s="24"/>
      <c r="N72" s="24"/>
      <c r="O72" s="24"/>
      <c r="P72" s="24"/>
      <c r="Q72" s="24"/>
      <c r="R72" s="24"/>
      <c r="S72" s="24"/>
    </row>
    <row r="73" spans="1:19" ht="12" customHeight="1" x14ac:dyDescent="0.15">
      <c r="A73" s="65"/>
      <c r="B73" s="67" t="s">
        <v>25</v>
      </c>
      <c r="C73" s="59" t="s">
        <v>49</v>
      </c>
      <c r="D73" s="61"/>
      <c r="E73" s="53" t="s">
        <v>31</v>
      </c>
      <c r="F73" s="53"/>
      <c r="G73" s="55"/>
      <c r="H73" s="8" t="str">
        <f>IF(E73="","","予定")</f>
        <v>予定</v>
      </c>
      <c r="I73" s="8" t="s">
        <v>24</v>
      </c>
      <c r="J73" s="8">
        <v>5</v>
      </c>
      <c r="K73" s="9">
        <f t="shared" si="4"/>
        <v>0.5</v>
      </c>
      <c r="L73" s="25"/>
      <c r="M73" s="23"/>
      <c r="N73" s="23"/>
      <c r="O73" s="23"/>
      <c r="P73" s="23"/>
      <c r="Q73" s="23">
        <v>0.5</v>
      </c>
      <c r="R73" s="23"/>
      <c r="S73" s="23"/>
    </row>
    <row r="74" spans="1:19" ht="12" customHeight="1" x14ac:dyDescent="0.15">
      <c r="A74" s="66"/>
      <c r="B74" s="56"/>
      <c r="C74" s="62"/>
      <c r="D74" s="64"/>
      <c r="E74" s="54"/>
      <c r="F74" s="54"/>
      <c r="G74" s="56"/>
      <c r="H74" s="46" t="str">
        <f>IF(E73="","","実績")</f>
        <v>実績</v>
      </c>
      <c r="I74" s="46"/>
      <c r="J74" s="46"/>
      <c r="K74" s="9">
        <f t="shared" si="4"/>
        <v>0</v>
      </c>
      <c r="L74" s="33"/>
      <c r="M74" s="24"/>
      <c r="N74" s="24"/>
      <c r="O74" s="24"/>
      <c r="P74" s="24"/>
      <c r="Q74" s="24"/>
      <c r="R74" s="24"/>
      <c r="S74" s="24"/>
    </row>
    <row r="75" spans="1:19" ht="12" customHeight="1" x14ac:dyDescent="0.15">
      <c r="A75" s="65"/>
      <c r="B75" s="67" t="s">
        <v>32</v>
      </c>
      <c r="C75" s="59" t="s">
        <v>50</v>
      </c>
      <c r="D75" s="61"/>
      <c r="E75" s="53" t="s">
        <v>22</v>
      </c>
      <c r="F75" s="53"/>
      <c r="G75" s="55"/>
      <c r="H75" s="8" t="str">
        <f>IF(E75="","","予定")</f>
        <v>予定</v>
      </c>
      <c r="I75" s="8" t="s">
        <v>34</v>
      </c>
      <c r="J75" s="8">
        <v>1</v>
      </c>
      <c r="K75" s="9">
        <f t="shared" si="4"/>
        <v>0.5</v>
      </c>
      <c r="L75" s="25"/>
      <c r="M75" s="23"/>
      <c r="N75" s="23"/>
      <c r="O75" s="23"/>
      <c r="P75" s="23"/>
      <c r="Q75" s="23">
        <v>0.5</v>
      </c>
      <c r="R75" s="23"/>
      <c r="S75" s="23"/>
    </row>
    <row r="76" spans="1:19" ht="12" customHeight="1" x14ac:dyDescent="0.15">
      <c r="A76" s="66"/>
      <c r="B76" s="56"/>
      <c r="C76" s="62"/>
      <c r="D76" s="64"/>
      <c r="E76" s="54"/>
      <c r="F76" s="54"/>
      <c r="G76" s="56"/>
      <c r="H76" s="46" t="str">
        <f>IF(E75="","","実績")</f>
        <v>実績</v>
      </c>
      <c r="I76" s="46"/>
      <c r="J76" s="46"/>
      <c r="K76" s="9">
        <f t="shared" si="4"/>
        <v>0</v>
      </c>
      <c r="L76" s="34"/>
      <c r="M76" s="35"/>
      <c r="N76" s="35"/>
      <c r="O76" s="35"/>
      <c r="P76" s="35"/>
      <c r="Q76" s="35"/>
      <c r="R76" s="35"/>
      <c r="S76" s="35"/>
    </row>
    <row r="77" spans="1:19" ht="12" customHeight="1" x14ac:dyDescent="0.15">
      <c r="A77" s="68" t="s">
        <v>57</v>
      </c>
      <c r="B77" s="69"/>
      <c r="C77" s="69"/>
      <c r="D77" s="70"/>
      <c r="E77" s="74"/>
      <c r="F77" s="74"/>
      <c r="G77" s="112"/>
      <c r="H77" s="17" t="s">
        <v>16</v>
      </c>
      <c r="I77" s="17"/>
      <c r="J77" s="17">
        <v>5</v>
      </c>
      <c r="K77" s="9">
        <f t="shared" ref="K77:K112" si="15">SUM(L77:S77)</f>
        <v>10.5</v>
      </c>
      <c r="L77" s="27"/>
      <c r="M77" s="27"/>
      <c r="N77" s="27"/>
      <c r="O77" s="27"/>
      <c r="P77" s="27"/>
      <c r="Q77" s="27">
        <v>2.5</v>
      </c>
      <c r="R77" s="27">
        <v>8</v>
      </c>
      <c r="S77" s="27"/>
    </row>
    <row r="78" spans="1:19" ht="12" customHeight="1" x14ac:dyDescent="0.15">
      <c r="A78" s="71"/>
      <c r="B78" s="72"/>
      <c r="C78" s="72"/>
      <c r="D78" s="73"/>
      <c r="E78" s="75"/>
      <c r="F78" s="75"/>
      <c r="G78" s="113"/>
      <c r="H78" s="7" t="s">
        <v>17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65">
        <v>1</v>
      </c>
      <c r="B79" s="59" t="s">
        <v>36</v>
      </c>
      <c r="C79" s="60"/>
      <c r="D79" s="61"/>
      <c r="E79" s="57"/>
      <c r="F79" s="57"/>
      <c r="G79" s="51"/>
      <c r="H79" s="18" t="str">
        <f>IF(E79="","","予定")</f>
        <v/>
      </c>
      <c r="I79" s="18"/>
      <c r="J79" s="18"/>
      <c r="K79" s="9">
        <f t="shared" si="15"/>
        <v>2.5</v>
      </c>
      <c r="L79" s="25"/>
      <c r="M79" s="23"/>
      <c r="N79" s="23"/>
      <c r="O79" s="23"/>
      <c r="P79" s="23"/>
      <c r="Q79" s="23">
        <v>2.5</v>
      </c>
      <c r="R79" s="23"/>
      <c r="S79" s="23"/>
    </row>
    <row r="80" spans="1:19" ht="12" customHeight="1" x14ac:dyDescent="0.15">
      <c r="A80" s="66"/>
      <c r="B80" s="62"/>
      <c r="C80" s="63"/>
      <c r="D80" s="64"/>
      <c r="E80" s="58"/>
      <c r="F80" s="58"/>
      <c r="G80" s="52"/>
      <c r="H80" s="19" t="str">
        <f>IF(E79="","","実績")</f>
        <v/>
      </c>
      <c r="I80" s="19"/>
      <c r="J80" s="19"/>
      <c r="K80" s="9">
        <f t="shared" si="15"/>
        <v>0</v>
      </c>
      <c r="L80" s="33"/>
      <c r="M80" s="24"/>
      <c r="N80" s="24"/>
      <c r="O80" s="24"/>
      <c r="P80" s="24"/>
      <c r="Q80" s="24"/>
      <c r="R80" s="24"/>
      <c r="S80" s="24"/>
    </row>
    <row r="81" spans="1:19" ht="12" customHeight="1" x14ac:dyDescent="0.15">
      <c r="A81" s="65"/>
      <c r="B81" s="67" t="s">
        <v>20</v>
      </c>
      <c r="C81" s="59" t="s">
        <v>58</v>
      </c>
      <c r="D81" s="61"/>
      <c r="E81" s="53" t="s">
        <v>31</v>
      </c>
      <c r="F81" s="53"/>
      <c r="G81" s="55"/>
      <c r="H81" s="8" t="str">
        <f>IF(E81="","","予定")</f>
        <v>予定</v>
      </c>
      <c r="I81" s="8" t="s">
        <v>24</v>
      </c>
      <c r="J81" s="8">
        <v>5</v>
      </c>
      <c r="K81" s="9">
        <f t="shared" si="15"/>
        <v>4.5</v>
      </c>
      <c r="L81" s="25"/>
      <c r="M81" s="23"/>
      <c r="N81" s="23"/>
      <c r="O81" s="23"/>
      <c r="P81" s="23"/>
      <c r="Q81" s="23">
        <v>1.5</v>
      </c>
      <c r="R81" s="23">
        <v>3</v>
      </c>
      <c r="S81" s="23"/>
    </row>
    <row r="82" spans="1:19" ht="12" customHeight="1" x14ac:dyDescent="0.15">
      <c r="A82" s="66"/>
      <c r="B82" s="56"/>
      <c r="C82" s="62"/>
      <c r="D82" s="64"/>
      <c r="E82" s="54"/>
      <c r="F82" s="54"/>
      <c r="G82" s="56"/>
      <c r="H82" s="46" t="str">
        <f>IF(E81="","","実績")</f>
        <v>実績</v>
      </c>
      <c r="I82" s="46"/>
      <c r="J82" s="46"/>
      <c r="K82" s="9">
        <f t="shared" si="15"/>
        <v>0</v>
      </c>
      <c r="L82" s="33"/>
      <c r="M82" s="24"/>
      <c r="N82" s="24"/>
      <c r="O82" s="24"/>
      <c r="P82" s="24"/>
      <c r="Q82" s="24"/>
      <c r="R82" s="24"/>
      <c r="S82" s="24"/>
    </row>
    <row r="83" spans="1:19" ht="12" customHeight="1" x14ac:dyDescent="0.15">
      <c r="A83" s="65"/>
      <c r="B83" s="67" t="s">
        <v>25</v>
      </c>
      <c r="C83" s="59" t="s">
        <v>59</v>
      </c>
      <c r="D83" s="61"/>
      <c r="E83" s="53" t="s">
        <v>31</v>
      </c>
      <c r="F83" s="53"/>
      <c r="G83" s="55"/>
      <c r="H83" s="8" t="str">
        <f>IF(E83="","","予定")</f>
        <v>予定</v>
      </c>
      <c r="I83" s="8" t="s">
        <v>24</v>
      </c>
      <c r="J83" s="8">
        <v>5</v>
      </c>
      <c r="K83" s="9">
        <f t="shared" si="15"/>
        <v>5</v>
      </c>
      <c r="L83" s="25"/>
      <c r="M83" s="23"/>
      <c r="N83" s="23"/>
      <c r="O83" s="23"/>
      <c r="P83" s="23"/>
      <c r="Q83" s="23"/>
      <c r="R83" s="23">
        <v>5</v>
      </c>
      <c r="S83" s="23"/>
    </row>
    <row r="84" spans="1:19" ht="12" customHeight="1" x14ac:dyDescent="0.15">
      <c r="A84" s="66"/>
      <c r="B84" s="56"/>
      <c r="C84" s="62"/>
      <c r="D84" s="64"/>
      <c r="E84" s="54"/>
      <c r="F84" s="54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68" t="s">
        <v>60</v>
      </c>
      <c r="B85" s="69"/>
      <c r="C85" s="69"/>
      <c r="D85" s="70"/>
      <c r="E85" s="74"/>
      <c r="F85" s="74"/>
      <c r="G85" s="112"/>
      <c r="H85" s="17" t="s">
        <v>16</v>
      </c>
      <c r="I85" s="17"/>
      <c r="J85" s="17">
        <v>5</v>
      </c>
      <c r="K85" s="9">
        <f t="shared" si="15"/>
        <v>3</v>
      </c>
      <c r="L85" s="27"/>
      <c r="M85" s="27"/>
      <c r="N85" s="27"/>
      <c r="O85" s="27"/>
      <c r="P85" s="27"/>
      <c r="Q85" s="27"/>
      <c r="R85" s="27">
        <v>3</v>
      </c>
      <c r="S85" s="27"/>
    </row>
    <row r="86" spans="1:19" ht="12" customHeight="1" x14ac:dyDescent="0.15">
      <c r="A86" s="71"/>
      <c r="B86" s="72"/>
      <c r="C86" s="72"/>
      <c r="D86" s="73"/>
      <c r="E86" s="75"/>
      <c r="F86" s="75"/>
      <c r="G86" s="113"/>
      <c r="H86" s="7" t="s">
        <v>17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65">
        <v>1</v>
      </c>
      <c r="B87" s="59" t="s">
        <v>36</v>
      </c>
      <c r="C87" s="60"/>
      <c r="D87" s="61"/>
      <c r="E87" s="57"/>
      <c r="F87" s="57"/>
      <c r="G87" s="51"/>
      <c r="H87" s="18" t="str">
        <f>IF(E87="","","予定")</f>
        <v/>
      </c>
      <c r="I87" s="18"/>
      <c r="J87" s="18"/>
      <c r="K87" s="9">
        <f t="shared" si="15"/>
        <v>1</v>
      </c>
      <c r="L87" s="25"/>
      <c r="M87" s="23"/>
      <c r="N87" s="23"/>
      <c r="O87" s="23"/>
      <c r="P87" s="23"/>
      <c r="Q87" s="23"/>
      <c r="R87" s="23">
        <v>1</v>
      </c>
      <c r="S87" s="23"/>
    </row>
    <row r="88" spans="1:19" ht="12" customHeight="1" x14ac:dyDescent="0.15">
      <c r="A88" s="66"/>
      <c r="B88" s="62"/>
      <c r="C88" s="63"/>
      <c r="D88" s="64"/>
      <c r="E88" s="58"/>
      <c r="F88" s="5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65"/>
      <c r="B89" s="67" t="s">
        <v>20</v>
      </c>
      <c r="C89" s="59" t="s">
        <v>61</v>
      </c>
      <c r="D89" s="61"/>
      <c r="E89" s="53" t="s">
        <v>31</v>
      </c>
      <c r="F89" s="53"/>
      <c r="G89" s="55"/>
      <c r="H89" s="8" t="str">
        <f>IF(E89="","","予定")</f>
        <v>予定</v>
      </c>
      <c r="I89" s="8" t="s">
        <v>24</v>
      </c>
      <c r="J89" s="8">
        <v>5</v>
      </c>
      <c r="K89" s="9">
        <f t="shared" si="15"/>
        <v>0.5</v>
      </c>
      <c r="L89" s="25"/>
      <c r="M89" s="23"/>
      <c r="N89" s="23"/>
      <c r="O89" s="23"/>
      <c r="P89" s="23"/>
      <c r="Q89" s="23"/>
      <c r="R89" s="23">
        <v>0.5</v>
      </c>
      <c r="S89" s="23"/>
    </row>
    <row r="90" spans="1:19" ht="12" customHeight="1" x14ac:dyDescent="0.15">
      <c r="A90" s="66"/>
      <c r="B90" s="56"/>
      <c r="C90" s="62"/>
      <c r="D90" s="64"/>
      <c r="E90" s="54"/>
      <c r="F90" s="54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65"/>
      <c r="B91" s="67" t="s">
        <v>25</v>
      </c>
      <c r="C91" s="118" t="s">
        <v>62</v>
      </c>
      <c r="D91" s="61"/>
      <c r="E91" s="53" t="s">
        <v>31</v>
      </c>
      <c r="F91" s="53"/>
      <c r="G91" s="55"/>
      <c r="H91" s="8" t="str">
        <f>IF(E91="","","予定")</f>
        <v>予定</v>
      </c>
      <c r="I91" s="8" t="s">
        <v>24</v>
      </c>
      <c r="J91" s="8">
        <v>5</v>
      </c>
      <c r="K91" s="9">
        <f t="shared" si="15"/>
        <v>0.5</v>
      </c>
      <c r="L91" s="25"/>
      <c r="M91" s="23"/>
      <c r="N91" s="23"/>
      <c r="O91" s="23"/>
      <c r="P91" s="23"/>
      <c r="Q91" s="23"/>
      <c r="R91" s="23">
        <v>0.5</v>
      </c>
      <c r="S91" s="23"/>
    </row>
    <row r="92" spans="1:19" ht="12" customHeight="1" x14ac:dyDescent="0.15">
      <c r="A92" s="66"/>
      <c r="B92" s="56"/>
      <c r="C92" s="62"/>
      <c r="D92" s="64"/>
      <c r="E92" s="54"/>
      <c r="F92" s="54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65">
        <v>2</v>
      </c>
      <c r="B93" s="59" t="s">
        <v>28</v>
      </c>
      <c r="C93" s="60"/>
      <c r="D93" s="61"/>
      <c r="E93" s="57"/>
      <c r="F93" s="57"/>
      <c r="G93" s="51"/>
      <c r="H93" s="18" t="str">
        <f>IF(E93="","","予定")</f>
        <v/>
      </c>
      <c r="I93" s="18"/>
      <c r="J93" s="18"/>
      <c r="K93" s="9">
        <f t="shared" si="15"/>
        <v>2</v>
      </c>
      <c r="L93" s="25"/>
      <c r="M93" s="23"/>
      <c r="N93" s="23"/>
      <c r="O93" s="23"/>
      <c r="P93" s="23"/>
      <c r="Q93" s="23"/>
      <c r="R93" s="23">
        <v>2</v>
      </c>
      <c r="S93" s="23"/>
    </row>
    <row r="94" spans="1:19" ht="12" customHeight="1" x14ac:dyDescent="0.15">
      <c r="A94" s="66"/>
      <c r="B94" s="62"/>
      <c r="C94" s="63"/>
      <c r="D94" s="64"/>
      <c r="E94" s="58"/>
      <c r="F94" s="58"/>
      <c r="G94" s="52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65"/>
      <c r="B95" s="67" t="s">
        <v>20</v>
      </c>
      <c r="C95" s="59" t="s">
        <v>28</v>
      </c>
      <c r="D95" s="61"/>
      <c r="E95" s="53" t="s">
        <v>29</v>
      </c>
      <c r="F95" s="53"/>
      <c r="G95" s="55"/>
      <c r="H95" s="8" t="str">
        <f>IF(E95="","","予定")</f>
        <v>予定</v>
      </c>
      <c r="I95" s="8" t="s">
        <v>24</v>
      </c>
      <c r="J95" s="8">
        <v>5</v>
      </c>
      <c r="K95" s="9">
        <f t="shared" si="15"/>
        <v>1.5</v>
      </c>
      <c r="L95" s="25"/>
      <c r="M95" s="23"/>
      <c r="N95" s="23"/>
      <c r="O95" s="23"/>
      <c r="P95" s="23"/>
      <c r="Q95" s="23"/>
      <c r="R95" s="23">
        <v>1.5</v>
      </c>
      <c r="S95" s="23"/>
    </row>
    <row r="96" spans="1:19" ht="12" customHeight="1" x14ac:dyDescent="0.15">
      <c r="A96" s="66"/>
      <c r="B96" s="56"/>
      <c r="C96" s="62"/>
      <c r="D96" s="64"/>
      <c r="E96" s="54"/>
      <c r="F96" s="54"/>
      <c r="G96" s="56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65"/>
      <c r="B97" s="67" t="s">
        <v>25</v>
      </c>
      <c r="C97" s="59" t="s">
        <v>50</v>
      </c>
      <c r="D97" s="61"/>
      <c r="E97" s="53" t="s">
        <v>22</v>
      </c>
      <c r="F97" s="53"/>
      <c r="G97" s="55"/>
      <c r="H97" s="8" t="str">
        <f>IF(E97="","","予定")</f>
        <v>予定</v>
      </c>
      <c r="I97" s="8" t="s">
        <v>34</v>
      </c>
      <c r="J97" s="8">
        <v>1</v>
      </c>
      <c r="K97" s="9">
        <f t="shared" si="15"/>
        <v>0.5</v>
      </c>
      <c r="L97" s="25"/>
      <c r="M97" s="23"/>
      <c r="N97" s="23"/>
      <c r="O97" s="23"/>
      <c r="P97" s="23"/>
      <c r="Q97" s="23"/>
      <c r="R97" s="23">
        <v>0.5</v>
      </c>
      <c r="S97" s="23"/>
    </row>
    <row r="98" spans="1:19" ht="12" customHeight="1" x14ac:dyDescent="0.15">
      <c r="A98" s="66"/>
      <c r="B98" s="56"/>
      <c r="C98" s="62"/>
      <c r="D98" s="64"/>
      <c r="E98" s="54"/>
      <c r="F98" s="54"/>
      <c r="G98" s="56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68" t="s">
        <v>63</v>
      </c>
      <c r="B99" s="69"/>
      <c r="C99" s="69"/>
      <c r="D99" s="70"/>
      <c r="E99" s="74"/>
      <c r="F99" s="74"/>
      <c r="G99" s="112"/>
      <c r="H99" s="17" t="s">
        <v>16</v>
      </c>
      <c r="I99" s="17"/>
      <c r="J99" s="17">
        <v>5</v>
      </c>
      <c r="K99" s="9">
        <f t="shared" si="15"/>
        <v>3</v>
      </c>
      <c r="L99" s="27"/>
      <c r="M99" s="27"/>
      <c r="N99" s="27"/>
      <c r="O99" s="27"/>
      <c r="P99" s="27"/>
      <c r="Q99" s="27"/>
      <c r="R99" s="27">
        <v>3</v>
      </c>
      <c r="S99" s="27"/>
    </row>
    <row r="100" spans="1:19" ht="12" customHeight="1" x14ac:dyDescent="0.15">
      <c r="A100" s="71"/>
      <c r="B100" s="72"/>
      <c r="C100" s="72"/>
      <c r="D100" s="73"/>
      <c r="E100" s="75"/>
      <c r="F100" s="75"/>
      <c r="G100" s="113"/>
      <c r="H100" s="7" t="s">
        <v>17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65">
        <v>1</v>
      </c>
      <c r="B101" s="59" t="s">
        <v>36</v>
      </c>
      <c r="C101" s="60"/>
      <c r="D101" s="61"/>
      <c r="E101" s="57"/>
      <c r="F101" s="57"/>
      <c r="G101" s="51"/>
      <c r="H101" s="18" t="str">
        <f>IF(E101="","","予定")</f>
        <v/>
      </c>
      <c r="I101" s="18"/>
      <c r="J101" s="18"/>
      <c r="K101" s="9">
        <f t="shared" si="15"/>
        <v>1</v>
      </c>
      <c r="L101" s="25"/>
      <c r="M101" s="23"/>
      <c r="N101" s="23"/>
      <c r="O101" s="23"/>
      <c r="P101" s="23"/>
      <c r="Q101" s="23"/>
      <c r="R101" s="23">
        <v>1</v>
      </c>
      <c r="S101" s="23"/>
    </row>
    <row r="102" spans="1:19" ht="12" customHeight="1" x14ac:dyDescent="0.15">
      <c r="A102" s="66"/>
      <c r="B102" s="62"/>
      <c r="C102" s="63"/>
      <c r="D102" s="64"/>
      <c r="E102" s="58"/>
      <c r="F102" s="58"/>
      <c r="G102" s="52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65"/>
      <c r="B103" s="67" t="s">
        <v>20</v>
      </c>
      <c r="C103" s="59" t="s">
        <v>64</v>
      </c>
      <c r="D103" s="61"/>
      <c r="E103" s="53" t="s">
        <v>22</v>
      </c>
      <c r="F103" s="53"/>
      <c r="G103" s="55"/>
      <c r="H103" s="8" t="str">
        <f>IF(E103="","","予定")</f>
        <v>予定</v>
      </c>
      <c r="I103" s="8" t="s">
        <v>24</v>
      </c>
      <c r="J103" s="8">
        <v>5</v>
      </c>
      <c r="K103" s="9">
        <f t="shared" si="15"/>
        <v>0.5</v>
      </c>
      <c r="L103" s="25"/>
      <c r="M103" s="23"/>
      <c r="N103" s="23"/>
      <c r="O103" s="23"/>
      <c r="P103" s="23"/>
      <c r="Q103" s="23"/>
      <c r="R103" s="23">
        <v>0.5</v>
      </c>
      <c r="S103" s="23"/>
    </row>
    <row r="104" spans="1:19" ht="12" customHeight="1" x14ac:dyDescent="0.15">
      <c r="A104" s="66"/>
      <c r="B104" s="56"/>
      <c r="C104" s="62"/>
      <c r="D104" s="64"/>
      <c r="E104" s="54"/>
      <c r="F104" s="54"/>
      <c r="G104" s="56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65"/>
      <c r="B105" s="67" t="s">
        <v>25</v>
      </c>
      <c r="C105" s="59" t="s">
        <v>65</v>
      </c>
      <c r="D105" s="61"/>
      <c r="E105" s="53" t="s">
        <v>22</v>
      </c>
      <c r="F105" s="53"/>
      <c r="G105" s="55"/>
      <c r="H105" s="8" t="str">
        <f>IF(E105="","","予定")</f>
        <v>予定</v>
      </c>
      <c r="I105" s="8" t="s">
        <v>24</v>
      </c>
      <c r="J105" s="8">
        <v>5</v>
      </c>
      <c r="K105" s="9">
        <f t="shared" si="15"/>
        <v>0.5</v>
      </c>
      <c r="L105" s="25"/>
      <c r="M105" s="23"/>
      <c r="N105" s="23"/>
      <c r="O105" s="23"/>
      <c r="P105" s="23"/>
      <c r="Q105" s="23"/>
      <c r="R105" s="23">
        <v>0.5</v>
      </c>
      <c r="S105" s="23"/>
    </row>
    <row r="106" spans="1:19" ht="12" customHeight="1" x14ac:dyDescent="0.15">
      <c r="A106" s="66"/>
      <c r="B106" s="56"/>
      <c r="C106" s="62"/>
      <c r="D106" s="64"/>
      <c r="E106" s="54"/>
      <c r="F106" s="54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65">
        <v>2</v>
      </c>
      <c r="B107" s="59" t="s">
        <v>28</v>
      </c>
      <c r="C107" s="60"/>
      <c r="D107" s="61"/>
      <c r="E107" s="57"/>
      <c r="F107" s="57"/>
      <c r="G107" s="51"/>
      <c r="H107" s="18" t="str">
        <f>IF(E107="","","予定")</f>
        <v/>
      </c>
      <c r="I107" s="18"/>
      <c r="J107" s="18"/>
      <c r="K107" s="9">
        <f t="shared" si="15"/>
        <v>2</v>
      </c>
      <c r="L107" s="25"/>
      <c r="M107" s="23"/>
      <c r="N107" s="23"/>
      <c r="O107" s="23"/>
      <c r="P107" s="23"/>
      <c r="Q107" s="23"/>
      <c r="R107" s="23">
        <v>2</v>
      </c>
      <c r="S107" s="23"/>
    </row>
    <row r="108" spans="1:19" ht="12" customHeight="1" x14ac:dyDescent="0.15">
      <c r="A108" s="66"/>
      <c r="B108" s="62"/>
      <c r="C108" s="63"/>
      <c r="D108" s="64"/>
      <c r="E108" s="58"/>
      <c r="F108" s="5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65"/>
      <c r="B109" s="67" t="s">
        <v>20</v>
      </c>
      <c r="C109" s="59" t="s">
        <v>28</v>
      </c>
      <c r="D109" s="61"/>
      <c r="E109" s="53" t="s">
        <v>29</v>
      </c>
      <c r="F109" s="53"/>
      <c r="G109" s="55"/>
      <c r="H109" s="8" t="str">
        <f>IF(E109="","","予定")</f>
        <v>予定</v>
      </c>
      <c r="I109" s="8" t="s">
        <v>24</v>
      </c>
      <c r="J109" s="8">
        <v>5</v>
      </c>
      <c r="K109" s="9">
        <f t="shared" si="15"/>
        <v>1.5</v>
      </c>
      <c r="L109" s="25"/>
      <c r="M109" s="23"/>
      <c r="N109" s="23"/>
      <c r="O109" s="23"/>
      <c r="P109" s="23"/>
      <c r="Q109" s="23"/>
      <c r="R109" s="23">
        <v>1.5</v>
      </c>
      <c r="S109" s="23"/>
    </row>
    <row r="110" spans="1:19" ht="12" customHeight="1" x14ac:dyDescent="0.15">
      <c r="A110" s="66"/>
      <c r="B110" s="56"/>
      <c r="C110" s="62"/>
      <c r="D110" s="64"/>
      <c r="E110" s="54"/>
      <c r="F110" s="54"/>
      <c r="G110" s="56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65"/>
      <c r="B111" s="67" t="s">
        <v>25</v>
      </c>
      <c r="C111" s="59" t="s">
        <v>50</v>
      </c>
      <c r="D111" s="61"/>
      <c r="E111" s="53" t="s">
        <v>22</v>
      </c>
      <c r="F111" s="53"/>
      <c r="G111" s="55"/>
      <c r="H111" s="8" t="str">
        <f>IF(E111="","","予定")</f>
        <v>予定</v>
      </c>
      <c r="I111" s="8" t="s">
        <v>34</v>
      </c>
      <c r="J111" s="8">
        <v>1</v>
      </c>
      <c r="K111" s="9">
        <f t="shared" si="15"/>
        <v>0.5</v>
      </c>
      <c r="L111" s="25"/>
      <c r="M111" s="23"/>
      <c r="N111" s="23"/>
      <c r="O111" s="23"/>
      <c r="P111" s="23"/>
      <c r="Q111" s="23"/>
      <c r="R111" s="23">
        <v>0.5</v>
      </c>
      <c r="S111" s="23"/>
    </row>
    <row r="112" spans="1:19" ht="12" customHeight="1" x14ac:dyDescent="0.15">
      <c r="A112" s="66"/>
      <c r="B112" s="56"/>
      <c r="C112" s="62"/>
      <c r="D112" s="64"/>
      <c r="E112" s="54"/>
      <c r="F112" s="54"/>
      <c r="G112" s="56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7:S36">
    <cfRule type="expression" dxfId="29" priority="35" stopIfTrue="1">
      <formula>AND(ROW()&gt;4, COLUMN()&gt;8, MOD(ROW(),2)=1, ISNONTEXT(L9), L9&gt;0)</formula>
    </cfRule>
    <cfRule type="expression" dxfId="28" priority="36" stopIfTrue="1">
      <formula>AND(ROW()&gt;4, COLUMN()&gt;8,  MOD(ROW(),2)=0, ISNONTEXT(L9), L9&gt;0)</formula>
    </cfRule>
  </conditionalFormatting>
  <conditionalFormatting sqref="L45:S58">
    <cfRule type="expression" dxfId="27" priority="33" stopIfTrue="1">
      <formula>AND(ROW()&gt;4, COLUMN()&gt;8, MOD(ROW(),2)=1, ISNONTEXT(L45), L45&gt;0)</formula>
    </cfRule>
    <cfRule type="expression" dxfId="26" priority="34" stopIfTrue="1">
      <formula>AND(ROW()&gt;4, COLUMN()&gt;8,  MOD(ROW(),2)=0, ISNONTEXT(L45), L45&gt;0)</formula>
    </cfRule>
  </conditionalFormatting>
  <conditionalFormatting sqref="L19:S20">
    <cfRule type="expression" dxfId="25" priority="31" stopIfTrue="1">
      <formula>AND(ROW()&gt;4, COLUMN()&gt;8, MOD(ROW(),2)=1, ISNONTEXT(L19), L19&gt;0)</formula>
    </cfRule>
    <cfRule type="expression" dxfId="24" priority="32" stopIfTrue="1">
      <formula>AND(ROW()&gt;4, COLUMN()&gt;8,  MOD(ROW(),2)=0, ISNONTEXT(L19), L19&gt;0)</formula>
    </cfRule>
  </conditionalFormatting>
  <conditionalFormatting sqref="L61:S64 L67:S68 L69:L76 N76:S76 O69:S75">
    <cfRule type="expression" dxfId="23" priority="29" stopIfTrue="1">
      <formula>AND(ROW()&gt;4, COLUMN()&gt;8, MOD(ROW(),2)=1, ISNONTEXT(L61), L61&gt;0)</formula>
    </cfRule>
    <cfRule type="expression" dxfId="22" priority="30" stopIfTrue="1">
      <formula>AND(ROW()&gt;4, COLUMN()&gt;8,  MOD(ROW(),2)=0, ISNONTEXT(L61), L61&gt;0)</formula>
    </cfRule>
  </conditionalFormatting>
  <conditionalFormatting sqref="L79:S84">
    <cfRule type="expression" dxfId="21" priority="27" stopIfTrue="1">
      <formula>AND(ROW()&gt;4, COLUMN()&gt;8, MOD(ROW(),2)=1, ISNONTEXT(L79), L79&gt;0)</formula>
    </cfRule>
    <cfRule type="expression" dxfId="20" priority="28" stopIfTrue="1">
      <formula>AND(ROW()&gt;4, COLUMN()&gt;8,  MOD(ROW(),2)=0, ISNONTEXT(L79), L79&gt;0)</formula>
    </cfRule>
  </conditionalFormatting>
  <conditionalFormatting sqref="L21:S22">
    <cfRule type="expression" dxfId="19" priority="23" stopIfTrue="1">
      <formula>AND(ROW()&gt;4, COLUMN()&gt;8, MOD(ROW(),2)=1, ISNONTEXT(L21), L21&gt;0)</formula>
    </cfRule>
    <cfRule type="expression" dxfId="18" priority="24" stopIfTrue="1">
      <formula>AND(ROW()&gt;4, COLUMN()&gt;8,  MOD(ROW(),2)=0, ISNONTEXT(L21), L21&gt;0)</formula>
    </cfRule>
  </conditionalFormatting>
  <conditionalFormatting sqref="L37:S38 L41:S42">
    <cfRule type="expression" dxfId="17" priority="17" stopIfTrue="1">
      <formula>AND(ROW()&gt;4, COLUMN()&gt;8, MOD(ROW(),2)=1, ISNONTEXT(L37), L37&gt;0)</formula>
    </cfRule>
    <cfRule type="expression" dxfId="16" priority="18" stopIfTrue="1">
      <formula>AND(ROW()&gt;4, COLUMN()&gt;8,  MOD(ROW(),2)=0, ISNONTEXT(L37), L37&gt;0)</formula>
    </cfRule>
  </conditionalFormatting>
  <conditionalFormatting sqref="L39:S40">
    <cfRule type="expression" dxfId="15" priority="15" stopIfTrue="1">
      <formula>AND(ROW()&gt;4, COLUMN()&gt;8, MOD(ROW(),2)=1, ISNONTEXT(L39), L39&gt;0)</formula>
    </cfRule>
    <cfRule type="expression" dxfId="14" priority="16" stopIfTrue="1">
      <formula>AND(ROW()&gt;4, COLUMN()&gt;8,  MOD(ROW(),2)=0, ISNONTEXT(L39), L39&gt;0)</formula>
    </cfRule>
  </conditionalFormatting>
  <conditionalFormatting sqref="L65:S66">
    <cfRule type="expression" dxfId="13" priority="13" stopIfTrue="1">
      <formula>AND(ROW()&gt;4, COLUMN()&gt;8, MOD(ROW(),2)=1, ISNONTEXT(L65), L65&gt;0)</formula>
    </cfRule>
    <cfRule type="expression" dxfId="12" priority="14" stopIfTrue="1">
      <formula>AND(ROW()&gt;4, COLUMN()&gt;8,  MOD(ROW(),2)=0, ISNONTEXT(L65), L65&gt;0)</formula>
    </cfRule>
  </conditionalFormatting>
  <conditionalFormatting sqref="M69:M76">
    <cfRule type="expression" dxfId="11" priority="7" stopIfTrue="1">
      <formula>AND(ROW()&gt;4, COLUMN()&gt;8, MOD(ROW(),2)=1, ISNONTEXT(M69), M69&gt;0)</formula>
    </cfRule>
    <cfRule type="expression" dxfId="10" priority="8" stopIfTrue="1">
      <formula>AND(ROW()&gt;4, COLUMN()&gt;8,  MOD(ROW(),2)=0, ISNONTEXT(M69), M69&gt;0)</formula>
    </cfRule>
  </conditionalFormatting>
  <conditionalFormatting sqref="N69:N75">
    <cfRule type="expression" dxfId="9" priority="5" stopIfTrue="1">
      <formula>AND(ROW()&gt;4, COLUMN()&gt;8, MOD(ROW(),2)=1, ISNONTEXT(N69), N69&gt;0)</formula>
    </cfRule>
    <cfRule type="expression" dxfId="8" priority="6" stopIfTrue="1">
      <formula>AND(ROW()&gt;4, COLUMN()&gt;8,  MOD(ROW(),2)=0, ISNONTEXT(N69), N69&gt;0)</formula>
    </cfRule>
  </conditionalFormatting>
  <conditionalFormatting sqref="L25:S26">
    <cfRule type="expression" dxfId="7" priority="1" stopIfTrue="1">
      <formula>AND(ROW()&gt;4, COLUMN()&gt;8, MOD(ROW(),2)=1, ISNONTEXT(L25), L25&gt;0)</formula>
    </cfRule>
    <cfRule type="expression" dxfId="6" priority="2" stopIfTrue="1">
      <formula>AND(ROW()&gt;4, COLUMN()&gt;8,  MOD(ROW(),2)=0, ISNONTEXT(L25), L25&gt;0)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2020-06-12T00:25:28Z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