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InequityAversionPricing\IAP_20250310\result\"/>
    </mc:Choice>
  </mc:AlternateContent>
  <xr:revisionPtr revIDLastSave="0" documentId="13_ncr:1_{9508EF41-D796-4BD5-8F87-8E1A35999046}" xr6:coauthVersionLast="47" xr6:coauthVersionMax="47" xr10:uidLastSave="{00000000-0000-0000-0000-000000000000}"/>
  <bookViews>
    <workbookView xWindow="-120" yWindow="-120" windowWidth="38640" windowHeight="15840" xr2:uid="{920DD1C7-5DFF-4DE4-A6EC-37C7CA382D71}"/>
  </bookViews>
  <sheets>
    <sheet name="result_NLCC_4_r412.ib.bridges2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56" i="1" l="1"/>
  <c r="AC56" i="1"/>
  <c r="AD55" i="1"/>
  <c r="AC55" i="1"/>
  <c r="AD54" i="1"/>
  <c r="AC54" i="1"/>
  <c r="AD53" i="1"/>
  <c r="AC53" i="1"/>
  <c r="AF3" i="1"/>
  <c r="AG3" i="1"/>
  <c r="AH3" i="1"/>
  <c r="AF4" i="1"/>
  <c r="AG4" i="1"/>
  <c r="AH4" i="1"/>
  <c r="AF5" i="1"/>
  <c r="AG5" i="1"/>
  <c r="AH5" i="1"/>
  <c r="AF6" i="1"/>
  <c r="AG6" i="1"/>
  <c r="AH6" i="1"/>
  <c r="AF7" i="1"/>
  <c r="AG7" i="1"/>
  <c r="AH7" i="1"/>
  <c r="AF8" i="1"/>
  <c r="AG8" i="1"/>
  <c r="AH8" i="1"/>
  <c r="AF9" i="1"/>
  <c r="AG9" i="1"/>
  <c r="AH9" i="1"/>
  <c r="AF10" i="1"/>
  <c r="AG10" i="1"/>
  <c r="AH10" i="1"/>
  <c r="AF11" i="1"/>
  <c r="AG11" i="1"/>
  <c r="AH11" i="1"/>
  <c r="AF12" i="1"/>
  <c r="AG12" i="1"/>
  <c r="AH12" i="1"/>
  <c r="AF13" i="1"/>
  <c r="AG13" i="1"/>
  <c r="AH13" i="1"/>
  <c r="AF14" i="1"/>
  <c r="AG14" i="1"/>
  <c r="AH14" i="1"/>
  <c r="AF15" i="1"/>
  <c r="AG15" i="1"/>
  <c r="AH15" i="1"/>
  <c r="AF16" i="1"/>
  <c r="AG16" i="1"/>
  <c r="AH16" i="1"/>
  <c r="AF17" i="1"/>
  <c r="AG17" i="1"/>
  <c r="AH17" i="1"/>
  <c r="AF18" i="1"/>
  <c r="AG18" i="1"/>
  <c r="AH18" i="1"/>
  <c r="AF19" i="1"/>
  <c r="AG19" i="1"/>
  <c r="AH19" i="1"/>
  <c r="AF20" i="1"/>
  <c r="AG20" i="1"/>
  <c r="AH20" i="1"/>
  <c r="AF21" i="1"/>
  <c r="AG21" i="1"/>
  <c r="AH21" i="1"/>
  <c r="AF22" i="1"/>
  <c r="AG22" i="1"/>
  <c r="AH22" i="1"/>
  <c r="AF23" i="1"/>
  <c r="AG23" i="1"/>
  <c r="AH23" i="1"/>
  <c r="AF24" i="1"/>
  <c r="AG24" i="1"/>
  <c r="AH24" i="1"/>
  <c r="AF25" i="1"/>
  <c r="AG25" i="1"/>
  <c r="AH25" i="1"/>
  <c r="AF26" i="1"/>
  <c r="AG26" i="1"/>
  <c r="AH26" i="1"/>
  <c r="AF27" i="1"/>
  <c r="AG27" i="1"/>
  <c r="AH27" i="1"/>
  <c r="AF28" i="1"/>
  <c r="AG28" i="1"/>
  <c r="AH28" i="1"/>
  <c r="AF29" i="1"/>
  <c r="AG29" i="1"/>
  <c r="AH29" i="1"/>
  <c r="AF30" i="1"/>
  <c r="AG30" i="1"/>
  <c r="AH30" i="1"/>
  <c r="AF31" i="1"/>
  <c r="AG31" i="1"/>
  <c r="AH31" i="1"/>
  <c r="AF32" i="1"/>
  <c r="AG32" i="1"/>
  <c r="AH32" i="1"/>
  <c r="AF33" i="1"/>
  <c r="AG33" i="1"/>
  <c r="AH33" i="1"/>
  <c r="AF34" i="1"/>
  <c r="AG34" i="1"/>
  <c r="AH34" i="1"/>
  <c r="AF35" i="1"/>
  <c r="AG35" i="1"/>
  <c r="AH35" i="1"/>
  <c r="AF36" i="1"/>
  <c r="AG36" i="1"/>
  <c r="AH36" i="1"/>
  <c r="AF37" i="1"/>
  <c r="AG37" i="1"/>
  <c r="AH37" i="1"/>
  <c r="AF38" i="1"/>
  <c r="AG38" i="1"/>
  <c r="AH38" i="1"/>
  <c r="AF39" i="1"/>
  <c r="AG39" i="1"/>
  <c r="AH39" i="1"/>
  <c r="AF40" i="1"/>
  <c r="AG40" i="1"/>
  <c r="AH40" i="1"/>
  <c r="AF41" i="1"/>
  <c r="AG41" i="1"/>
  <c r="AH41" i="1"/>
  <c r="AF42" i="1"/>
  <c r="AG42" i="1"/>
  <c r="AH42" i="1"/>
  <c r="AF43" i="1"/>
  <c r="AG43" i="1"/>
  <c r="AH43" i="1"/>
  <c r="AF44" i="1"/>
  <c r="AG44" i="1"/>
  <c r="AH44" i="1"/>
  <c r="AF45" i="1"/>
  <c r="AG45" i="1"/>
  <c r="AH45" i="1"/>
  <c r="AF46" i="1"/>
  <c r="AG46" i="1"/>
  <c r="AH46" i="1"/>
  <c r="AF47" i="1"/>
  <c r="AG47" i="1"/>
  <c r="AH47" i="1"/>
  <c r="AF48" i="1"/>
  <c r="AG48" i="1"/>
  <c r="AH48" i="1"/>
  <c r="AF49" i="1"/>
  <c r="AG49" i="1"/>
  <c r="AH49" i="1"/>
  <c r="AF50" i="1"/>
  <c r="AG50" i="1"/>
  <c r="AH50" i="1"/>
  <c r="AF51" i="1"/>
  <c r="AG51" i="1"/>
  <c r="AH51" i="1"/>
  <c r="AH2" i="1"/>
  <c r="AG2" i="1"/>
  <c r="AF2" i="1"/>
  <c r="O56" i="1"/>
  <c r="N56" i="1"/>
  <c r="O55" i="1"/>
  <c r="N55" i="1"/>
  <c r="O54" i="1"/>
  <c r="N54" i="1"/>
  <c r="O53" i="1"/>
  <c r="N53" i="1"/>
  <c r="AG53" i="1" l="1"/>
  <c r="AH55" i="1"/>
  <c r="AH54" i="1"/>
  <c r="AF56" i="1"/>
  <c r="AG55" i="1"/>
  <c r="AH56" i="1"/>
  <c r="AH53" i="1"/>
  <c r="AG56" i="1"/>
  <c r="AG54" i="1"/>
  <c r="AF54" i="1"/>
  <c r="AF55" i="1"/>
  <c r="AF53" i="1"/>
</calcChain>
</file>

<file path=xl/sharedStrings.xml><?xml version="1.0" encoding="utf-8"?>
<sst xmlns="http://schemas.openxmlformats.org/spreadsheetml/2006/main" count="230" uniqueCount="33">
  <si>
    <t>Machine</t>
  </si>
  <si>
    <t>networkID</t>
  </si>
  <si>
    <t>nodes</t>
  </si>
  <si>
    <t>edges</t>
  </si>
  <si>
    <t>products</t>
  </si>
  <si>
    <t>options</t>
  </si>
  <si>
    <t>rep</t>
  </si>
  <si>
    <t>method</t>
  </si>
  <si>
    <t>logSum</t>
  </si>
  <si>
    <t>Bounding</t>
  </si>
  <si>
    <t>ILP OPT</t>
  </si>
  <si>
    <t>accurate OPT</t>
  </si>
  <si>
    <t>infeasibility</t>
  </si>
  <si>
    <t>B&amp;B</t>
  </si>
  <si>
    <t>Runtime</t>
  </si>
  <si>
    <t>r412.ib.bridges2.psc.edu</t>
  </si>
  <si>
    <t>NL</t>
  </si>
  <si>
    <t>NetworkID</t>
  </si>
  <si>
    <t>Rep</t>
  </si>
  <si>
    <t>Method</t>
  </si>
  <si>
    <t>Initial Time</t>
  </si>
  <si>
    <t>Final Time</t>
  </si>
  <si>
    <t>Initial Revenue</t>
  </si>
  <si>
    <t>Final Revenue</t>
  </si>
  <si>
    <t>Initial Options</t>
  </si>
  <si>
    <t>Final Options</t>
  </si>
  <si>
    <t>r180.ib.bridges2.psc.edu</t>
  </si>
  <si>
    <t>Initial (%)</t>
  </si>
  <si>
    <t>Final (%)</t>
  </si>
  <si>
    <t>Time (%)</t>
  </si>
  <si>
    <t>doubleQ1</t>
  </si>
  <si>
    <t>doubleQ2</t>
  </si>
  <si>
    <t>Double+LS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</si>
</sst>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7D143-15AB-4926-9C92-206EE12367BF}">
  <dimension ref="A1:AH56"/>
  <sheetViews>
    <sheetView tabSelected="1" topLeftCell="F1" workbookViewId="0">
      <pane ySplit="1" topLeftCell="A2" activePane="bottomLeft" state="frozen"/>
      <selection pane="bottomLeft" activeCell="AC53" sqref="AC53:AD56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S1" t="s">
        <v>0</v>
      </c>
      <c r="T1" t="s">
        <v>17</v>
      </c>
      <c r="U1" t="s">
        <v>18</v>
      </c>
      <c r="V1" t="s">
        <v>19</v>
      </c>
      <c r="W1" t="s">
        <v>30</v>
      </c>
      <c r="X1" t="s">
        <v>31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F1" s="2" t="s">
        <v>27</v>
      </c>
      <c r="AG1" s="2" t="s">
        <v>28</v>
      </c>
      <c r="AH1" s="2" t="s">
        <v>29</v>
      </c>
    </row>
    <row r="2" spans="1:34" x14ac:dyDescent="0.25">
      <c r="A2" t="s">
        <v>15</v>
      </c>
      <c r="B2">
        <v>4</v>
      </c>
      <c r="C2">
        <v>168</v>
      </c>
      <c r="D2">
        <v>1656</v>
      </c>
      <c r="E2">
        <v>3</v>
      </c>
      <c r="F2">
        <v>6</v>
      </c>
      <c r="G2">
        <v>0</v>
      </c>
      <c r="H2" t="s">
        <v>16</v>
      </c>
      <c r="I2">
        <v>0.75</v>
      </c>
      <c r="J2" t="b">
        <v>1</v>
      </c>
      <c r="K2">
        <v>24681.524870552901</v>
      </c>
      <c r="L2">
        <v>24681.317048544799</v>
      </c>
      <c r="M2">
        <v>0</v>
      </c>
      <c r="N2">
        <v>7468</v>
      </c>
      <c r="O2">
        <v>201.66508007049501</v>
      </c>
      <c r="S2" t="s">
        <v>26</v>
      </c>
      <c r="T2">
        <v>4</v>
      </c>
      <c r="U2">
        <v>0</v>
      </c>
      <c r="V2" t="s">
        <v>32</v>
      </c>
      <c r="W2">
        <v>3</v>
      </c>
      <c r="X2">
        <v>5</v>
      </c>
      <c r="Y2">
        <v>0.10458946228027299</v>
      </c>
      <c r="Z2">
        <v>0.36773085594177202</v>
      </c>
      <c r="AA2">
        <v>24440.527170753201</v>
      </c>
      <c r="AB2">
        <v>24681.317048544799</v>
      </c>
      <c r="AC2">
        <v>336</v>
      </c>
      <c r="AD2">
        <v>416</v>
      </c>
      <c r="AF2" s="2">
        <f>AA2/L2*100</f>
        <v>99.024404259634949</v>
      </c>
      <c r="AG2" s="2">
        <f>AB2/L2*100</f>
        <v>100</v>
      </c>
      <c r="AH2" s="2">
        <f>Z2/O2*100</f>
        <v>0.18234731358211659</v>
      </c>
    </row>
    <row r="3" spans="1:34" x14ac:dyDescent="0.25">
      <c r="A3" t="s">
        <v>15</v>
      </c>
      <c r="B3">
        <v>4</v>
      </c>
      <c r="C3">
        <v>168</v>
      </c>
      <c r="D3">
        <v>1656</v>
      </c>
      <c r="E3">
        <v>3</v>
      </c>
      <c r="F3">
        <v>6</v>
      </c>
      <c r="G3">
        <v>1</v>
      </c>
      <c r="H3" t="s">
        <v>16</v>
      </c>
      <c r="I3">
        <v>0.75</v>
      </c>
      <c r="J3" t="b">
        <v>1</v>
      </c>
      <c r="K3">
        <v>25113.842294037098</v>
      </c>
      <c r="L3">
        <v>25113.559887804699</v>
      </c>
      <c r="M3">
        <v>0</v>
      </c>
      <c r="N3">
        <v>7299</v>
      </c>
      <c r="O3">
        <v>219.49040508270201</v>
      </c>
      <c r="S3" t="s">
        <v>26</v>
      </c>
      <c r="T3">
        <v>4</v>
      </c>
      <c r="U3">
        <v>1</v>
      </c>
      <c r="V3" t="s">
        <v>32</v>
      </c>
      <c r="W3">
        <v>3</v>
      </c>
      <c r="X3">
        <v>5</v>
      </c>
      <c r="Y3">
        <v>0.11440777778625399</v>
      </c>
      <c r="Z3">
        <v>0.44618535041808999</v>
      </c>
      <c r="AA3">
        <v>24814.240060713899</v>
      </c>
      <c r="AB3">
        <v>25113.559887804699</v>
      </c>
      <c r="AC3">
        <v>336</v>
      </c>
      <c r="AD3">
        <v>414</v>
      </c>
      <c r="AF3" s="2">
        <f t="shared" ref="AF3:AF51" si="0">AA3/L3*100</f>
        <v>98.808134615609987</v>
      </c>
      <c r="AG3" s="2">
        <f t="shared" ref="AG3:AG51" si="1">AB3/L3*100</f>
        <v>100</v>
      </c>
      <c r="AH3" s="2">
        <f t="shared" ref="AH3:AH51" si="2">Z3/O3*100</f>
        <v>0.20328239416660213</v>
      </c>
    </row>
    <row r="4" spans="1:34" x14ac:dyDescent="0.25">
      <c r="A4" t="s">
        <v>15</v>
      </c>
      <c r="B4">
        <v>4</v>
      </c>
      <c r="C4">
        <v>168</v>
      </c>
      <c r="D4">
        <v>1656</v>
      </c>
      <c r="E4">
        <v>3</v>
      </c>
      <c r="F4">
        <v>6</v>
      </c>
      <c r="G4">
        <v>2</v>
      </c>
      <c r="H4" t="s">
        <v>16</v>
      </c>
      <c r="I4">
        <v>0.75</v>
      </c>
      <c r="J4" t="b">
        <v>1</v>
      </c>
      <c r="K4">
        <v>24884.480463078002</v>
      </c>
      <c r="L4">
        <v>24884.205925364698</v>
      </c>
      <c r="M4">
        <v>0</v>
      </c>
      <c r="N4">
        <v>6626</v>
      </c>
      <c r="O4">
        <v>185.60498595237701</v>
      </c>
      <c r="S4" t="s">
        <v>26</v>
      </c>
      <c r="T4">
        <v>4</v>
      </c>
      <c r="U4">
        <v>2</v>
      </c>
      <c r="V4" t="s">
        <v>32</v>
      </c>
      <c r="W4">
        <v>1</v>
      </c>
      <c r="X4">
        <v>2</v>
      </c>
      <c r="Y4">
        <v>0.135181903839111</v>
      </c>
      <c r="Z4">
        <v>0.41300988197326599</v>
      </c>
      <c r="AA4">
        <v>6716.1372886113404</v>
      </c>
      <c r="AB4">
        <v>24881.469218964299</v>
      </c>
      <c r="AC4">
        <v>168</v>
      </c>
      <c r="AD4">
        <v>413</v>
      </c>
      <c r="AF4" s="2">
        <f t="shared" si="0"/>
        <v>26.989558391998038</v>
      </c>
      <c r="AG4" s="2">
        <f t="shared" si="1"/>
        <v>99.989002235359209</v>
      </c>
      <c r="AH4" s="2">
        <f t="shared" si="2"/>
        <v>0.22252089826899213</v>
      </c>
    </row>
    <row r="5" spans="1:34" x14ac:dyDescent="0.25">
      <c r="A5" t="s">
        <v>15</v>
      </c>
      <c r="B5">
        <v>4</v>
      </c>
      <c r="C5">
        <v>168</v>
      </c>
      <c r="D5">
        <v>1656</v>
      </c>
      <c r="E5">
        <v>3</v>
      </c>
      <c r="F5">
        <v>6</v>
      </c>
      <c r="G5">
        <v>3</v>
      </c>
      <c r="H5" t="s">
        <v>16</v>
      </c>
      <c r="I5">
        <v>0.75</v>
      </c>
      <c r="J5" t="b">
        <v>1</v>
      </c>
      <c r="K5">
        <v>24931.402820802599</v>
      </c>
      <c r="L5">
        <v>24931.1656881442</v>
      </c>
      <c r="M5">
        <v>0</v>
      </c>
      <c r="N5">
        <v>9815</v>
      </c>
      <c r="O5">
        <v>190.09275698661801</v>
      </c>
      <c r="S5" t="s">
        <v>26</v>
      </c>
      <c r="T5">
        <v>4</v>
      </c>
      <c r="U5">
        <v>3</v>
      </c>
      <c r="V5" t="s">
        <v>32</v>
      </c>
      <c r="W5">
        <v>2</v>
      </c>
      <c r="X5">
        <v>5</v>
      </c>
      <c r="Y5">
        <v>7.0924043655395494E-2</v>
      </c>
      <c r="Z5">
        <v>0.36126828193664501</v>
      </c>
      <c r="AA5">
        <v>20505.9703259485</v>
      </c>
      <c r="AB5">
        <v>24926.0775322425</v>
      </c>
      <c r="AC5">
        <v>336</v>
      </c>
      <c r="AD5">
        <v>418</v>
      </c>
      <c r="AF5" s="2">
        <f t="shared" si="0"/>
        <v>82.250347145620779</v>
      </c>
      <c r="AG5" s="2">
        <f t="shared" si="1"/>
        <v>99.979591183319116</v>
      </c>
      <c r="AH5" s="2">
        <f t="shared" si="2"/>
        <v>0.1900484203940907</v>
      </c>
    </row>
    <row r="6" spans="1:34" x14ac:dyDescent="0.25">
      <c r="A6" t="s">
        <v>15</v>
      </c>
      <c r="B6">
        <v>4</v>
      </c>
      <c r="C6">
        <v>168</v>
      </c>
      <c r="D6">
        <v>1656</v>
      </c>
      <c r="E6">
        <v>3</v>
      </c>
      <c r="F6">
        <v>6</v>
      </c>
      <c r="G6">
        <v>4</v>
      </c>
      <c r="H6" t="s">
        <v>16</v>
      </c>
      <c r="I6">
        <v>0.75</v>
      </c>
      <c r="J6" t="b">
        <v>1</v>
      </c>
      <c r="K6">
        <v>24424.521963986899</v>
      </c>
      <c r="L6">
        <v>24424.127567732201</v>
      </c>
      <c r="M6">
        <v>0</v>
      </c>
      <c r="N6">
        <v>8888</v>
      </c>
      <c r="O6">
        <v>256.30090594291602</v>
      </c>
      <c r="S6" t="s">
        <v>26</v>
      </c>
      <c r="T6">
        <v>4</v>
      </c>
      <c r="U6">
        <v>4</v>
      </c>
      <c r="V6" t="s">
        <v>32</v>
      </c>
      <c r="W6">
        <v>3</v>
      </c>
      <c r="X6">
        <v>5</v>
      </c>
      <c r="Y6">
        <v>9.0517997741699205E-2</v>
      </c>
      <c r="Z6">
        <v>0.38654828071594199</v>
      </c>
      <c r="AA6">
        <v>24146.2563390945</v>
      </c>
      <c r="AB6">
        <v>24424.1295803742</v>
      </c>
      <c r="AC6">
        <v>336</v>
      </c>
      <c r="AD6">
        <v>416</v>
      </c>
      <c r="AF6" s="2">
        <f t="shared" si="0"/>
        <v>98.862308478093567</v>
      </c>
      <c r="AG6" s="2">
        <f t="shared" si="1"/>
        <v>100.0000082403844</v>
      </c>
      <c r="AH6" s="2">
        <f t="shared" si="2"/>
        <v>0.15081814841576682</v>
      </c>
    </row>
    <row r="7" spans="1:34" x14ac:dyDescent="0.25">
      <c r="A7" t="s">
        <v>15</v>
      </c>
      <c r="B7">
        <v>4</v>
      </c>
      <c r="C7">
        <v>168</v>
      </c>
      <c r="D7">
        <v>1656</v>
      </c>
      <c r="E7">
        <v>3</v>
      </c>
      <c r="F7">
        <v>6</v>
      </c>
      <c r="G7">
        <v>5</v>
      </c>
      <c r="H7" t="s">
        <v>16</v>
      </c>
      <c r="I7">
        <v>0.75</v>
      </c>
      <c r="J7" t="b">
        <v>1</v>
      </c>
      <c r="K7">
        <v>24349.311203893601</v>
      </c>
      <c r="L7">
        <v>24349.1849447024</v>
      </c>
      <c r="M7">
        <v>0</v>
      </c>
      <c r="N7">
        <v>7224</v>
      </c>
      <c r="O7">
        <v>149.76359319686799</v>
      </c>
      <c r="S7" t="s">
        <v>26</v>
      </c>
      <c r="T7">
        <v>4</v>
      </c>
      <c r="U7">
        <v>5</v>
      </c>
      <c r="V7" t="s">
        <v>32</v>
      </c>
      <c r="W7">
        <v>3</v>
      </c>
      <c r="X7">
        <v>5</v>
      </c>
      <c r="Y7">
        <v>8.8557720184326102E-2</v>
      </c>
      <c r="Z7">
        <v>0.32293725013732899</v>
      </c>
      <c r="AA7">
        <v>24001.091947367</v>
      </c>
      <c r="AB7">
        <v>24349.184984182499</v>
      </c>
      <c r="AC7">
        <v>336</v>
      </c>
      <c r="AD7">
        <v>428</v>
      </c>
      <c r="AF7" s="2">
        <f t="shared" si="0"/>
        <v>98.570412117999311</v>
      </c>
      <c r="AG7" s="2">
        <f t="shared" si="1"/>
        <v>100.00000016214136</v>
      </c>
      <c r="AH7" s="2">
        <f t="shared" si="2"/>
        <v>0.21563134487085917</v>
      </c>
    </row>
    <row r="8" spans="1:34" x14ac:dyDescent="0.25">
      <c r="A8" t="s">
        <v>15</v>
      </c>
      <c r="B8">
        <v>4</v>
      </c>
      <c r="C8">
        <v>168</v>
      </c>
      <c r="D8">
        <v>1656</v>
      </c>
      <c r="E8">
        <v>3</v>
      </c>
      <c r="F8">
        <v>6</v>
      </c>
      <c r="G8">
        <v>6</v>
      </c>
      <c r="H8" t="s">
        <v>16</v>
      </c>
      <c r="I8">
        <v>0.75</v>
      </c>
      <c r="J8" t="b">
        <v>1</v>
      </c>
      <c r="K8">
        <v>24613.799354137602</v>
      </c>
      <c r="L8">
        <v>24613.5866567989</v>
      </c>
      <c r="M8">
        <v>0</v>
      </c>
      <c r="N8">
        <v>8914</v>
      </c>
      <c r="O8">
        <v>181.272609949111</v>
      </c>
      <c r="S8" t="s">
        <v>26</v>
      </c>
      <c r="T8">
        <v>4</v>
      </c>
      <c r="U8">
        <v>6</v>
      </c>
      <c r="V8" t="s">
        <v>32</v>
      </c>
      <c r="W8">
        <v>3</v>
      </c>
      <c r="X8">
        <v>5</v>
      </c>
      <c r="Y8">
        <v>0.10113096237182601</v>
      </c>
      <c r="Z8">
        <v>0.36951613426208402</v>
      </c>
      <c r="AA8">
        <v>24233.011841407999</v>
      </c>
      <c r="AB8">
        <v>24613.4318568653</v>
      </c>
      <c r="AC8">
        <v>336</v>
      </c>
      <c r="AD8">
        <v>417</v>
      </c>
      <c r="AF8" s="2">
        <f t="shared" si="0"/>
        <v>98.453801874966587</v>
      </c>
      <c r="AG8" s="2">
        <f t="shared" si="1"/>
        <v>99.999371079332093</v>
      </c>
      <c r="AH8" s="2">
        <f t="shared" si="2"/>
        <v>0.2038455420075978</v>
      </c>
    </row>
    <row r="9" spans="1:34" x14ac:dyDescent="0.25">
      <c r="A9" t="s">
        <v>15</v>
      </c>
      <c r="B9">
        <v>4</v>
      </c>
      <c r="C9">
        <v>168</v>
      </c>
      <c r="D9">
        <v>1656</v>
      </c>
      <c r="E9">
        <v>3</v>
      </c>
      <c r="F9">
        <v>6</v>
      </c>
      <c r="G9">
        <v>7</v>
      </c>
      <c r="H9" t="s">
        <v>16</v>
      </c>
      <c r="I9">
        <v>0.75</v>
      </c>
      <c r="J9" t="b">
        <v>1</v>
      </c>
      <c r="K9">
        <v>24176.943459972401</v>
      </c>
      <c r="L9">
        <v>24176.595727611901</v>
      </c>
      <c r="M9">
        <v>0</v>
      </c>
      <c r="N9">
        <v>9180</v>
      </c>
      <c r="O9">
        <v>218.52113509178099</v>
      </c>
      <c r="S9" t="s">
        <v>26</v>
      </c>
      <c r="T9">
        <v>4</v>
      </c>
      <c r="U9">
        <v>7</v>
      </c>
      <c r="V9" t="s">
        <v>32</v>
      </c>
      <c r="W9">
        <v>3</v>
      </c>
      <c r="X9">
        <v>5</v>
      </c>
      <c r="Y9">
        <v>9.2430114746093694E-2</v>
      </c>
      <c r="Z9">
        <v>0.404520273208618</v>
      </c>
      <c r="AA9">
        <v>23830.862083903699</v>
      </c>
      <c r="AB9">
        <v>24176.595727611901</v>
      </c>
      <c r="AC9">
        <v>336</v>
      </c>
      <c r="AD9">
        <v>423</v>
      </c>
      <c r="AF9" s="2">
        <f t="shared" si="0"/>
        <v>98.569965566685042</v>
      </c>
      <c r="AG9" s="2">
        <f t="shared" si="1"/>
        <v>100</v>
      </c>
      <c r="AH9" s="2">
        <f t="shared" si="2"/>
        <v>0.18511723044030298</v>
      </c>
    </row>
    <row r="10" spans="1:34" x14ac:dyDescent="0.25">
      <c r="A10" t="s">
        <v>15</v>
      </c>
      <c r="B10">
        <v>4</v>
      </c>
      <c r="C10">
        <v>168</v>
      </c>
      <c r="D10">
        <v>1656</v>
      </c>
      <c r="E10">
        <v>3</v>
      </c>
      <c r="F10">
        <v>6</v>
      </c>
      <c r="G10">
        <v>8</v>
      </c>
      <c r="H10" t="s">
        <v>16</v>
      </c>
      <c r="I10">
        <v>0.75</v>
      </c>
      <c r="J10" t="b">
        <v>1</v>
      </c>
      <c r="K10">
        <v>24573.524142533301</v>
      </c>
      <c r="L10">
        <v>24573.3970131237</v>
      </c>
      <c r="M10">
        <v>0</v>
      </c>
      <c r="N10">
        <v>7153</v>
      </c>
      <c r="O10">
        <v>172.67658591270401</v>
      </c>
      <c r="S10" t="s">
        <v>26</v>
      </c>
      <c r="T10">
        <v>4</v>
      </c>
      <c r="U10">
        <v>8</v>
      </c>
      <c r="V10" t="s">
        <v>32</v>
      </c>
      <c r="W10">
        <v>3</v>
      </c>
      <c r="X10">
        <v>5</v>
      </c>
      <c r="Y10">
        <v>8.6880445480346596E-2</v>
      </c>
      <c r="Z10">
        <v>0.329696655273437</v>
      </c>
      <c r="AA10">
        <v>24230.662672777002</v>
      </c>
      <c r="AB10">
        <v>24545.864393002099</v>
      </c>
      <c r="AC10">
        <v>336</v>
      </c>
      <c r="AD10">
        <v>414</v>
      </c>
      <c r="AF10" s="2">
        <f t="shared" si="0"/>
        <v>98.605262674250298</v>
      </c>
      <c r="AG10" s="2">
        <f t="shared" si="1"/>
        <v>99.887957614867418</v>
      </c>
      <c r="AH10" s="2">
        <f t="shared" si="2"/>
        <v>0.1909330402444451</v>
      </c>
    </row>
    <row r="11" spans="1:34" x14ac:dyDescent="0.25">
      <c r="A11" t="s">
        <v>15</v>
      </c>
      <c r="B11">
        <v>4</v>
      </c>
      <c r="C11">
        <v>168</v>
      </c>
      <c r="D11">
        <v>1656</v>
      </c>
      <c r="E11">
        <v>3</v>
      </c>
      <c r="F11">
        <v>6</v>
      </c>
      <c r="G11">
        <v>9</v>
      </c>
      <c r="H11" t="s">
        <v>16</v>
      </c>
      <c r="I11">
        <v>0.75</v>
      </c>
      <c r="J11" t="b">
        <v>1</v>
      </c>
      <c r="K11">
        <v>24886.3123698911</v>
      </c>
      <c r="L11">
        <v>24886.156129875701</v>
      </c>
      <c r="M11">
        <v>0</v>
      </c>
      <c r="N11">
        <v>7564</v>
      </c>
      <c r="O11">
        <v>178.06481003761201</v>
      </c>
      <c r="S11" t="s">
        <v>26</v>
      </c>
      <c r="T11">
        <v>4</v>
      </c>
      <c r="U11">
        <v>9</v>
      </c>
      <c r="V11" t="s">
        <v>32</v>
      </c>
      <c r="W11">
        <v>2</v>
      </c>
      <c r="X11">
        <v>3</v>
      </c>
      <c r="Y11">
        <v>5.7043075561523403E-2</v>
      </c>
      <c r="Z11">
        <v>0.33102178573608398</v>
      </c>
      <c r="AA11">
        <v>16030.159079921899</v>
      </c>
      <c r="AB11">
        <v>24886.156129875701</v>
      </c>
      <c r="AC11">
        <v>336</v>
      </c>
      <c r="AD11">
        <v>419</v>
      </c>
      <c r="AF11" s="2">
        <f t="shared" si="0"/>
        <v>64.413961707319586</v>
      </c>
      <c r="AG11" s="2">
        <f t="shared" si="1"/>
        <v>100</v>
      </c>
      <c r="AH11" s="2">
        <f t="shared" si="2"/>
        <v>0.18589960906153408</v>
      </c>
    </row>
    <row r="12" spans="1:34" x14ac:dyDescent="0.25">
      <c r="A12" t="s">
        <v>15</v>
      </c>
      <c r="B12">
        <v>4</v>
      </c>
      <c r="C12">
        <v>168</v>
      </c>
      <c r="D12">
        <v>1656</v>
      </c>
      <c r="E12">
        <v>3</v>
      </c>
      <c r="F12">
        <v>6</v>
      </c>
      <c r="G12">
        <v>10</v>
      </c>
      <c r="H12" t="s">
        <v>16</v>
      </c>
      <c r="I12">
        <v>0.75</v>
      </c>
      <c r="J12" t="b">
        <v>1</v>
      </c>
      <c r="K12">
        <v>24873.195295229001</v>
      </c>
      <c r="L12">
        <v>24873.168706247401</v>
      </c>
      <c r="M12">
        <v>0</v>
      </c>
      <c r="N12">
        <v>7089</v>
      </c>
      <c r="O12">
        <v>135.408178091049</v>
      </c>
      <c r="S12" t="s">
        <v>26</v>
      </c>
      <c r="T12">
        <v>4</v>
      </c>
      <c r="U12">
        <v>10</v>
      </c>
      <c r="V12" t="s">
        <v>32</v>
      </c>
      <c r="W12">
        <v>3</v>
      </c>
      <c r="X12">
        <v>5</v>
      </c>
      <c r="Y12">
        <v>0.107744455337524</v>
      </c>
      <c r="Z12">
        <v>0.35219454765319802</v>
      </c>
      <c r="AA12">
        <v>24547.7499227117</v>
      </c>
      <c r="AB12">
        <v>24873.168706247401</v>
      </c>
      <c r="AC12">
        <v>336</v>
      </c>
      <c r="AD12">
        <v>416</v>
      </c>
      <c r="AF12" s="2">
        <f t="shared" si="0"/>
        <v>98.69168746700953</v>
      </c>
      <c r="AG12" s="2">
        <f t="shared" si="1"/>
        <v>100</v>
      </c>
      <c r="AH12" s="2">
        <f t="shared" si="2"/>
        <v>0.26009843173311215</v>
      </c>
    </row>
    <row r="13" spans="1:34" x14ac:dyDescent="0.25">
      <c r="A13" t="s">
        <v>15</v>
      </c>
      <c r="B13">
        <v>4</v>
      </c>
      <c r="C13">
        <v>168</v>
      </c>
      <c r="D13">
        <v>1656</v>
      </c>
      <c r="E13">
        <v>3</v>
      </c>
      <c r="F13">
        <v>6</v>
      </c>
      <c r="G13">
        <v>11</v>
      </c>
      <c r="H13" t="s">
        <v>16</v>
      </c>
      <c r="I13">
        <v>0.75</v>
      </c>
      <c r="J13" t="b">
        <v>1</v>
      </c>
      <c r="K13">
        <v>24417.245794216</v>
      </c>
      <c r="L13">
        <v>24416.9927442517</v>
      </c>
      <c r="M13">
        <v>0</v>
      </c>
      <c r="N13">
        <v>7995</v>
      </c>
      <c r="O13">
        <v>158.05301904678299</v>
      </c>
      <c r="S13" t="s">
        <v>26</v>
      </c>
      <c r="T13">
        <v>4</v>
      </c>
      <c r="U13">
        <v>11</v>
      </c>
      <c r="V13" t="s">
        <v>32</v>
      </c>
      <c r="W13">
        <v>1</v>
      </c>
      <c r="X13">
        <v>3</v>
      </c>
      <c r="Y13">
        <v>2.82988548278808E-2</v>
      </c>
      <c r="Z13">
        <v>0.37958693504333402</v>
      </c>
      <c r="AA13">
        <v>13390.7440905355</v>
      </c>
      <c r="AB13">
        <v>24416.9927442517</v>
      </c>
      <c r="AC13">
        <v>336</v>
      </c>
      <c r="AD13">
        <v>413</v>
      </c>
      <c r="AF13" s="2">
        <f t="shared" si="0"/>
        <v>54.841905515526591</v>
      </c>
      <c r="AG13" s="2">
        <f t="shared" si="1"/>
        <v>100</v>
      </c>
      <c r="AH13" s="2">
        <f t="shared" si="2"/>
        <v>0.24016430520126791</v>
      </c>
    </row>
    <row r="14" spans="1:34" x14ac:dyDescent="0.25">
      <c r="A14" t="s">
        <v>15</v>
      </c>
      <c r="B14">
        <v>4</v>
      </c>
      <c r="C14">
        <v>168</v>
      </c>
      <c r="D14">
        <v>1656</v>
      </c>
      <c r="E14">
        <v>3</v>
      </c>
      <c r="F14">
        <v>6</v>
      </c>
      <c r="G14">
        <v>12</v>
      </c>
      <c r="H14" t="s">
        <v>16</v>
      </c>
      <c r="I14">
        <v>0.75</v>
      </c>
      <c r="J14" t="b">
        <v>1</v>
      </c>
      <c r="K14">
        <v>24753.5899068656</v>
      </c>
      <c r="L14">
        <v>24753.435523697401</v>
      </c>
      <c r="M14">
        <v>0</v>
      </c>
      <c r="N14">
        <v>8550</v>
      </c>
      <c r="O14">
        <v>204.68501091003401</v>
      </c>
      <c r="S14" t="s">
        <v>26</v>
      </c>
      <c r="T14">
        <v>4</v>
      </c>
      <c r="U14">
        <v>12</v>
      </c>
      <c r="V14" t="s">
        <v>32</v>
      </c>
      <c r="W14">
        <v>3</v>
      </c>
      <c r="X14">
        <v>5</v>
      </c>
      <c r="Y14">
        <v>9.1265916824340806E-2</v>
      </c>
      <c r="Z14">
        <v>0.39732241630554199</v>
      </c>
      <c r="AA14">
        <v>24525.849625270799</v>
      </c>
      <c r="AB14">
        <v>24753.435523697401</v>
      </c>
      <c r="AC14">
        <v>336</v>
      </c>
      <c r="AD14">
        <v>415</v>
      </c>
      <c r="AF14" s="2">
        <f t="shared" si="0"/>
        <v>99.08058863906497</v>
      </c>
      <c r="AG14" s="2">
        <f t="shared" si="1"/>
        <v>100</v>
      </c>
      <c r="AH14" s="2">
        <f t="shared" si="2"/>
        <v>0.19411407534877023</v>
      </c>
    </row>
    <row r="15" spans="1:34" x14ac:dyDescent="0.25">
      <c r="A15" t="s">
        <v>15</v>
      </c>
      <c r="B15">
        <v>4</v>
      </c>
      <c r="C15">
        <v>168</v>
      </c>
      <c r="D15">
        <v>1656</v>
      </c>
      <c r="E15">
        <v>3</v>
      </c>
      <c r="F15">
        <v>6</v>
      </c>
      <c r="G15">
        <v>13</v>
      </c>
      <c r="H15" t="s">
        <v>16</v>
      </c>
      <c r="I15">
        <v>0.75</v>
      </c>
      <c r="J15" t="b">
        <v>1</v>
      </c>
      <c r="K15">
        <v>24864.731938442499</v>
      </c>
      <c r="L15">
        <v>24864.551572259501</v>
      </c>
      <c r="M15">
        <v>0</v>
      </c>
      <c r="N15">
        <v>7300</v>
      </c>
      <c r="O15">
        <v>230.09899687767</v>
      </c>
      <c r="S15" t="s">
        <v>26</v>
      </c>
      <c r="T15">
        <v>4</v>
      </c>
      <c r="U15">
        <v>13</v>
      </c>
      <c r="V15" t="s">
        <v>32</v>
      </c>
      <c r="W15">
        <v>3</v>
      </c>
      <c r="X15">
        <v>5</v>
      </c>
      <c r="Y15">
        <v>0.152454614639282</v>
      </c>
      <c r="Z15">
        <v>0.41253590583801197</v>
      </c>
      <c r="AA15">
        <v>24521.6796374023</v>
      </c>
      <c r="AB15">
        <v>24864.5935634915</v>
      </c>
      <c r="AC15">
        <v>336</v>
      </c>
      <c r="AD15">
        <v>415</v>
      </c>
      <c r="AF15" s="2">
        <f t="shared" si="0"/>
        <v>98.621041148235577</v>
      </c>
      <c r="AG15" s="2">
        <f t="shared" si="1"/>
        <v>100.00016887990873</v>
      </c>
      <c r="AH15" s="2">
        <f t="shared" si="2"/>
        <v>0.17928626870865189</v>
      </c>
    </row>
    <row r="16" spans="1:34" x14ac:dyDescent="0.25">
      <c r="A16" t="s">
        <v>15</v>
      </c>
      <c r="B16">
        <v>4</v>
      </c>
      <c r="C16">
        <v>168</v>
      </c>
      <c r="D16">
        <v>1656</v>
      </c>
      <c r="E16">
        <v>3</v>
      </c>
      <c r="F16">
        <v>6</v>
      </c>
      <c r="G16">
        <v>14</v>
      </c>
      <c r="H16" t="s">
        <v>16</v>
      </c>
      <c r="I16">
        <v>0.75</v>
      </c>
      <c r="J16" t="b">
        <v>1</v>
      </c>
      <c r="K16">
        <v>25383.610388016299</v>
      </c>
      <c r="L16">
        <v>25383.4929643746</v>
      </c>
      <c r="M16">
        <v>0</v>
      </c>
      <c r="N16">
        <v>3534</v>
      </c>
      <c r="O16">
        <v>196.48724198341301</v>
      </c>
      <c r="S16" t="s">
        <v>26</v>
      </c>
      <c r="T16">
        <v>4</v>
      </c>
      <c r="U16">
        <v>14</v>
      </c>
      <c r="V16" t="s">
        <v>32</v>
      </c>
      <c r="W16">
        <v>3</v>
      </c>
      <c r="X16">
        <v>5</v>
      </c>
      <c r="Y16">
        <v>9.79483127593994E-2</v>
      </c>
      <c r="Z16">
        <v>0.38385272026062001</v>
      </c>
      <c r="AA16">
        <v>25137.077429108602</v>
      </c>
      <c r="AB16">
        <v>25383.4929643746</v>
      </c>
      <c r="AC16">
        <v>336</v>
      </c>
      <c r="AD16">
        <v>414</v>
      </c>
      <c r="AF16" s="2">
        <f t="shared" si="0"/>
        <v>99.029229209660627</v>
      </c>
      <c r="AG16" s="2">
        <f t="shared" si="1"/>
        <v>100</v>
      </c>
      <c r="AH16" s="2">
        <f t="shared" si="2"/>
        <v>0.19535757965039985</v>
      </c>
    </row>
    <row r="17" spans="1:34" x14ac:dyDescent="0.25">
      <c r="A17" t="s">
        <v>15</v>
      </c>
      <c r="B17">
        <v>4</v>
      </c>
      <c r="C17">
        <v>168</v>
      </c>
      <c r="D17">
        <v>1656</v>
      </c>
      <c r="E17">
        <v>3</v>
      </c>
      <c r="F17">
        <v>6</v>
      </c>
      <c r="G17">
        <v>15</v>
      </c>
      <c r="H17" t="s">
        <v>16</v>
      </c>
      <c r="I17">
        <v>0.75</v>
      </c>
      <c r="J17" t="b">
        <v>1</v>
      </c>
      <c r="K17">
        <v>25595.397546112301</v>
      </c>
      <c r="L17">
        <v>25595.217824946802</v>
      </c>
      <c r="M17">
        <v>0</v>
      </c>
      <c r="N17">
        <v>7031</v>
      </c>
      <c r="O17">
        <v>165.813907861709</v>
      </c>
      <c r="S17" t="s">
        <v>26</v>
      </c>
      <c r="T17">
        <v>4</v>
      </c>
      <c r="U17">
        <v>15</v>
      </c>
      <c r="V17" t="s">
        <v>32</v>
      </c>
      <c r="W17">
        <v>3</v>
      </c>
      <c r="X17">
        <v>5</v>
      </c>
      <c r="Y17">
        <v>9.6529483795166002E-2</v>
      </c>
      <c r="Z17">
        <v>0.38172101974487299</v>
      </c>
      <c r="AA17">
        <v>25336.207183770301</v>
      </c>
      <c r="AB17">
        <v>25538.535397938998</v>
      </c>
      <c r="AC17">
        <v>336</v>
      </c>
      <c r="AD17">
        <v>395</v>
      </c>
      <c r="AF17" s="2">
        <f t="shared" si="0"/>
        <v>98.988050647007782</v>
      </c>
      <c r="AG17" s="2">
        <f t="shared" si="1"/>
        <v>99.778542900492312</v>
      </c>
      <c r="AH17" s="2">
        <f t="shared" si="2"/>
        <v>0.23021049601172983</v>
      </c>
    </row>
    <row r="18" spans="1:34" x14ac:dyDescent="0.25">
      <c r="A18" t="s">
        <v>15</v>
      </c>
      <c r="B18">
        <v>4</v>
      </c>
      <c r="C18">
        <v>168</v>
      </c>
      <c r="D18">
        <v>1656</v>
      </c>
      <c r="E18">
        <v>3</v>
      </c>
      <c r="F18">
        <v>6</v>
      </c>
      <c r="G18">
        <v>16</v>
      </c>
      <c r="H18" t="s">
        <v>16</v>
      </c>
      <c r="I18">
        <v>0.75</v>
      </c>
      <c r="J18" t="b">
        <v>1</v>
      </c>
      <c r="K18">
        <v>25228.814309196099</v>
      </c>
      <c r="L18">
        <v>25228.6244805358</v>
      </c>
      <c r="M18">
        <v>0</v>
      </c>
      <c r="N18">
        <v>11173</v>
      </c>
      <c r="O18">
        <v>278.31370687484701</v>
      </c>
      <c r="S18" t="s">
        <v>26</v>
      </c>
      <c r="T18">
        <v>4</v>
      </c>
      <c r="U18">
        <v>16</v>
      </c>
      <c r="V18" t="s">
        <v>32</v>
      </c>
      <c r="W18">
        <v>3</v>
      </c>
      <c r="X18">
        <v>5</v>
      </c>
      <c r="Y18">
        <v>8.7357759475707994E-2</v>
      </c>
      <c r="Z18">
        <v>0.41542911529540999</v>
      </c>
      <c r="AA18">
        <v>25004.004711606602</v>
      </c>
      <c r="AB18">
        <v>25228.6244805358</v>
      </c>
      <c r="AC18">
        <v>336</v>
      </c>
      <c r="AD18">
        <v>408</v>
      </c>
      <c r="AF18" s="2">
        <f t="shared" si="0"/>
        <v>99.109663037307101</v>
      </c>
      <c r="AG18" s="2">
        <f t="shared" si="1"/>
        <v>100</v>
      </c>
      <c r="AH18" s="2">
        <f t="shared" si="2"/>
        <v>0.1492664949779931</v>
      </c>
    </row>
    <row r="19" spans="1:34" x14ac:dyDescent="0.25">
      <c r="A19" t="s">
        <v>15</v>
      </c>
      <c r="B19">
        <v>4</v>
      </c>
      <c r="C19">
        <v>168</v>
      </c>
      <c r="D19">
        <v>1656</v>
      </c>
      <c r="E19">
        <v>3</v>
      </c>
      <c r="F19">
        <v>6</v>
      </c>
      <c r="G19">
        <v>17</v>
      </c>
      <c r="H19" t="s">
        <v>16</v>
      </c>
      <c r="I19">
        <v>0.75</v>
      </c>
      <c r="J19" t="b">
        <v>1</v>
      </c>
      <c r="K19">
        <v>24997.3148323897</v>
      </c>
      <c r="L19">
        <v>24997.111891617002</v>
      </c>
      <c r="M19">
        <v>0</v>
      </c>
      <c r="N19">
        <v>7751</v>
      </c>
      <c r="O19">
        <v>168.41260695457399</v>
      </c>
      <c r="S19" t="s">
        <v>26</v>
      </c>
      <c r="T19">
        <v>4</v>
      </c>
      <c r="U19">
        <v>17</v>
      </c>
      <c r="V19" t="s">
        <v>32</v>
      </c>
      <c r="W19">
        <v>3</v>
      </c>
      <c r="X19">
        <v>5</v>
      </c>
      <c r="Y19">
        <v>8.5840940475463798E-2</v>
      </c>
      <c r="Z19">
        <v>0.43863415718078602</v>
      </c>
      <c r="AA19">
        <v>24765.0971821987</v>
      </c>
      <c r="AB19">
        <v>24997.1120785393</v>
      </c>
      <c r="AC19">
        <v>336</v>
      </c>
      <c r="AD19">
        <v>407</v>
      </c>
      <c r="AF19" s="2">
        <f t="shared" si="0"/>
        <v>99.071833936559244</v>
      </c>
      <c r="AG19" s="2">
        <f t="shared" si="1"/>
        <v>100.00000074777557</v>
      </c>
      <c r="AH19" s="2">
        <f t="shared" si="2"/>
        <v>0.26045209151064269</v>
      </c>
    </row>
    <row r="20" spans="1:34" x14ac:dyDescent="0.25">
      <c r="A20" t="s">
        <v>15</v>
      </c>
      <c r="B20">
        <v>4</v>
      </c>
      <c r="C20">
        <v>168</v>
      </c>
      <c r="D20">
        <v>1656</v>
      </c>
      <c r="E20">
        <v>3</v>
      </c>
      <c r="F20">
        <v>6</v>
      </c>
      <c r="G20">
        <v>18</v>
      </c>
      <c r="H20" t="s">
        <v>16</v>
      </c>
      <c r="I20">
        <v>0.75</v>
      </c>
      <c r="J20" t="b">
        <v>1</v>
      </c>
      <c r="K20">
        <v>24865.990642152101</v>
      </c>
      <c r="L20">
        <v>24865.812270442399</v>
      </c>
      <c r="M20">
        <v>0</v>
      </c>
      <c r="N20">
        <v>5132</v>
      </c>
      <c r="O20">
        <v>51.733835935592602</v>
      </c>
      <c r="S20" t="s">
        <v>26</v>
      </c>
      <c r="T20">
        <v>4</v>
      </c>
      <c r="U20">
        <v>18</v>
      </c>
      <c r="V20" t="s">
        <v>32</v>
      </c>
      <c r="W20">
        <v>1</v>
      </c>
      <c r="X20">
        <v>2</v>
      </c>
      <c r="Y20">
        <v>7.1969985961913993E-2</v>
      </c>
      <c r="Z20">
        <v>0.32221221923828097</v>
      </c>
      <c r="AA20">
        <v>6608.2510076177796</v>
      </c>
      <c r="AB20">
        <v>24865.812270442399</v>
      </c>
      <c r="AC20">
        <v>168</v>
      </c>
      <c r="AD20">
        <v>420</v>
      </c>
      <c r="AF20" s="2">
        <f t="shared" si="0"/>
        <v>26.575649070884783</v>
      </c>
      <c r="AG20" s="2">
        <f t="shared" si="1"/>
        <v>100</v>
      </c>
      <c r="AH20" s="2">
        <f t="shared" si="2"/>
        <v>0.62282684709370384</v>
      </c>
    </row>
    <row r="21" spans="1:34" x14ac:dyDescent="0.25">
      <c r="A21" t="s">
        <v>15</v>
      </c>
      <c r="B21">
        <v>4</v>
      </c>
      <c r="C21">
        <v>168</v>
      </c>
      <c r="D21">
        <v>1656</v>
      </c>
      <c r="E21">
        <v>3</v>
      </c>
      <c r="F21">
        <v>6</v>
      </c>
      <c r="G21">
        <v>19</v>
      </c>
      <c r="H21" t="s">
        <v>16</v>
      </c>
      <c r="I21">
        <v>0.75</v>
      </c>
      <c r="J21" t="b">
        <v>1</v>
      </c>
      <c r="K21">
        <v>24239.601663485901</v>
      </c>
      <c r="L21">
        <v>24239.281042361199</v>
      </c>
      <c r="M21">
        <v>0</v>
      </c>
      <c r="N21">
        <v>9870</v>
      </c>
      <c r="O21">
        <v>310.15927910804697</v>
      </c>
      <c r="S21" t="s">
        <v>26</v>
      </c>
      <c r="T21">
        <v>4</v>
      </c>
      <c r="U21">
        <v>19</v>
      </c>
      <c r="V21" t="s">
        <v>32</v>
      </c>
      <c r="W21">
        <v>3</v>
      </c>
      <c r="X21">
        <v>5</v>
      </c>
      <c r="Y21">
        <v>9.8826885223388602E-2</v>
      </c>
      <c r="Z21">
        <v>0.35514402389526301</v>
      </c>
      <c r="AA21">
        <v>23977.251368327099</v>
      </c>
      <c r="AB21">
        <v>24239.286651579401</v>
      </c>
      <c r="AC21">
        <v>336</v>
      </c>
      <c r="AD21">
        <v>421</v>
      </c>
      <c r="AF21" s="2">
        <f t="shared" si="0"/>
        <v>98.918987433760236</v>
      </c>
      <c r="AG21" s="2">
        <f t="shared" si="1"/>
        <v>100.00002314102548</v>
      </c>
      <c r="AH21" s="2">
        <f t="shared" si="2"/>
        <v>0.11450375591424598</v>
      </c>
    </row>
    <row r="22" spans="1:34" x14ac:dyDescent="0.25">
      <c r="A22" t="s">
        <v>15</v>
      </c>
      <c r="B22">
        <v>4</v>
      </c>
      <c r="C22">
        <v>168</v>
      </c>
      <c r="D22">
        <v>1656</v>
      </c>
      <c r="E22">
        <v>3</v>
      </c>
      <c r="F22">
        <v>6</v>
      </c>
      <c r="G22">
        <v>20</v>
      </c>
      <c r="H22" t="s">
        <v>16</v>
      </c>
      <c r="I22">
        <v>0.75</v>
      </c>
      <c r="J22" t="b">
        <v>1</v>
      </c>
      <c r="K22">
        <v>24274.399585366398</v>
      </c>
      <c r="L22">
        <v>24274.2089714453</v>
      </c>
      <c r="M22">
        <v>0</v>
      </c>
      <c r="N22">
        <v>7678</v>
      </c>
      <c r="O22">
        <v>222.224825859069</v>
      </c>
      <c r="S22" t="s">
        <v>26</v>
      </c>
      <c r="T22">
        <v>4</v>
      </c>
      <c r="U22">
        <v>20</v>
      </c>
      <c r="V22" t="s">
        <v>32</v>
      </c>
      <c r="W22">
        <v>1</v>
      </c>
      <c r="X22">
        <v>3</v>
      </c>
      <c r="Y22">
        <v>2.8115272521972601E-2</v>
      </c>
      <c r="Z22">
        <v>0.298133134841918</v>
      </c>
      <c r="AA22">
        <v>13704.553411618501</v>
      </c>
      <c r="AB22">
        <v>24262.7562869498</v>
      </c>
      <c r="AC22">
        <v>336</v>
      </c>
      <c r="AD22">
        <v>434</v>
      </c>
      <c r="AF22" s="2">
        <f t="shared" si="0"/>
        <v>56.457260575369119</v>
      </c>
      <c r="AG22" s="2">
        <f t="shared" si="1"/>
        <v>99.952819535709807</v>
      </c>
      <c r="AH22" s="2">
        <f t="shared" si="2"/>
        <v>0.13415833883068884</v>
      </c>
    </row>
    <row r="23" spans="1:34" x14ac:dyDescent="0.25">
      <c r="A23" t="s">
        <v>15</v>
      </c>
      <c r="B23">
        <v>4</v>
      </c>
      <c r="C23">
        <v>168</v>
      </c>
      <c r="D23">
        <v>1656</v>
      </c>
      <c r="E23">
        <v>3</v>
      </c>
      <c r="F23">
        <v>6</v>
      </c>
      <c r="G23">
        <v>21</v>
      </c>
      <c r="H23" t="s">
        <v>16</v>
      </c>
      <c r="I23">
        <v>0.75</v>
      </c>
      <c r="J23" t="b">
        <v>1</v>
      </c>
      <c r="K23">
        <v>25182.959961758901</v>
      </c>
      <c r="L23">
        <v>25182.616611054498</v>
      </c>
      <c r="M23">
        <v>0</v>
      </c>
      <c r="N23">
        <v>3246</v>
      </c>
      <c r="O23">
        <v>46.7043168544769</v>
      </c>
      <c r="S23" t="s">
        <v>26</v>
      </c>
      <c r="T23">
        <v>4</v>
      </c>
      <c r="U23">
        <v>21</v>
      </c>
      <c r="V23" t="s">
        <v>32</v>
      </c>
      <c r="W23">
        <v>3</v>
      </c>
      <c r="X23">
        <v>5</v>
      </c>
      <c r="Y23">
        <v>0.109617471694946</v>
      </c>
      <c r="Z23">
        <v>0.43197536468505798</v>
      </c>
      <c r="AA23">
        <v>24880.908958606698</v>
      </c>
      <c r="AB23">
        <v>25182.635933294299</v>
      </c>
      <c r="AC23">
        <v>336</v>
      </c>
      <c r="AD23">
        <v>419</v>
      </c>
      <c r="AF23" s="2">
        <f t="shared" si="0"/>
        <v>98.801920955603322</v>
      </c>
      <c r="AG23" s="2">
        <f t="shared" si="1"/>
        <v>100.00007672848339</v>
      </c>
      <c r="AH23" s="2">
        <f t="shared" si="2"/>
        <v>0.92491528359364161</v>
      </c>
    </row>
    <row r="24" spans="1:34" x14ac:dyDescent="0.25">
      <c r="A24" t="s">
        <v>15</v>
      </c>
      <c r="B24">
        <v>4</v>
      </c>
      <c r="C24">
        <v>168</v>
      </c>
      <c r="D24">
        <v>1656</v>
      </c>
      <c r="E24">
        <v>3</v>
      </c>
      <c r="F24">
        <v>6</v>
      </c>
      <c r="G24">
        <v>22</v>
      </c>
      <c r="H24" t="s">
        <v>16</v>
      </c>
      <c r="I24">
        <v>0.75</v>
      </c>
      <c r="J24" t="b">
        <v>1</v>
      </c>
      <c r="K24">
        <v>24735.790844587998</v>
      </c>
      <c r="L24">
        <v>24735.5965899937</v>
      </c>
      <c r="M24">
        <v>0</v>
      </c>
      <c r="N24">
        <v>7150</v>
      </c>
      <c r="O24">
        <v>257.06870388984601</v>
      </c>
      <c r="S24" t="s">
        <v>26</v>
      </c>
      <c r="T24">
        <v>4</v>
      </c>
      <c r="U24">
        <v>22</v>
      </c>
      <c r="V24" t="s">
        <v>32</v>
      </c>
      <c r="W24">
        <v>3</v>
      </c>
      <c r="X24">
        <v>5</v>
      </c>
      <c r="Y24">
        <v>0.107551574707031</v>
      </c>
      <c r="Z24">
        <v>0.41421246528625399</v>
      </c>
      <c r="AA24">
        <v>24508.0542897958</v>
      </c>
      <c r="AB24">
        <v>24726.740783430501</v>
      </c>
      <c r="AC24">
        <v>336</v>
      </c>
      <c r="AD24">
        <v>424</v>
      </c>
      <c r="AF24" s="2">
        <f t="shared" si="0"/>
        <v>99.080101830695497</v>
      </c>
      <c r="AG24" s="2">
        <f t="shared" si="1"/>
        <v>99.964198128268393</v>
      </c>
      <c r="AH24" s="2">
        <f t="shared" si="2"/>
        <v>0.16112909079113114</v>
      </c>
    </row>
    <row r="25" spans="1:34" x14ac:dyDescent="0.25">
      <c r="A25" t="s">
        <v>15</v>
      </c>
      <c r="B25">
        <v>4</v>
      </c>
      <c r="C25">
        <v>168</v>
      </c>
      <c r="D25">
        <v>1656</v>
      </c>
      <c r="E25">
        <v>3</v>
      </c>
      <c r="F25">
        <v>6</v>
      </c>
      <c r="G25">
        <v>23</v>
      </c>
      <c r="H25" t="s">
        <v>16</v>
      </c>
      <c r="I25">
        <v>0.75</v>
      </c>
      <c r="J25" t="b">
        <v>1</v>
      </c>
      <c r="K25">
        <v>24594.463736650501</v>
      </c>
      <c r="L25">
        <v>24594.266991218301</v>
      </c>
      <c r="M25">
        <v>0</v>
      </c>
      <c r="N25">
        <v>6548</v>
      </c>
      <c r="O25">
        <v>181.27583289146401</v>
      </c>
      <c r="S25" t="s">
        <v>26</v>
      </c>
      <c r="T25">
        <v>4</v>
      </c>
      <c r="U25">
        <v>23</v>
      </c>
      <c r="V25" t="s">
        <v>32</v>
      </c>
      <c r="W25">
        <v>3</v>
      </c>
      <c r="X25">
        <v>5</v>
      </c>
      <c r="Y25">
        <v>0.10079073905944801</v>
      </c>
      <c r="Z25">
        <v>0.35204458236694303</v>
      </c>
      <c r="AA25">
        <v>24291.749650700898</v>
      </c>
      <c r="AB25">
        <v>24594.266991218301</v>
      </c>
      <c r="AC25">
        <v>336</v>
      </c>
      <c r="AD25">
        <v>405</v>
      </c>
      <c r="AF25" s="2">
        <f t="shared" si="0"/>
        <v>98.769968055460154</v>
      </c>
      <c r="AG25" s="2">
        <f t="shared" si="1"/>
        <v>100</v>
      </c>
      <c r="AH25" s="2">
        <f t="shared" si="2"/>
        <v>0.19420381456899666</v>
      </c>
    </row>
    <row r="26" spans="1:34" x14ac:dyDescent="0.25">
      <c r="A26" t="s">
        <v>15</v>
      </c>
      <c r="B26">
        <v>4</v>
      </c>
      <c r="C26">
        <v>168</v>
      </c>
      <c r="D26">
        <v>1656</v>
      </c>
      <c r="E26">
        <v>3</v>
      </c>
      <c r="F26">
        <v>6</v>
      </c>
      <c r="G26">
        <v>24</v>
      </c>
      <c r="H26" t="s">
        <v>16</v>
      </c>
      <c r="I26">
        <v>0.75</v>
      </c>
      <c r="J26" t="b">
        <v>1</v>
      </c>
      <c r="K26">
        <v>24367.557922063799</v>
      </c>
      <c r="L26">
        <v>24367.3320375367</v>
      </c>
      <c r="M26">
        <v>0</v>
      </c>
      <c r="N26">
        <v>5661</v>
      </c>
      <c r="O26">
        <v>153.87078094482399</v>
      </c>
      <c r="S26" t="s">
        <v>26</v>
      </c>
      <c r="T26">
        <v>4</v>
      </c>
      <c r="U26">
        <v>24</v>
      </c>
      <c r="V26" t="s">
        <v>32</v>
      </c>
      <c r="W26">
        <v>1</v>
      </c>
      <c r="X26">
        <v>2</v>
      </c>
      <c r="Y26">
        <v>7.4336528778076102E-2</v>
      </c>
      <c r="Z26">
        <v>0.38444447517394997</v>
      </c>
      <c r="AA26">
        <v>6693.0815107710096</v>
      </c>
      <c r="AB26">
        <v>24350.087145339301</v>
      </c>
      <c r="AC26">
        <v>168</v>
      </c>
      <c r="AD26">
        <v>422</v>
      </c>
      <c r="AF26" s="2">
        <f t="shared" si="0"/>
        <v>27.467436732345753</v>
      </c>
      <c r="AG26" s="2">
        <f t="shared" si="1"/>
        <v>99.929229461104583</v>
      </c>
      <c r="AH26" s="2">
        <f t="shared" si="2"/>
        <v>0.24984891401299028</v>
      </c>
    </row>
    <row r="27" spans="1:34" x14ac:dyDescent="0.25">
      <c r="A27" t="s">
        <v>15</v>
      </c>
      <c r="B27">
        <v>4</v>
      </c>
      <c r="C27">
        <v>168</v>
      </c>
      <c r="D27">
        <v>1656</v>
      </c>
      <c r="E27">
        <v>3</v>
      </c>
      <c r="F27">
        <v>6</v>
      </c>
      <c r="G27">
        <v>25</v>
      </c>
      <c r="H27" t="s">
        <v>16</v>
      </c>
      <c r="I27">
        <v>0.75</v>
      </c>
      <c r="J27" t="b">
        <v>1</v>
      </c>
      <c r="K27">
        <v>25284.723322914</v>
      </c>
      <c r="L27">
        <v>25284.546884344902</v>
      </c>
      <c r="M27">
        <v>0</v>
      </c>
      <c r="N27">
        <v>8755</v>
      </c>
      <c r="O27">
        <v>185.639177083969</v>
      </c>
      <c r="S27" t="s">
        <v>26</v>
      </c>
      <c r="T27">
        <v>4</v>
      </c>
      <c r="U27">
        <v>25</v>
      </c>
      <c r="V27" t="s">
        <v>32</v>
      </c>
      <c r="W27">
        <v>1</v>
      </c>
      <c r="X27">
        <v>2</v>
      </c>
      <c r="Y27">
        <v>7.7767372131347601E-2</v>
      </c>
      <c r="Z27">
        <v>0.33647608757018999</v>
      </c>
      <c r="AA27">
        <v>6466.1651481727404</v>
      </c>
      <c r="AB27">
        <v>25284.546884344902</v>
      </c>
      <c r="AC27">
        <v>168</v>
      </c>
      <c r="AD27">
        <v>402</v>
      </c>
      <c r="AF27" s="2">
        <f t="shared" si="0"/>
        <v>25.573585232711093</v>
      </c>
      <c r="AG27" s="2">
        <f t="shared" si="1"/>
        <v>100</v>
      </c>
      <c r="AH27" s="2">
        <f t="shared" si="2"/>
        <v>0.18125273600948677</v>
      </c>
    </row>
    <row r="28" spans="1:34" x14ac:dyDescent="0.25">
      <c r="A28" t="s">
        <v>15</v>
      </c>
      <c r="B28">
        <v>4</v>
      </c>
      <c r="C28">
        <v>168</v>
      </c>
      <c r="D28">
        <v>1656</v>
      </c>
      <c r="E28">
        <v>3</v>
      </c>
      <c r="F28">
        <v>6</v>
      </c>
      <c r="G28">
        <v>26</v>
      </c>
      <c r="H28" t="s">
        <v>16</v>
      </c>
      <c r="I28">
        <v>0.75</v>
      </c>
      <c r="J28" t="b">
        <v>1</v>
      </c>
      <c r="K28">
        <v>24764.530886163499</v>
      </c>
      <c r="L28">
        <v>24764.359407315402</v>
      </c>
      <c r="M28">
        <v>0</v>
      </c>
      <c r="N28">
        <v>7392</v>
      </c>
      <c r="O28">
        <v>201.39957094192499</v>
      </c>
      <c r="S28" t="s">
        <v>26</v>
      </c>
      <c r="T28">
        <v>4</v>
      </c>
      <c r="U28">
        <v>26</v>
      </c>
      <c r="V28" t="s">
        <v>32</v>
      </c>
      <c r="W28">
        <v>3</v>
      </c>
      <c r="X28">
        <v>5</v>
      </c>
      <c r="Y28">
        <v>0.118694067001342</v>
      </c>
      <c r="Z28">
        <v>0.39388918876647899</v>
      </c>
      <c r="AA28">
        <v>24486.743579017999</v>
      </c>
      <c r="AB28">
        <v>24760.122380509601</v>
      </c>
      <c r="AC28">
        <v>336</v>
      </c>
      <c r="AD28">
        <v>407</v>
      </c>
      <c r="AF28" s="2">
        <f t="shared" si="0"/>
        <v>98.878970282528712</v>
      </c>
      <c r="AG28" s="2">
        <f t="shared" si="1"/>
        <v>99.98289062625804</v>
      </c>
      <c r="AH28" s="2">
        <f t="shared" si="2"/>
        <v>0.19557598207597957</v>
      </c>
    </row>
    <row r="29" spans="1:34" x14ac:dyDescent="0.25">
      <c r="A29" t="s">
        <v>15</v>
      </c>
      <c r="B29">
        <v>4</v>
      </c>
      <c r="C29">
        <v>168</v>
      </c>
      <c r="D29">
        <v>1656</v>
      </c>
      <c r="E29">
        <v>3</v>
      </c>
      <c r="F29">
        <v>6</v>
      </c>
      <c r="G29">
        <v>27</v>
      </c>
      <c r="H29" t="s">
        <v>16</v>
      </c>
      <c r="I29">
        <v>0.75</v>
      </c>
      <c r="J29" t="b">
        <v>1</v>
      </c>
      <c r="K29">
        <v>24411.1529934342</v>
      </c>
      <c r="L29">
        <v>24411.020773436001</v>
      </c>
      <c r="M29">
        <v>0</v>
      </c>
      <c r="N29">
        <v>3321</v>
      </c>
      <c r="O29">
        <v>245.18185210227901</v>
      </c>
      <c r="S29" t="s">
        <v>26</v>
      </c>
      <c r="T29">
        <v>4</v>
      </c>
      <c r="U29">
        <v>27</v>
      </c>
      <c r="V29" t="s">
        <v>32</v>
      </c>
      <c r="W29">
        <v>2</v>
      </c>
      <c r="X29">
        <v>3</v>
      </c>
      <c r="Y29">
        <v>6.2121391296386698E-2</v>
      </c>
      <c r="Z29">
        <v>0.44067263603210399</v>
      </c>
      <c r="AA29">
        <v>16009.1344416064</v>
      </c>
      <c r="AB29">
        <v>24411.037741502201</v>
      </c>
      <c r="AC29">
        <v>336</v>
      </c>
      <c r="AD29">
        <v>425</v>
      </c>
      <c r="AF29" s="2">
        <f t="shared" si="0"/>
        <v>65.581585424840128</v>
      </c>
      <c r="AG29" s="2">
        <f t="shared" si="1"/>
        <v>100.00006950985933</v>
      </c>
      <c r="AH29" s="2">
        <f t="shared" si="2"/>
        <v>0.1797329746282669</v>
      </c>
    </row>
    <row r="30" spans="1:34" x14ac:dyDescent="0.25">
      <c r="A30" t="s">
        <v>15</v>
      </c>
      <c r="B30">
        <v>4</v>
      </c>
      <c r="C30">
        <v>168</v>
      </c>
      <c r="D30">
        <v>1656</v>
      </c>
      <c r="E30">
        <v>3</v>
      </c>
      <c r="F30">
        <v>6</v>
      </c>
      <c r="G30">
        <v>28</v>
      </c>
      <c r="H30" t="s">
        <v>16</v>
      </c>
      <c r="I30">
        <v>0.75</v>
      </c>
      <c r="J30" t="b">
        <v>1</v>
      </c>
      <c r="K30">
        <v>24224.931775152301</v>
      </c>
      <c r="L30">
        <v>24224.713787240598</v>
      </c>
      <c r="M30">
        <v>0</v>
      </c>
      <c r="N30">
        <v>7642</v>
      </c>
      <c r="O30">
        <v>151.75547504425001</v>
      </c>
      <c r="S30" t="s">
        <v>26</v>
      </c>
      <c r="T30">
        <v>4</v>
      </c>
      <c r="U30">
        <v>28</v>
      </c>
      <c r="V30" t="s">
        <v>32</v>
      </c>
      <c r="W30">
        <v>3</v>
      </c>
      <c r="X30">
        <v>5</v>
      </c>
      <c r="Y30">
        <v>9.7415924072265597E-2</v>
      </c>
      <c r="Z30">
        <v>0.32696008682250899</v>
      </c>
      <c r="AA30">
        <v>23923.7624534528</v>
      </c>
      <c r="AB30">
        <v>24224.713787240598</v>
      </c>
      <c r="AC30">
        <v>336</v>
      </c>
      <c r="AD30">
        <v>413</v>
      </c>
      <c r="AF30" s="2">
        <f t="shared" si="0"/>
        <v>98.757668154798537</v>
      </c>
      <c r="AG30" s="2">
        <f t="shared" si="1"/>
        <v>100</v>
      </c>
      <c r="AH30" s="2">
        <f t="shared" si="2"/>
        <v>0.21545192140657296</v>
      </c>
    </row>
    <row r="31" spans="1:34" x14ac:dyDescent="0.25">
      <c r="A31" t="s">
        <v>15</v>
      </c>
      <c r="B31">
        <v>4</v>
      </c>
      <c r="C31">
        <v>168</v>
      </c>
      <c r="D31">
        <v>1656</v>
      </c>
      <c r="E31">
        <v>3</v>
      </c>
      <c r="F31">
        <v>6</v>
      </c>
      <c r="G31">
        <v>29</v>
      </c>
      <c r="H31" t="s">
        <v>16</v>
      </c>
      <c r="I31">
        <v>0.75</v>
      </c>
      <c r="J31" t="b">
        <v>1</v>
      </c>
      <c r="K31">
        <v>24052.357909141101</v>
      </c>
      <c r="L31">
        <v>24052.264731179199</v>
      </c>
      <c r="M31">
        <v>0</v>
      </c>
      <c r="N31">
        <v>10125</v>
      </c>
      <c r="O31">
        <v>180.546250104904</v>
      </c>
      <c r="S31" t="s">
        <v>26</v>
      </c>
      <c r="T31">
        <v>4</v>
      </c>
      <c r="U31">
        <v>29</v>
      </c>
      <c r="V31" t="s">
        <v>32</v>
      </c>
      <c r="W31">
        <v>1</v>
      </c>
      <c r="X31">
        <v>2</v>
      </c>
      <c r="Y31">
        <v>7.3041915893554604E-2</v>
      </c>
      <c r="Z31">
        <v>0.33546924591064398</v>
      </c>
      <c r="AA31">
        <v>6139.0030108336296</v>
      </c>
      <c r="AB31">
        <v>24052.264731179199</v>
      </c>
      <c r="AC31">
        <v>168</v>
      </c>
      <c r="AD31">
        <v>424</v>
      </c>
      <c r="AF31" s="2">
        <f t="shared" si="0"/>
        <v>25.523596548792248</v>
      </c>
      <c r="AG31" s="2">
        <f t="shared" si="1"/>
        <v>100</v>
      </c>
      <c r="AH31" s="2">
        <f t="shared" si="2"/>
        <v>0.18580792772806082</v>
      </c>
    </row>
    <row r="32" spans="1:34" x14ac:dyDescent="0.25">
      <c r="A32" t="s">
        <v>15</v>
      </c>
      <c r="B32">
        <v>4</v>
      </c>
      <c r="C32">
        <v>168</v>
      </c>
      <c r="D32">
        <v>1656</v>
      </c>
      <c r="E32">
        <v>3</v>
      </c>
      <c r="F32">
        <v>6</v>
      </c>
      <c r="G32">
        <v>30</v>
      </c>
      <c r="H32" t="s">
        <v>16</v>
      </c>
      <c r="I32">
        <v>0.75</v>
      </c>
      <c r="J32" t="b">
        <v>1</v>
      </c>
      <c r="K32">
        <v>24106.4304117469</v>
      </c>
      <c r="L32">
        <v>24106.282495264699</v>
      </c>
      <c r="M32">
        <v>0</v>
      </c>
      <c r="N32">
        <v>2046</v>
      </c>
      <c r="O32">
        <v>62.2973728179931</v>
      </c>
      <c r="S32" t="s">
        <v>26</v>
      </c>
      <c r="T32">
        <v>4</v>
      </c>
      <c r="U32">
        <v>30</v>
      </c>
      <c r="V32" t="s">
        <v>32</v>
      </c>
      <c r="W32">
        <v>3</v>
      </c>
      <c r="X32">
        <v>5</v>
      </c>
      <c r="Y32">
        <v>0.106135606765747</v>
      </c>
      <c r="Z32">
        <v>0.34774351119995101</v>
      </c>
      <c r="AA32">
        <v>23785.3315618263</v>
      </c>
      <c r="AB32">
        <v>24106.282495264699</v>
      </c>
      <c r="AC32">
        <v>336</v>
      </c>
      <c r="AD32">
        <v>421</v>
      </c>
      <c r="AF32" s="2">
        <f t="shared" si="0"/>
        <v>98.668600463379448</v>
      </c>
      <c r="AG32" s="2">
        <f t="shared" si="1"/>
        <v>100</v>
      </c>
      <c r="AH32" s="2">
        <f t="shared" si="2"/>
        <v>0.55819931960198754</v>
      </c>
    </row>
    <row r="33" spans="1:34" x14ac:dyDescent="0.25">
      <c r="A33" t="s">
        <v>15</v>
      </c>
      <c r="B33">
        <v>4</v>
      </c>
      <c r="C33">
        <v>168</v>
      </c>
      <c r="D33">
        <v>1656</v>
      </c>
      <c r="E33">
        <v>3</v>
      </c>
      <c r="F33">
        <v>6</v>
      </c>
      <c r="G33">
        <v>31</v>
      </c>
      <c r="H33" t="s">
        <v>16</v>
      </c>
      <c r="I33">
        <v>0.75</v>
      </c>
      <c r="J33" t="b">
        <v>1</v>
      </c>
      <c r="K33">
        <v>24291.602518395601</v>
      </c>
      <c r="L33">
        <v>24291.481053385</v>
      </c>
      <c r="M33">
        <v>0</v>
      </c>
      <c r="N33">
        <v>6933</v>
      </c>
      <c r="O33">
        <v>293.58003902435303</v>
      </c>
      <c r="S33" t="s">
        <v>26</v>
      </c>
      <c r="T33">
        <v>4</v>
      </c>
      <c r="U33">
        <v>31</v>
      </c>
      <c r="V33" t="s">
        <v>32</v>
      </c>
      <c r="W33">
        <v>3</v>
      </c>
      <c r="X33">
        <v>5</v>
      </c>
      <c r="Y33">
        <v>0.109779357910156</v>
      </c>
      <c r="Z33">
        <v>0.52981948852538996</v>
      </c>
      <c r="AA33">
        <v>23960.640606719699</v>
      </c>
      <c r="AB33">
        <v>24289.151036121999</v>
      </c>
      <c r="AC33">
        <v>336</v>
      </c>
      <c r="AD33">
        <v>421</v>
      </c>
      <c r="AF33" s="2">
        <f t="shared" si="0"/>
        <v>98.638039212437405</v>
      </c>
      <c r="AG33" s="2">
        <f t="shared" si="1"/>
        <v>99.990408088918585</v>
      </c>
      <c r="AH33" s="2">
        <f t="shared" si="2"/>
        <v>0.18046849856895086</v>
      </c>
    </row>
    <row r="34" spans="1:34" x14ac:dyDescent="0.25">
      <c r="A34" t="s">
        <v>15</v>
      </c>
      <c r="B34">
        <v>4</v>
      </c>
      <c r="C34">
        <v>168</v>
      </c>
      <c r="D34">
        <v>1656</v>
      </c>
      <c r="E34">
        <v>3</v>
      </c>
      <c r="F34">
        <v>6</v>
      </c>
      <c r="G34">
        <v>32</v>
      </c>
      <c r="H34" t="s">
        <v>16</v>
      </c>
      <c r="I34">
        <v>0.75</v>
      </c>
      <c r="J34" t="b">
        <v>1</v>
      </c>
      <c r="K34">
        <v>24795.615300933601</v>
      </c>
      <c r="L34">
        <v>24795.397421209698</v>
      </c>
      <c r="M34">
        <v>0</v>
      </c>
      <c r="N34">
        <v>7717</v>
      </c>
      <c r="O34">
        <v>135.40635395050001</v>
      </c>
      <c r="S34" t="s">
        <v>26</v>
      </c>
      <c r="T34">
        <v>4</v>
      </c>
      <c r="U34">
        <v>32</v>
      </c>
      <c r="V34" t="s">
        <v>32</v>
      </c>
      <c r="W34">
        <v>3</v>
      </c>
      <c r="X34">
        <v>5</v>
      </c>
      <c r="Y34">
        <v>9.3324661254882799E-2</v>
      </c>
      <c r="Z34">
        <v>0.48988032341003401</v>
      </c>
      <c r="AA34">
        <v>24560.0980517518</v>
      </c>
      <c r="AB34">
        <v>24795.4024115553</v>
      </c>
      <c r="AC34">
        <v>336</v>
      </c>
      <c r="AD34">
        <v>415</v>
      </c>
      <c r="AF34" s="2">
        <f t="shared" si="0"/>
        <v>99.05103610375437</v>
      </c>
      <c r="AG34" s="2">
        <f t="shared" si="1"/>
        <v>100.00002012609646</v>
      </c>
      <c r="AH34" s="2">
        <f t="shared" si="2"/>
        <v>0.36178532920923173</v>
      </c>
    </row>
    <row r="35" spans="1:34" x14ac:dyDescent="0.25">
      <c r="A35" t="s">
        <v>15</v>
      </c>
      <c r="B35">
        <v>4</v>
      </c>
      <c r="C35">
        <v>168</v>
      </c>
      <c r="D35">
        <v>1656</v>
      </c>
      <c r="E35">
        <v>3</v>
      </c>
      <c r="F35">
        <v>6</v>
      </c>
      <c r="G35">
        <v>33</v>
      </c>
      <c r="H35" t="s">
        <v>16</v>
      </c>
      <c r="I35">
        <v>0.75</v>
      </c>
      <c r="J35" t="b">
        <v>1</v>
      </c>
      <c r="K35">
        <v>24988.684005726402</v>
      </c>
      <c r="L35">
        <v>24988.362626120499</v>
      </c>
      <c r="M35">
        <v>0</v>
      </c>
      <c r="N35">
        <v>3369</v>
      </c>
      <c r="O35">
        <v>242.26748609542801</v>
      </c>
      <c r="S35" t="s">
        <v>26</v>
      </c>
      <c r="T35">
        <v>4</v>
      </c>
      <c r="U35">
        <v>33</v>
      </c>
      <c r="V35" t="s">
        <v>32</v>
      </c>
      <c r="W35">
        <v>3</v>
      </c>
      <c r="X35">
        <v>5</v>
      </c>
      <c r="Y35">
        <v>8.7917327880859306E-2</v>
      </c>
      <c r="Z35">
        <v>0.33575201034545898</v>
      </c>
      <c r="AA35">
        <v>24693.288410144101</v>
      </c>
      <c r="AB35">
        <v>24975.260906952</v>
      </c>
      <c r="AC35">
        <v>336</v>
      </c>
      <c r="AD35">
        <v>411</v>
      </c>
      <c r="AF35" s="2">
        <f t="shared" si="0"/>
        <v>98.81915345798626</v>
      </c>
      <c r="AG35" s="2">
        <f t="shared" si="1"/>
        <v>99.947568716828201</v>
      </c>
      <c r="AH35" s="2">
        <f t="shared" si="2"/>
        <v>0.13858731757888793</v>
      </c>
    </row>
    <row r="36" spans="1:34" x14ac:dyDescent="0.25">
      <c r="A36" t="s">
        <v>15</v>
      </c>
      <c r="B36">
        <v>4</v>
      </c>
      <c r="C36">
        <v>168</v>
      </c>
      <c r="D36">
        <v>1656</v>
      </c>
      <c r="E36">
        <v>3</v>
      </c>
      <c r="F36">
        <v>6</v>
      </c>
      <c r="G36">
        <v>34</v>
      </c>
      <c r="H36" t="s">
        <v>16</v>
      </c>
      <c r="I36">
        <v>0.75</v>
      </c>
      <c r="J36" t="b">
        <v>1</v>
      </c>
      <c r="K36">
        <v>24432.603749624199</v>
      </c>
      <c r="L36">
        <v>24432.516397243598</v>
      </c>
      <c r="M36">
        <v>0</v>
      </c>
      <c r="N36">
        <v>7404</v>
      </c>
      <c r="O36">
        <v>150.77040505409201</v>
      </c>
      <c r="S36" t="s">
        <v>26</v>
      </c>
      <c r="T36">
        <v>4</v>
      </c>
      <c r="U36">
        <v>34</v>
      </c>
      <c r="V36" t="s">
        <v>32</v>
      </c>
      <c r="W36">
        <v>1</v>
      </c>
      <c r="X36">
        <v>2</v>
      </c>
      <c r="Y36">
        <v>7.1332693099975503E-2</v>
      </c>
      <c r="Z36">
        <v>0.33620691299438399</v>
      </c>
      <c r="AA36">
        <v>6799.2266533147504</v>
      </c>
      <c r="AB36">
        <v>24432.516397243598</v>
      </c>
      <c r="AC36">
        <v>168</v>
      </c>
      <c r="AD36">
        <v>431</v>
      </c>
      <c r="AF36" s="2">
        <f t="shared" si="0"/>
        <v>27.828597524575155</v>
      </c>
      <c r="AG36" s="2">
        <f t="shared" si="1"/>
        <v>100</v>
      </c>
      <c r="AH36" s="2">
        <f t="shared" si="2"/>
        <v>0.222992644261825</v>
      </c>
    </row>
    <row r="37" spans="1:34" x14ac:dyDescent="0.25">
      <c r="A37" t="s">
        <v>15</v>
      </c>
      <c r="B37">
        <v>4</v>
      </c>
      <c r="C37">
        <v>168</v>
      </c>
      <c r="D37">
        <v>1656</v>
      </c>
      <c r="E37">
        <v>3</v>
      </c>
      <c r="F37">
        <v>6</v>
      </c>
      <c r="G37">
        <v>35</v>
      </c>
      <c r="H37" t="s">
        <v>16</v>
      </c>
      <c r="I37">
        <v>0.75</v>
      </c>
      <c r="J37" t="b">
        <v>1</v>
      </c>
      <c r="K37">
        <v>24586.236245202599</v>
      </c>
      <c r="L37">
        <v>24586.0477617287</v>
      </c>
      <c r="M37">
        <v>0</v>
      </c>
      <c r="N37">
        <v>7507</v>
      </c>
      <c r="O37">
        <v>159.070127010345</v>
      </c>
      <c r="S37" t="s">
        <v>26</v>
      </c>
      <c r="T37">
        <v>4</v>
      </c>
      <c r="U37">
        <v>35</v>
      </c>
      <c r="V37" t="s">
        <v>32</v>
      </c>
      <c r="W37">
        <v>3</v>
      </c>
      <c r="X37">
        <v>5</v>
      </c>
      <c r="Y37">
        <v>0.126622200012207</v>
      </c>
      <c r="Z37">
        <v>0.35028600692749001</v>
      </c>
      <c r="AA37">
        <v>24272.914741646498</v>
      </c>
      <c r="AB37">
        <v>24586.0477807116</v>
      </c>
      <c r="AC37">
        <v>336</v>
      </c>
      <c r="AD37">
        <v>418</v>
      </c>
      <c r="AF37" s="2">
        <f t="shared" si="0"/>
        <v>98.726379192309082</v>
      </c>
      <c r="AG37" s="2">
        <f t="shared" si="1"/>
        <v>100.00000007721006</v>
      </c>
      <c r="AH37" s="2">
        <f t="shared" si="2"/>
        <v>0.22020854167339005</v>
      </c>
    </row>
    <row r="38" spans="1:34" x14ac:dyDescent="0.25">
      <c r="A38" t="s">
        <v>15</v>
      </c>
      <c r="B38">
        <v>4</v>
      </c>
      <c r="C38">
        <v>168</v>
      </c>
      <c r="D38">
        <v>1656</v>
      </c>
      <c r="E38">
        <v>3</v>
      </c>
      <c r="F38">
        <v>6</v>
      </c>
      <c r="G38">
        <v>36</v>
      </c>
      <c r="H38" t="s">
        <v>16</v>
      </c>
      <c r="I38">
        <v>0.75</v>
      </c>
      <c r="J38" t="b">
        <v>1</v>
      </c>
      <c r="K38">
        <v>24744.1374043205</v>
      </c>
      <c r="L38">
        <v>24743.868819497598</v>
      </c>
      <c r="M38">
        <v>0</v>
      </c>
      <c r="N38">
        <v>4738</v>
      </c>
      <c r="O38">
        <v>251.80786013603199</v>
      </c>
      <c r="S38" t="s">
        <v>26</v>
      </c>
      <c r="T38">
        <v>4</v>
      </c>
      <c r="U38">
        <v>36</v>
      </c>
      <c r="V38" t="s">
        <v>32</v>
      </c>
      <c r="W38">
        <v>3</v>
      </c>
      <c r="X38">
        <v>5</v>
      </c>
      <c r="Y38">
        <v>0.10134458541870101</v>
      </c>
      <c r="Z38">
        <v>0.38710474967956499</v>
      </c>
      <c r="AA38">
        <v>24486.1551991837</v>
      </c>
      <c r="AB38">
        <v>24743.782949376899</v>
      </c>
      <c r="AC38">
        <v>336</v>
      </c>
      <c r="AD38">
        <v>418</v>
      </c>
      <c r="AF38" s="2">
        <f t="shared" si="0"/>
        <v>98.958474835952785</v>
      </c>
      <c r="AG38" s="2">
        <f t="shared" si="1"/>
        <v>99.999652964048082</v>
      </c>
      <c r="AH38" s="2">
        <f t="shared" si="2"/>
        <v>0.15373020900556589</v>
      </c>
    </row>
    <row r="39" spans="1:34" x14ac:dyDescent="0.25">
      <c r="A39" t="s">
        <v>15</v>
      </c>
      <c r="B39">
        <v>4</v>
      </c>
      <c r="C39">
        <v>168</v>
      </c>
      <c r="D39">
        <v>1656</v>
      </c>
      <c r="E39">
        <v>3</v>
      </c>
      <c r="F39">
        <v>6</v>
      </c>
      <c r="G39">
        <v>37</v>
      </c>
      <c r="H39" t="s">
        <v>16</v>
      </c>
      <c r="I39">
        <v>0.75</v>
      </c>
      <c r="J39" t="b">
        <v>1</v>
      </c>
      <c r="K39">
        <v>24753.758808177499</v>
      </c>
      <c r="L39">
        <v>24753.634398886501</v>
      </c>
      <c r="M39">
        <v>0</v>
      </c>
      <c r="N39">
        <v>6847</v>
      </c>
      <c r="O39">
        <v>265.49805116653403</v>
      </c>
      <c r="S39" t="s">
        <v>26</v>
      </c>
      <c r="T39">
        <v>4</v>
      </c>
      <c r="U39">
        <v>37</v>
      </c>
      <c r="V39" t="s">
        <v>32</v>
      </c>
      <c r="W39">
        <v>1</v>
      </c>
      <c r="X39">
        <v>2</v>
      </c>
      <c r="Y39">
        <v>0.141220808029174</v>
      </c>
      <c r="Z39">
        <v>0.39946961402893</v>
      </c>
      <c r="AA39">
        <v>6476.6570322962798</v>
      </c>
      <c r="AB39">
        <v>24753.634398886599</v>
      </c>
      <c r="AC39">
        <v>168</v>
      </c>
      <c r="AD39">
        <v>415</v>
      </c>
      <c r="AF39" s="2">
        <f t="shared" si="0"/>
        <v>26.164469135843831</v>
      </c>
      <c r="AG39" s="2">
        <f t="shared" si="1"/>
        <v>100.0000000000004</v>
      </c>
      <c r="AH39" s="2">
        <f t="shared" si="2"/>
        <v>0.15046046939845978</v>
      </c>
    </row>
    <row r="40" spans="1:34" x14ac:dyDescent="0.25">
      <c r="A40" t="s">
        <v>15</v>
      </c>
      <c r="B40">
        <v>4</v>
      </c>
      <c r="C40">
        <v>168</v>
      </c>
      <c r="D40">
        <v>1656</v>
      </c>
      <c r="E40">
        <v>3</v>
      </c>
      <c r="F40">
        <v>6</v>
      </c>
      <c r="G40">
        <v>38</v>
      </c>
      <c r="H40" t="s">
        <v>16</v>
      </c>
      <c r="I40">
        <v>0.75</v>
      </c>
      <c r="J40" t="b">
        <v>1</v>
      </c>
      <c r="K40">
        <v>25058.2774051542</v>
      </c>
      <c r="L40">
        <v>25058.088417565901</v>
      </c>
      <c r="M40">
        <v>0</v>
      </c>
      <c r="N40">
        <v>6995</v>
      </c>
      <c r="O40">
        <v>248.02175784111</v>
      </c>
      <c r="S40" t="s">
        <v>26</v>
      </c>
      <c r="T40">
        <v>4</v>
      </c>
      <c r="U40">
        <v>38</v>
      </c>
      <c r="V40" t="s">
        <v>32</v>
      </c>
      <c r="W40">
        <v>3</v>
      </c>
      <c r="X40">
        <v>5</v>
      </c>
      <c r="Y40">
        <v>8.6541652679443304E-2</v>
      </c>
      <c r="Z40">
        <v>0.31690263748168901</v>
      </c>
      <c r="AA40">
        <v>24725.233253424001</v>
      </c>
      <c r="AB40">
        <v>25058.088417565901</v>
      </c>
      <c r="AC40">
        <v>336</v>
      </c>
      <c r="AD40">
        <v>407</v>
      </c>
      <c r="AF40" s="2">
        <f t="shared" si="0"/>
        <v>98.671665776753485</v>
      </c>
      <c r="AG40" s="2">
        <f t="shared" si="1"/>
        <v>100</v>
      </c>
      <c r="AH40" s="2">
        <f t="shared" si="2"/>
        <v>0.12777211170509731</v>
      </c>
    </row>
    <row r="41" spans="1:34" x14ac:dyDescent="0.25">
      <c r="A41" t="s">
        <v>15</v>
      </c>
      <c r="B41">
        <v>4</v>
      </c>
      <c r="C41">
        <v>168</v>
      </c>
      <c r="D41">
        <v>1656</v>
      </c>
      <c r="E41">
        <v>3</v>
      </c>
      <c r="F41">
        <v>6</v>
      </c>
      <c r="G41">
        <v>39</v>
      </c>
      <c r="H41" t="s">
        <v>16</v>
      </c>
      <c r="I41">
        <v>0.75</v>
      </c>
      <c r="J41" t="b">
        <v>1</v>
      </c>
      <c r="K41">
        <v>25001.5631982349</v>
      </c>
      <c r="L41">
        <v>25001.507904927199</v>
      </c>
      <c r="M41">
        <v>0</v>
      </c>
      <c r="N41">
        <v>6980</v>
      </c>
      <c r="O41">
        <v>165.80386281013401</v>
      </c>
      <c r="S41" t="s">
        <v>26</v>
      </c>
      <c r="T41">
        <v>4</v>
      </c>
      <c r="U41">
        <v>39</v>
      </c>
      <c r="V41" t="s">
        <v>32</v>
      </c>
      <c r="W41">
        <v>3</v>
      </c>
      <c r="X41">
        <v>5</v>
      </c>
      <c r="Y41">
        <v>0.108203649520874</v>
      </c>
      <c r="Z41">
        <v>0.39868807792663502</v>
      </c>
      <c r="AA41">
        <v>24680.0543598408</v>
      </c>
      <c r="AB41">
        <v>25001.508298027202</v>
      </c>
      <c r="AC41">
        <v>336</v>
      </c>
      <c r="AD41">
        <v>413</v>
      </c>
      <c r="AF41" s="2">
        <f t="shared" si="0"/>
        <v>98.714263370398356</v>
      </c>
      <c r="AG41" s="2">
        <f t="shared" si="1"/>
        <v>100.00000157230518</v>
      </c>
      <c r="AH41" s="2">
        <f t="shared" si="2"/>
        <v>0.24045765350061982</v>
      </c>
    </row>
    <row r="42" spans="1:34" x14ac:dyDescent="0.25">
      <c r="A42" t="s">
        <v>15</v>
      </c>
      <c r="B42">
        <v>4</v>
      </c>
      <c r="C42">
        <v>168</v>
      </c>
      <c r="D42">
        <v>1656</v>
      </c>
      <c r="E42">
        <v>3</v>
      </c>
      <c r="F42">
        <v>6</v>
      </c>
      <c r="G42">
        <v>40</v>
      </c>
      <c r="H42" t="s">
        <v>16</v>
      </c>
      <c r="I42">
        <v>0.75</v>
      </c>
      <c r="J42" t="b">
        <v>1</v>
      </c>
      <c r="K42">
        <v>24842.264615928001</v>
      </c>
      <c r="L42">
        <v>24842.0247874296</v>
      </c>
      <c r="M42">
        <v>0</v>
      </c>
      <c r="N42">
        <v>6768</v>
      </c>
      <c r="O42">
        <v>245.54798316955501</v>
      </c>
      <c r="S42" t="s">
        <v>26</v>
      </c>
      <c r="T42">
        <v>4</v>
      </c>
      <c r="U42">
        <v>40</v>
      </c>
      <c r="V42" t="s">
        <v>32</v>
      </c>
      <c r="W42">
        <v>1</v>
      </c>
      <c r="X42">
        <v>5</v>
      </c>
      <c r="Y42">
        <v>4.26774024963378E-2</v>
      </c>
      <c r="Z42">
        <v>0.34943127632141102</v>
      </c>
      <c r="AA42">
        <v>16718.459789496399</v>
      </c>
      <c r="AB42">
        <v>24842.0247874296</v>
      </c>
      <c r="AC42">
        <v>336</v>
      </c>
      <c r="AD42">
        <v>411</v>
      </c>
      <c r="AF42" s="2">
        <f t="shared" si="0"/>
        <v>67.299102760561468</v>
      </c>
      <c r="AG42" s="2">
        <f t="shared" si="1"/>
        <v>100</v>
      </c>
      <c r="AH42" s="2">
        <f t="shared" si="2"/>
        <v>0.14230671814564358</v>
      </c>
    </row>
    <row r="43" spans="1:34" x14ac:dyDescent="0.25">
      <c r="A43" t="s">
        <v>15</v>
      </c>
      <c r="B43">
        <v>4</v>
      </c>
      <c r="C43">
        <v>168</v>
      </c>
      <c r="D43">
        <v>1656</v>
      </c>
      <c r="E43">
        <v>3</v>
      </c>
      <c r="F43">
        <v>6</v>
      </c>
      <c r="G43">
        <v>41</v>
      </c>
      <c r="H43" t="s">
        <v>16</v>
      </c>
      <c r="I43">
        <v>0.75</v>
      </c>
      <c r="J43" t="b">
        <v>1</v>
      </c>
      <c r="K43">
        <v>24098.111653773001</v>
      </c>
      <c r="L43">
        <v>24097.957437213201</v>
      </c>
      <c r="M43">
        <v>0</v>
      </c>
      <c r="N43">
        <v>2068</v>
      </c>
      <c r="O43">
        <v>49.520030021667402</v>
      </c>
      <c r="S43" t="s">
        <v>26</v>
      </c>
      <c r="T43">
        <v>4</v>
      </c>
      <c r="U43">
        <v>41</v>
      </c>
      <c r="V43" t="s">
        <v>32</v>
      </c>
      <c r="W43">
        <v>2</v>
      </c>
      <c r="X43">
        <v>3</v>
      </c>
      <c r="Y43">
        <v>5.4929494857788003E-2</v>
      </c>
      <c r="Z43">
        <v>0.32535958290100098</v>
      </c>
      <c r="AA43">
        <v>15488.037676633399</v>
      </c>
      <c r="AB43">
        <v>24097.957437213201</v>
      </c>
      <c r="AC43">
        <v>336</v>
      </c>
      <c r="AD43">
        <v>425</v>
      </c>
      <c r="AF43" s="2">
        <f t="shared" si="0"/>
        <v>64.271163715792952</v>
      </c>
      <c r="AG43" s="2">
        <f t="shared" si="1"/>
        <v>100</v>
      </c>
      <c r="AH43" s="2">
        <f t="shared" si="2"/>
        <v>0.6570262230427576</v>
      </c>
    </row>
    <row r="44" spans="1:34" x14ac:dyDescent="0.25">
      <c r="A44" t="s">
        <v>15</v>
      </c>
      <c r="B44">
        <v>4</v>
      </c>
      <c r="C44">
        <v>168</v>
      </c>
      <c r="D44">
        <v>1656</v>
      </c>
      <c r="E44">
        <v>3</v>
      </c>
      <c r="F44">
        <v>6</v>
      </c>
      <c r="G44">
        <v>42</v>
      </c>
      <c r="H44" t="s">
        <v>16</v>
      </c>
      <c r="I44">
        <v>0.75</v>
      </c>
      <c r="J44" t="b">
        <v>1</v>
      </c>
      <c r="K44">
        <v>24553.3447888214</v>
      </c>
      <c r="L44">
        <v>24553.1440496947</v>
      </c>
      <c r="M44">
        <v>0</v>
      </c>
      <c r="N44">
        <v>6959</v>
      </c>
      <c r="O44">
        <v>190.41724109649601</v>
      </c>
      <c r="S44" t="s">
        <v>26</v>
      </c>
      <c r="T44">
        <v>4</v>
      </c>
      <c r="U44">
        <v>42</v>
      </c>
      <c r="V44" t="s">
        <v>32</v>
      </c>
      <c r="W44">
        <v>3</v>
      </c>
      <c r="X44">
        <v>5</v>
      </c>
      <c r="Y44">
        <v>8.8638782501220703E-2</v>
      </c>
      <c r="Z44">
        <v>0.43817758560180597</v>
      </c>
      <c r="AA44">
        <v>24258.8486270744</v>
      </c>
      <c r="AB44">
        <v>24553.157510512799</v>
      </c>
      <c r="AC44">
        <v>336</v>
      </c>
      <c r="AD44">
        <v>414</v>
      </c>
      <c r="AF44" s="2">
        <f t="shared" si="0"/>
        <v>98.801394143150645</v>
      </c>
      <c r="AG44" s="2">
        <f t="shared" si="1"/>
        <v>100.00005482319526</v>
      </c>
      <c r="AH44" s="2">
        <f t="shared" si="2"/>
        <v>0.23011444923716476</v>
      </c>
    </row>
    <row r="45" spans="1:34" x14ac:dyDescent="0.25">
      <c r="A45" t="s">
        <v>15</v>
      </c>
      <c r="B45">
        <v>4</v>
      </c>
      <c r="C45">
        <v>168</v>
      </c>
      <c r="D45">
        <v>1656</v>
      </c>
      <c r="E45">
        <v>3</v>
      </c>
      <c r="F45">
        <v>6</v>
      </c>
      <c r="G45">
        <v>43</v>
      </c>
      <c r="H45" t="s">
        <v>16</v>
      </c>
      <c r="I45">
        <v>0.75</v>
      </c>
      <c r="J45" t="b">
        <v>1</v>
      </c>
      <c r="K45">
        <v>24944.2700237106</v>
      </c>
      <c r="L45">
        <v>24944.094457015199</v>
      </c>
      <c r="M45">
        <v>0</v>
      </c>
      <c r="N45">
        <v>7175</v>
      </c>
      <c r="O45">
        <v>172.72372102737401</v>
      </c>
      <c r="S45" t="s">
        <v>26</v>
      </c>
      <c r="T45">
        <v>4</v>
      </c>
      <c r="U45">
        <v>43</v>
      </c>
      <c r="V45" t="s">
        <v>32</v>
      </c>
      <c r="W45">
        <v>3</v>
      </c>
      <c r="X45">
        <v>5</v>
      </c>
      <c r="Y45">
        <v>0.103340148925781</v>
      </c>
      <c r="Z45">
        <v>0.37639808654785101</v>
      </c>
      <c r="AA45">
        <v>24700.9858676189</v>
      </c>
      <c r="AB45">
        <v>24912.022884284299</v>
      </c>
      <c r="AC45">
        <v>336</v>
      </c>
      <c r="AD45">
        <v>413</v>
      </c>
      <c r="AF45" s="2">
        <f t="shared" si="0"/>
        <v>99.025386189844511</v>
      </c>
      <c r="AG45" s="2">
        <f t="shared" si="1"/>
        <v>99.871426189528876</v>
      </c>
      <c r="AH45" s="2">
        <f t="shared" si="2"/>
        <v>0.21791916264251732</v>
      </c>
    </row>
    <row r="46" spans="1:34" x14ac:dyDescent="0.25">
      <c r="A46" t="s">
        <v>15</v>
      </c>
      <c r="B46">
        <v>4</v>
      </c>
      <c r="C46">
        <v>168</v>
      </c>
      <c r="D46">
        <v>1656</v>
      </c>
      <c r="E46">
        <v>3</v>
      </c>
      <c r="F46">
        <v>6</v>
      </c>
      <c r="G46">
        <v>44</v>
      </c>
      <c r="H46" t="s">
        <v>16</v>
      </c>
      <c r="I46">
        <v>0.75</v>
      </c>
      <c r="J46" t="b">
        <v>1</v>
      </c>
      <c r="K46">
        <v>24318.509234271001</v>
      </c>
      <c r="L46">
        <v>24318.3362860872</v>
      </c>
      <c r="M46">
        <v>0</v>
      </c>
      <c r="N46">
        <v>7998</v>
      </c>
      <c r="O46">
        <v>173.18848395347499</v>
      </c>
      <c r="S46" t="s">
        <v>26</v>
      </c>
      <c r="T46">
        <v>4</v>
      </c>
      <c r="U46">
        <v>44</v>
      </c>
      <c r="V46" t="s">
        <v>32</v>
      </c>
      <c r="W46">
        <v>3</v>
      </c>
      <c r="X46">
        <v>5</v>
      </c>
      <c r="Y46">
        <v>0.117726802825927</v>
      </c>
      <c r="Z46">
        <v>0.37015438079833901</v>
      </c>
      <c r="AA46">
        <v>24023.761541804601</v>
      </c>
      <c r="AB46">
        <v>24318.3362860872</v>
      </c>
      <c r="AC46">
        <v>336</v>
      </c>
      <c r="AD46">
        <v>425</v>
      </c>
      <c r="AF46" s="2">
        <f t="shared" si="0"/>
        <v>98.788672297244574</v>
      </c>
      <c r="AG46" s="2">
        <f t="shared" si="1"/>
        <v>100</v>
      </c>
      <c r="AH46" s="2">
        <f t="shared" si="2"/>
        <v>0.21372921128969324</v>
      </c>
    </row>
    <row r="47" spans="1:34" x14ac:dyDescent="0.25">
      <c r="A47" t="s">
        <v>15</v>
      </c>
      <c r="B47">
        <v>4</v>
      </c>
      <c r="C47">
        <v>168</v>
      </c>
      <c r="D47">
        <v>1656</v>
      </c>
      <c r="E47">
        <v>3</v>
      </c>
      <c r="F47">
        <v>6</v>
      </c>
      <c r="G47">
        <v>45</v>
      </c>
      <c r="H47" t="s">
        <v>16</v>
      </c>
      <c r="I47">
        <v>0.75</v>
      </c>
      <c r="J47" t="b">
        <v>1</v>
      </c>
      <c r="K47">
        <v>24750.3905487638</v>
      </c>
      <c r="L47">
        <v>24750.2037391452</v>
      </c>
      <c r="M47">
        <v>0</v>
      </c>
      <c r="N47">
        <v>7156</v>
      </c>
      <c r="O47">
        <v>175.42535996436999</v>
      </c>
      <c r="S47" t="s">
        <v>26</v>
      </c>
      <c r="T47">
        <v>4</v>
      </c>
      <c r="U47">
        <v>45</v>
      </c>
      <c r="V47" t="s">
        <v>32</v>
      </c>
      <c r="W47">
        <v>3</v>
      </c>
      <c r="X47">
        <v>5</v>
      </c>
      <c r="Y47">
        <v>8.9079856872558594E-2</v>
      </c>
      <c r="Z47">
        <v>0.35132098197937001</v>
      </c>
      <c r="AA47">
        <v>24388.737541350401</v>
      </c>
      <c r="AB47">
        <v>24750.2037391452</v>
      </c>
      <c r="AC47">
        <v>336</v>
      </c>
      <c r="AD47">
        <v>419</v>
      </c>
      <c r="AF47" s="2">
        <f t="shared" si="0"/>
        <v>98.539542536277793</v>
      </c>
      <c r="AG47" s="2">
        <f t="shared" si="1"/>
        <v>100</v>
      </c>
      <c r="AH47" s="2">
        <f t="shared" si="2"/>
        <v>0.20026806959422833</v>
      </c>
    </row>
    <row r="48" spans="1:34" x14ac:dyDescent="0.25">
      <c r="A48" t="s">
        <v>15</v>
      </c>
      <c r="B48">
        <v>4</v>
      </c>
      <c r="C48">
        <v>168</v>
      </c>
      <c r="D48">
        <v>1656</v>
      </c>
      <c r="E48">
        <v>3</v>
      </c>
      <c r="F48">
        <v>6</v>
      </c>
      <c r="G48">
        <v>46</v>
      </c>
      <c r="H48" t="s">
        <v>16</v>
      </c>
      <c r="I48">
        <v>0.75</v>
      </c>
      <c r="J48" t="b">
        <v>1</v>
      </c>
      <c r="K48">
        <v>25157.1290477886</v>
      </c>
      <c r="L48">
        <v>25156.816024601001</v>
      </c>
      <c r="M48">
        <v>0</v>
      </c>
      <c r="N48">
        <v>8805</v>
      </c>
      <c r="O48">
        <v>164.51930499076801</v>
      </c>
      <c r="S48" t="s">
        <v>26</v>
      </c>
      <c r="T48">
        <v>4</v>
      </c>
      <c r="U48">
        <v>46</v>
      </c>
      <c r="V48" t="s">
        <v>32</v>
      </c>
      <c r="W48">
        <v>3</v>
      </c>
      <c r="X48">
        <v>5</v>
      </c>
      <c r="Y48">
        <v>9.7741842269897405E-2</v>
      </c>
      <c r="Z48">
        <v>0.37866234779357899</v>
      </c>
      <c r="AA48">
        <v>24840.468242437699</v>
      </c>
      <c r="AB48">
        <v>25156.816024601001</v>
      </c>
      <c r="AC48">
        <v>336</v>
      </c>
      <c r="AD48">
        <v>409</v>
      </c>
      <c r="AF48" s="2">
        <f t="shared" si="0"/>
        <v>98.742496737846537</v>
      </c>
      <c r="AG48" s="2">
        <f t="shared" si="1"/>
        <v>100</v>
      </c>
      <c r="AH48" s="2">
        <f t="shared" si="2"/>
        <v>0.23016286618450496</v>
      </c>
    </row>
    <row r="49" spans="1:34" x14ac:dyDescent="0.25">
      <c r="A49" t="s">
        <v>15</v>
      </c>
      <c r="B49">
        <v>4</v>
      </c>
      <c r="C49">
        <v>168</v>
      </c>
      <c r="D49">
        <v>1656</v>
      </c>
      <c r="E49">
        <v>3</v>
      </c>
      <c r="F49">
        <v>6</v>
      </c>
      <c r="G49">
        <v>47</v>
      </c>
      <c r="H49" t="s">
        <v>16</v>
      </c>
      <c r="I49">
        <v>0.75</v>
      </c>
      <c r="J49" t="b">
        <v>1</v>
      </c>
      <c r="K49">
        <v>24708.978369046101</v>
      </c>
      <c r="L49">
        <v>24708.838418074702</v>
      </c>
      <c r="M49">
        <v>0</v>
      </c>
      <c r="N49">
        <v>7707</v>
      </c>
      <c r="O49">
        <v>191.50286412239001</v>
      </c>
      <c r="S49" t="s">
        <v>26</v>
      </c>
      <c r="T49">
        <v>4</v>
      </c>
      <c r="U49">
        <v>47</v>
      </c>
      <c r="V49" t="s">
        <v>32</v>
      </c>
      <c r="W49">
        <v>1</v>
      </c>
      <c r="X49">
        <v>3</v>
      </c>
      <c r="Y49">
        <v>2.8488397598266602E-2</v>
      </c>
      <c r="Z49">
        <v>0.47961926460266102</v>
      </c>
      <c r="AA49">
        <v>13371.1899326856</v>
      </c>
      <c r="AB49">
        <v>24708.838418074702</v>
      </c>
      <c r="AC49">
        <v>336</v>
      </c>
      <c r="AD49">
        <v>410</v>
      </c>
      <c r="AF49" s="2">
        <f t="shared" si="0"/>
        <v>54.115008186319571</v>
      </c>
      <c r="AG49" s="2">
        <f t="shared" si="1"/>
        <v>100</v>
      </c>
      <c r="AH49" s="2">
        <f t="shared" si="2"/>
        <v>0.2504501782783442</v>
      </c>
    </row>
    <row r="50" spans="1:34" x14ac:dyDescent="0.25">
      <c r="A50" t="s">
        <v>15</v>
      </c>
      <c r="B50">
        <v>4</v>
      </c>
      <c r="C50">
        <v>168</v>
      </c>
      <c r="D50">
        <v>1656</v>
      </c>
      <c r="E50">
        <v>3</v>
      </c>
      <c r="F50">
        <v>6</v>
      </c>
      <c r="G50">
        <v>48</v>
      </c>
      <c r="H50" t="s">
        <v>16</v>
      </c>
      <c r="I50">
        <v>0.75</v>
      </c>
      <c r="J50" t="b">
        <v>1</v>
      </c>
      <c r="K50">
        <v>24292.588746118199</v>
      </c>
      <c r="L50">
        <v>24292.3687154496</v>
      </c>
      <c r="M50">
        <v>0</v>
      </c>
      <c r="N50">
        <v>9767</v>
      </c>
      <c r="O50">
        <v>247.96090579032801</v>
      </c>
      <c r="S50" t="s">
        <v>26</v>
      </c>
      <c r="T50">
        <v>4</v>
      </c>
      <c r="U50">
        <v>48</v>
      </c>
      <c r="V50" t="s">
        <v>32</v>
      </c>
      <c r="W50">
        <v>3</v>
      </c>
      <c r="X50">
        <v>5</v>
      </c>
      <c r="Y50">
        <v>0.15396571159362701</v>
      </c>
      <c r="Z50">
        <v>0.446011543273925</v>
      </c>
      <c r="AA50">
        <v>24023.736832553601</v>
      </c>
      <c r="AB50">
        <v>24292.3687154496</v>
      </c>
      <c r="AC50">
        <v>336</v>
      </c>
      <c r="AD50">
        <v>426</v>
      </c>
      <c r="AF50" s="2">
        <f t="shared" si="0"/>
        <v>98.89417172099337</v>
      </c>
      <c r="AG50" s="2">
        <f t="shared" si="1"/>
        <v>100</v>
      </c>
      <c r="AH50" s="2">
        <f t="shared" si="2"/>
        <v>0.17987171883097799</v>
      </c>
    </row>
    <row r="51" spans="1:34" x14ac:dyDescent="0.25">
      <c r="A51" t="s">
        <v>15</v>
      </c>
      <c r="B51">
        <v>4</v>
      </c>
      <c r="C51">
        <v>168</v>
      </c>
      <c r="D51">
        <v>1656</v>
      </c>
      <c r="E51">
        <v>3</v>
      </c>
      <c r="F51">
        <v>6</v>
      </c>
      <c r="G51">
        <v>49</v>
      </c>
      <c r="H51" t="s">
        <v>16</v>
      </c>
      <c r="I51">
        <v>0.75</v>
      </c>
      <c r="J51" t="b">
        <v>1</v>
      </c>
      <c r="K51">
        <v>24534.2429032543</v>
      </c>
      <c r="L51">
        <v>24534.084019908001</v>
      </c>
      <c r="M51">
        <v>0</v>
      </c>
      <c r="N51">
        <v>8505</v>
      </c>
      <c r="O51">
        <v>315.54466390609701</v>
      </c>
      <c r="S51" t="s">
        <v>26</v>
      </c>
      <c r="T51">
        <v>4</v>
      </c>
      <c r="U51">
        <v>49</v>
      </c>
      <c r="V51" t="s">
        <v>32</v>
      </c>
      <c r="W51">
        <v>3</v>
      </c>
      <c r="X51">
        <v>5</v>
      </c>
      <c r="Y51">
        <v>9.6063375473022405E-2</v>
      </c>
      <c r="Z51">
        <v>0.43752050399780201</v>
      </c>
      <c r="AA51">
        <v>24129.793377838199</v>
      </c>
      <c r="AB51">
        <v>24534.084019908001</v>
      </c>
      <c r="AC51">
        <v>336</v>
      </c>
      <c r="AD51">
        <v>432</v>
      </c>
      <c r="AF51" s="2">
        <f t="shared" si="0"/>
        <v>98.352126609896089</v>
      </c>
      <c r="AG51" s="2">
        <f t="shared" si="1"/>
        <v>100</v>
      </c>
      <c r="AH51" s="2">
        <f t="shared" si="2"/>
        <v>0.13865564975232914</v>
      </c>
    </row>
    <row r="53" spans="1:34" x14ac:dyDescent="0.25">
      <c r="N53" s="1">
        <f t="shared" ref="N53:O53" si="3">AVERAGE(N2:N51)</f>
        <v>7130.36</v>
      </c>
      <c r="O53" s="1">
        <f t="shared" si="3"/>
        <v>191.58318623065904</v>
      </c>
      <c r="AC53" s="1">
        <f t="shared" ref="AC53:AD53" si="4">AVERAGE(AC2:AC51)</f>
        <v>312.48</v>
      </c>
      <c r="AD53" s="1">
        <f t="shared" si="4"/>
        <v>416.62</v>
      </c>
      <c r="AF53" s="1">
        <f t="shared" ref="AF53:AG53" si="5">AVERAGE(AF2:AF51)</f>
        <v>83.068772614033151</v>
      </c>
      <c r="AG53" s="1">
        <f t="shared" si="5"/>
        <v>99.985461654648418</v>
      </c>
      <c r="AH53" s="1">
        <f>AVERAGE(AH2:AH51)</f>
        <v>0.23627935225501642</v>
      </c>
    </row>
    <row r="54" spans="1:34" x14ac:dyDescent="0.25">
      <c r="N54" s="1">
        <f t="shared" ref="N54:O54" si="6">_xlfn.STDEV.S(N2:N51)/SQRT(COUNT(N2:N51))</f>
        <v>279.60467830601874</v>
      </c>
      <c r="O54" s="1">
        <f t="shared" si="6"/>
        <v>8.5909381021368905</v>
      </c>
      <c r="AC54" s="1">
        <f t="shared" ref="AC54:AD54" si="7">_xlfn.STDEV.S(AC2:AC51)/SQRT(COUNT(AC2:AC51))</f>
        <v>8.3276887549907972</v>
      </c>
      <c r="AD54" s="1">
        <f t="shared" si="7"/>
        <v>1.0845444825796116</v>
      </c>
      <c r="AF54" s="1">
        <f t="shared" ref="AF54:AG54" si="8">_xlfn.STDEV.S(AF2:AF51)/SQRT(COUNT(AF2:AF51))</f>
        <v>3.7579748008347309</v>
      </c>
      <c r="AG54" s="1">
        <f t="shared" si="8"/>
        <v>5.7052728062713144E-3</v>
      </c>
      <c r="AH54" s="1">
        <f>_xlfn.STDEV.S(AH2:AH51)/SQRT(COUNT(AH2:AH51))</f>
        <v>2.0845329719439299E-2</v>
      </c>
    </row>
    <row r="55" spans="1:34" x14ac:dyDescent="0.25">
      <c r="N55" s="1">
        <f t="shared" ref="N55:O55" si="9">MAX(N2:N51)</f>
        <v>11173</v>
      </c>
      <c r="O55" s="1">
        <f t="shared" si="9"/>
        <v>315.54466390609701</v>
      </c>
      <c r="AC55" s="1">
        <f t="shared" ref="AC55:AD55" si="10">MAX(AC2:AC51)</f>
        <v>336</v>
      </c>
      <c r="AD55" s="1">
        <f t="shared" si="10"/>
        <v>434</v>
      </c>
      <c r="AF55" s="1">
        <f t="shared" ref="AF55:AG55" si="11">MAX(AF2:AF51)</f>
        <v>99.109663037307101</v>
      </c>
      <c r="AG55" s="1">
        <f t="shared" si="11"/>
        <v>100.00016887990873</v>
      </c>
      <c r="AH55" s="1">
        <f>MAX(AH2:AH51)</f>
        <v>0.92491528359364161</v>
      </c>
    </row>
    <row r="56" spans="1:34" x14ac:dyDescent="0.25">
      <c r="N56" s="1">
        <f t="shared" ref="N56:O56" si="12">MIN(N2:N51)</f>
        <v>2046</v>
      </c>
      <c r="O56" s="1">
        <f t="shared" si="12"/>
        <v>46.7043168544769</v>
      </c>
      <c r="AC56" s="1">
        <f t="shared" ref="AC56:AD56" si="13">MIN(AC2:AC51)</f>
        <v>168</v>
      </c>
      <c r="AD56" s="1">
        <f t="shared" si="13"/>
        <v>395</v>
      </c>
      <c r="AF56" s="1">
        <f t="shared" ref="AF56:AG56" si="14">MIN(AF2:AF51)</f>
        <v>25.523596548792248</v>
      </c>
      <c r="AG56" s="1">
        <f t="shared" si="14"/>
        <v>99.778542900492312</v>
      </c>
      <c r="AH56" s="1">
        <f>MIN(AH2:AH51)</f>
        <v>0.11450375591424598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result_NLCC_4_r412.ib.bridges2.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</dc:creator>
  <cp:lastModifiedBy>Sangho Shim</cp:lastModifiedBy>
  <dcterms:created xsi:type="dcterms:W3CDTF">2025-04-15T09:18:34Z</dcterms:created>
  <dcterms:modified xsi:type="dcterms:W3CDTF">2025-06-11T02:40:19Z</dcterms:modified>
</cp:coreProperties>
</file>