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InequityAversionPricing\IAP_20250310\result\"/>
    </mc:Choice>
  </mc:AlternateContent>
  <xr:revisionPtr revIDLastSave="0" documentId="13_ncr:1_{BAAA4C5C-2229-49C6-A09A-F81102A15228}" xr6:coauthVersionLast="47" xr6:coauthVersionMax="47" xr10:uidLastSave="{00000000-0000-0000-0000-000000000000}"/>
  <bookViews>
    <workbookView xWindow="-120" yWindow="-120" windowWidth="38640" windowHeight="15840" xr2:uid="{C5069AF3-565E-433A-9492-DE0562082C78}"/>
  </bookViews>
  <sheets>
    <sheet name="result_NLCC_5_r412.ib.bridges2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6" i="1" l="1"/>
  <c r="AC56" i="1"/>
  <c r="AD55" i="1"/>
  <c r="AC55" i="1"/>
  <c r="AD54" i="1"/>
  <c r="AC54" i="1"/>
  <c r="AD53" i="1"/>
  <c r="AC53" i="1"/>
  <c r="AG53" i="1"/>
  <c r="AH53" i="1"/>
  <c r="AG54" i="1"/>
  <c r="AH54" i="1"/>
  <c r="AG55" i="1"/>
  <c r="AH55" i="1"/>
  <c r="AG56" i="1"/>
  <c r="AH56" i="1"/>
  <c r="AF3" i="1"/>
  <c r="AG3" i="1"/>
  <c r="AH3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AG17" i="1"/>
  <c r="AH17" i="1"/>
  <c r="AF18" i="1"/>
  <c r="AG18" i="1"/>
  <c r="AH18" i="1"/>
  <c r="AF19" i="1"/>
  <c r="AG19" i="1"/>
  <c r="AH19" i="1"/>
  <c r="AF20" i="1"/>
  <c r="AG20" i="1"/>
  <c r="AH20" i="1"/>
  <c r="AF21" i="1"/>
  <c r="AG21" i="1"/>
  <c r="AH21" i="1"/>
  <c r="AF22" i="1"/>
  <c r="AG22" i="1"/>
  <c r="AH22" i="1"/>
  <c r="AF23" i="1"/>
  <c r="AG23" i="1"/>
  <c r="AH23" i="1"/>
  <c r="AF24" i="1"/>
  <c r="AG24" i="1"/>
  <c r="AH24" i="1"/>
  <c r="AF25" i="1"/>
  <c r="AG25" i="1"/>
  <c r="AH25" i="1"/>
  <c r="AF26" i="1"/>
  <c r="AG26" i="1"/>
  <c r="AH26" i="1"/>
  <c r="AF27" i="1"/>
  <c r="AG27" i="1"/>
  <c r="AH27" i="1"/>
  <c r="AF28" i="1"/>
  <c r="AG28" i="1"/>
  <c r="AH28" i="1"/>
  <c r="AF29" i="1"/>
  <c r="AG29" i="1"/>
  <c r="AH29" i="1"/>
  <c r="AF30" i="1"/>
  <c r="AG30" i="1"/>
  <c r="AH30" i="1"/>
  <c r="AF31" i="1"/>
  <c r="AG31" i="1"/>
  <c r="AH31" i="1"/>
  <c r="AF32" i="1"/>
  <c r="AG32" i="1"/>
  <c r="AH32" i="1"/>
  <c r="AF33" i="1"/>
  <c r="AG33" i="1"/>
  <c r="AH33" i="1"/>
  <c r="AF34" i="1"/>
  <c r="AG34" i="1"/>
  <c r="AH34" i="1"/>
  <c r="AF35" i="1"/>
  <c r="AG35" i="1"/>
  <c r="AH35" i="1"/>
  <c r="AF36" i="1"/>
  <c r="AG36" i="1"/>
  <c r="AH36" i="1"/>
  <c r="AF37" i="1"/>
  <c r="AG37" i="1"/>
  <c r="AH37" i="1"/>
  <c r="AF38" i="1"/>
  <c r="AG38" i="1"/>
  <c r="AH38" i="1"/>
  <c r="AF39" i="1"/>
  <c r="AG39" i="1"/>
  <c r="AH39" i="1"/>
  <c r="AF40" i="1"/>
  <c r="AG40" i="1"/>
  <c r="AH40" i="1"/>
  <c r="AF41" i="1"/>
  <c r="AG41" i="1"/>
  <c r="AH41" i="1"/>
  <c r="AF42" i="1"/>
  <c r="AG42" i="1"/>
  <c r="AH42" i="1"/>
  <c r="AF43" i="1"/>
  <c r="AG43" i="1"/>
  <c r="AH43" i="1"/>
  <c r="AF44" i="1"/>
  <c r="AG44" i="1"/>
  <c r="AH44" i="1"/>
  <c r="AF45" i="1"/>
  <c r="AG45" i="1"/>
  <c r="AH45" i="1"/>
  <c r="AF46" i="1"/>
  <c r="AG46" i="1"/>
  <c r="AH46" i="1"/>
  <c r="AF47" i="1"/>
  <c r="AG47" i="1"/>
  <c r="AH47" i="1"/>
  <c r="AF48" i="1"/>
  <c r="AG48" i="1"/>
  <c r="AH48" i="1"/>
  <c r="AF49" i="1"/>
  <c r="AG49" i="1"/>
  <c r="AH49" i="1"/>
  <c r="AF50" i="1"/>
  <c r="AG50" i="1"/>
  <c r="AH50" i="1"/>
  <c r="AF51" i="1"/>
  <c r="AG51" i="1"/>
  <c r="AH51" i="1"/>
  <c r="AH2" i="1"/>
  <c r="AG2" i="1"/>
  <c r="AF2" i="1"/>
  <c r="O56" i="1"/>
  <c r="N56" i="1"/>
  <c r="O55" i="1"/>
  <c r="N55" i="1"/>
  <c r="O54" i="1"/>
  <c r="N54" i="1"/>
  <c r="O53" i="1"/>
  <c r="N53" i="1"/>
  <c r="AF56" i="1" l="1"/>
  <c r="AF53" i="1"/>
  <c r="AF54" i="1"/>
  <c r="AF55" i="1"/>
</calcChain>
</file>

<file path=xl/sharedStrings.xml><?xml version="1.0" encoding="utf-8"?>
<sst xmlns="http://schemas.openxmlformats.org/spreadsheetml/2006/main" count="230" uniqueCount="33">
  <si>
    <t>Machine</t>
  </si>
  <si>
    <t>networkID</t>
  </si>
  <si>
    <t>nodes</t>
  </si>
  <si>
    <t>edges</t>
  </si>
  <si>
    <t>products</t>
  </si>
  <si>
    <t>options</t>
  </si>
  <si>
    <t>rep</t>
  </si>
  <si>
    <t>method</t>
  </si>
  <si>
    <t>logSum</t>
  </si>
  <si>
    <t>Bounding</t>
  </si>
  <si>
    <t>ILP OPT</t>
  </si>
  <si>
    <t>accurate OPT</t>
  </si>
  <si>
    <t>infeasibility</t>
  </si>
  <si>
    <t>B&amp;B</t>
  </si>
  <si>
    <t>Runtime</t>
  </si>
  <si>
    <t>r412.ib.bridges2.psc.edu</t>
  </si>
  <si>
    <t>NL</t>
  </si>
  <si>
    <t>Time (%)</t>
  </si>
  <si>
    <t>NetworkID</t>
  </si>
  <si>
    <t>Rep</t>
  </si>
  <si>
    <t>Method</t>
  </si>
  <si>
    <t>Initial Time</t>
  </si>
  <si>
    <t>Final Time</t>
  </si>
  <si>
    <t>Initial Revenue</t>
  </si>
  <si>
    <t>Final Revenue</t>
  </si>
  <si>
    <t>Initial Options</t>
  </si>
  <si>
    <t>Final Options</t>
  </si>
  <si>
    <t>r180.ib.bridges2.psc.edu</t>
  </si>
  <si>
    <t>Initial (%)</t>
  </si>
  <si>
    <t>Final (%)</t>
  </si>
  <si>
    <t>doubleQ1</t>
  </si>
  <si>
    <t>doubleQ2</t>
  </si>
  <si>
    <t>Double+LS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</si>
</sst>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D3F6-388A-4AD8-8316-0971ED0B97EC}">
  <dimension ref="A1:AH56"/>
  <sheetViews>
    <sheetView tabSelected="1" topLeftCell="G1" workbookViewId="0">
      <pane ySplit="1" topLeftCell="A38" activePane="bottomLeft" state="frozen"/>
      <selection pane="bottomLeft" activeCell="AC53" sqref="AC53:AD5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t="s">
        <v>0</v>
      </c>
      <c r="T1" t="s">
        <v>18</v>
      </c>
      <c r="U1" t="s">
        <v>19</v>
      </c>
      <c r="V1" t="s">
        <v>20</v>
      </c>
      <c r="W1" t="s">
        <v>30</v>
      </c>
      <c r="X1" t="s">
        <v>31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F1" s="2" t="s">
        <v>28</v>
      </c>
      <c r="AG1" s="2" t="s">
        <v>29</v>
      </c>
      <c r="AH1" s="2" t="s">
        <v>17</v>
      </c>
    </row>
    <row r="2" spans="1:34" x14ac:dyDescent="0.25">
      <c r="A2" t="s">
        <v>15</v>
      </c>
      <c r="B2">
        <v>5</v>
      </c>
      <c r="C2">
        <v>61</v>
      </c>
      <c r="D2">
        <v>270</v>
      </c>
      <c r="E2">
        <v>3</v>
      </c>
      <c r="F2">
        <v>6</v>
      </c>
      <c r="G2">
        <v>0</v>
      </c>
      <c r="H2" t="s">
        <v>16</v>
      </c>
      <c r="I2">
        <v>0.75</v>
      </c>
      <c r="J2" t="b">
        <v>1</v>
      </c>
      <c r="K2">
        <v>8779.7641081624697</v>
      </c>
      <c r="L2">
        <v>8779.7476958518291</v>
      </c>
      <c r="M2">
        <v>0</v>
      </c>
      <c r="N2">
        <v>556</v>
      </c>
      <c r="O2">
        <v>4.6181120872497496</v>
      </c>
      <c r="S2" t="s">
        <v>27</v>
      </c>
      <c r="T2">
        <v>5</v>
      </c>
      <c r="U2">
        <v>0</v>
      </c>
      <c r="V2" t="s">
        <v>32</v>
      </c>
      <c r="W2">
        <v>2</v>
      </c>
      <c r="X2">
        <v>3</v>
      </c>
      <c r="Y2">
        <v>1.53508186340332E-2</v>
      </c>
      <c r="Z2">
        <v>7.9241275787353502E-2</v>
      </c>
      <c r="AA2">
        <v>5790.4766514070398</v>
      </c>
      <c r="AB2">
        <v>8779.7476958518291</v>
      </c>
      <c r="AC2">
        <v>122</v>
      </c>
      <c r="AD2">
        <v>153</v>
      </c>
      <c r="AF2" s="2">
        <f>AA2/L2*100</f>
        <v>65.952654358653945</v>
      </c>
      <c r="AG2" s="2">
        <f>AB2/L2*100</f>
        <v>100</v>
      </c>
      <c r="AH2" s="2">
        <f>Z2/O2*100</f>
        <v>1.7158803054203153</v>
      </c>
    </row>
    <row r="3" spans="1:34" x14ac:dyDescent="0.25">
      <c r="A3" t="s">
        <v>15</v>
      </c>
      <c r="B3">
        <v>5</v>
      </c>
      <c r="C3">
        <v>61</v>
      </c>
      <c r="D3">
        <v>270</v>
      </c>
      <c r="E3">
        <v>3</v>
      </c>
      <c r="F3">
        <v>6</v>
      </c>
      <c r="G3">
        <v>1</v>
      </c>
      <c r="H3" t="s">
        <v>16</v>
      </c>
      <c r="I3">
        <v>0.75</v>
      </c>
      <c r="J3" t="b">
        <v>1</v>
      </c>
      <c r="K3">
        <v>8772.75145511351</v>
      </c>
      <c r="L3">
        <v>8772.7281224240905</v>
      </c>
      <c r="M3">
        <v>0</v>
      </c>
      <c r="N3">
        <v>157</v>
      </c>
      <c r="O3">
        <v>3.9958019256591699</v>
      </c>
      <c r="S3" t="s">
        <v>27</v>
      </c>
      <c r="T3">
        <v>5</v>
      </c>
      <c r="U3">
        <v>1</v>
      </c>
      <c r="V3" t="s">
        <v>32</v>
      </c>
      <c r="W3">
        <v>3</v>
      </c>
      <c r="X3">
        <v>5</v>
      </c>
      <c r="Y3">
        <v>1.9193649291992101E-2</v>
      </c>
      <c r="Z3">
        <v>8.1615686416625893E-2</v>
      </c>
      <c r="AA3">
        <v>8576.4478014412307</v>
      </c>
      <c r="AB3">
        <v>8747.8010035159696</v>
      </c>
      <c r="AC3">
        <v>122</v>
      </c>
      <c r="AD3">
        <v>157</v>
      </c>
      <c r="AF3" s="2">
        <f t="shared" ref="AF3:AF51" si="0">AA3/L3*100</f>
        <v>97.762607956798007</v>
      </c>
      <c r="AG3" s="2">
        <f t="shared" ref="AG3:AG51" si="1">AB3/L3*100</f>
        <v>99.715856703179881</v>
      </c>
      <c r="AH3" s="2">
        <f t="shared" ref="AH3:AH51" si="2">Z3/O3*100</f>
        <v>2.0425358397404074</v>
      </c>
    </row>
    <row r="4" spans="1:34" x14ac:dyDescent="0.25">
      <c r="A4" t="s">
        <v>15</v>
      </c>
      <c r="B4">
        <v>5</v>
      </c>
      <c r="C4">
        <v>61</v>
      </c>
      <c r="D4">
        <v>270</v>
      </c>
      <c r="E4">
        <v>3</v>
      </c>
      <c r="F4">
        <v>6</v>
      </c>
      <c r="G4">
        <v>2</v>
      </c>
      <c r="H4" t="s">
        <v>16</v>
      </c>
      <c r="I4">
        <v>0.75</v>
      </c>
      <c r="J4" t="b">
        <v>1</v>
      </c>
      <c r="K4">
        <v>8762.8669974726308</v>
      </c>
      <c r="L4">
        <v>8762.7534544353202</v>
      </c>
      <c r="M4">
        <v>0</v>
      </c>
      <c r="N4">
        <v>1219</v>
      </c>
      <c r="O4">
        <v>4.8733198642730704</v>
      </c>
      <c r="S4" t="s">
        <v>27</v>
      </c>
      <c r="T4">
        <v>5</v>
      </c>
      <c r="U4">
        <v>2</v>
      </c>
      <c r="V4" t="s">
        <v>32</v>
      </c>
      <c r="W4">
        <v>3</v>
      </c>
      <c r="X4">
        <v>5</v>
      </c>
      <c r="Y4">
        <v>1.77175998687744E-2</v>
      </c>
      <c r="Z4">
        <v>7.4568748474121094E-2</v>
      </c>
      <c r="AA4">
        <v>8611.9574697622102</v>
      </c>
      <c r="AB4">
        <v>8749.3167162070094</v>
      </c>
      <c r="AC4">
        <v>122</v>
      </c>
      <c r="AD4">
        <v>152</v>
      </c>
      <c r="AF4" s="2">
        <f t="shared" si="0"/>
        <v>98.279125557312312</v>
      </c>
      <c r="AG4" s="2">
        <f t="shared" si="1"/>
        <v>99.846660775084231</v>
      </c>
      <c r="AH4" s="2">
        <f t="shared" si="2"/>
        <v>1.5301427066340154</v>
      </c>
    </row>
    <row r="5" spans="1:34" x14ac:dyDescent="0.25">
      <c r="A5" t="s">
        <v>15</v>
      </c>
      <c r="B5">
        <v>5</v>
      </c>
      <c r="C5">
        <v>61</v>
      </c>
      <c r="D5">
        <v>270</v>
      </c>
      <c r="E5">
        <v>3</v>
      </c>
      <c r="F5">
        <v>6</v>
      </c>
      <c r="G5">
        <v>3</v>
      </c>
      <c r="H5" t="s">
        <v>16</v>
      </c>
      <c r="I5">
        <v>0.75</v>
      </c>
      <c r="J5" t="b">
        <v>1</v>
      </c>
      <c r="K5">
        <v>8762.2594078789698</v>
      </c>
      <c r="L5">
        <v>8762.2225647844207</v>
      </c>
      <c r="M5">
        <v>0</v>
      </c>
      <c r="N5">
        <v>609</v>
      </c>
      <c r="O5">
        <v>4.6313271522521902</v>
      </c>
      <c r="S5" t="s">
        <v>27</v>
      </c>
      <c r="T5">
        <v>5</v>
      </c>
      <c r="U5">
        <v>3</v>
      </c>
      <c r="V5" t="s">
        <v>32</v>
      </c>
      <c r="W5">
        <v>3</v>
      </c>
      <c r="X5">
        <v>5</v>
      </c>
      <c r="Y5">
        <v>2.4646520614623999E-2</v>
      </c>
      <c r="Z5">
        <v>0.103222608566284</v>
      </c>
      <c r="AA5">
        <v>8603.6154357928899</v>
      </c>
      <c r="AB5">
        <v>8762.2225647844207</v>
      </c>
      <c r="AC5">
        <v>122</v>
      </c>
      <c r="AD5">
        <v>154</v>
      </c>
      <c r="AF5" s="2">
        <f t="shared" si="0"/>
        <v>98.189875595845095</v>
      </c>
      <c r="AG5" s="2">
        <f t="shared" si="1"/>
        <v>100</v>
      </c>
      <c r="AH5" s="2">
        <f t="shared" si="2"/>
        <v>2.2287911255866986</v>
      </c>
    </row>
    <row r="6" spans="1:34" x14ac:dyDescent="0.25">
      <c r="A6" t="s">
        <v>15</v>
      </c>
      <c r="B6">
        <v>5</v>
      </c>
      <c r="C6">
        <v>61</v>
      </c>
      <c r="D6">
        <v>270</v>
      </c>
      <c r="E6">
        <v>3</v>
      </c>
      <c r="F6">
        <v>6</v>
      </c>
      <c r="G6">
        <v>4</v>
      </c>
      <c r="H6" t="s">
        <v>16</v>
      </c>
      <c r="I6">
        <v>0.75</v>
      </c>
      <c r="J6" t="b">
        <v>1</v>
      </c>
      <c r="K6">
        <v>8850.6199923797903</v>
      </c>
      <c r="L6">
        <v>8850.5378891308592</v>
      </c>
      <c r="M6">
        <v>0</v>
      </c>
      <c r="N6">
        <v>945</v>
      </c>
      <c r="O6">
        <v>5.0365719795226997</v>
      </c>
      <c r="S6" t="s">
        <v>27</v>
      </c>
      <c r="T6">
        <v>5</v>
      </c>
      <c r="U6">
        <v>4</v>
      </c>
      <c r="V6" t="s">
        <v>32</v>
      </c>
      <c r="W6">
        <v>3</v>
      </c>
      <c r="X6">
        <v>5</v>
      </c>
      <c r="Y6">
        <v>2.3739337921142498E-2</v>
      </c>
      <c r="Z6">
        <v>0.10383272171020499</v>
      </c>
      <c r="AA6">
        <v>8708.4739271583094</v>
      </c>
      <c r="AB6">
        <v>8803.6336316827892</v>
      </c>
      <c r="AC6">
        <v>122</v>
      </c>
      <c r="AD6">
        <v>156</v>
      </c>
      <c r="AF6" s="2">
        <f t="shared" si="0"/>
        <v>98.394855050030174</v>
      </c>
      <c r="AG6" s="2">
        <f t="shared" si="1"/>
        <v>99.47004060051907</v>
      </c>
      <c r="AH6" s="2">
        <f t="shared" si="2"/>
        <v>2.0615752565903942</v>
      </c>
    </row>
    <row r="7" spans="1:34" x14ac:dyDescent="0.25">
      <c r="A7" t="s">
        <v>15</v>
      </c>
      <c r="B7">
        <v>5</v>
      </c>
      <c r="C7">
        <v>61</v>
      </c>
      <c r="D7">
        <v>270</v>
      </c>
      <c r="E7">
        <v>3</v>
      </c>
      <c r="F7">
        <v>6</v>
      </c>
      <c r="G7">
        <v>5</v>
      </c>
      <c r="H7" t="s">
        <v>16</v>
      </c>
      <c r="I7">
        <v>0.75</v>
      </c>
      <c r="J7" t="b">
        <v>1</v>
      </c>
      <c r="K7">
        <v>8741.5188144068998</v>
      </c>
      <c r="L7">
        <v>8741.4190036011005</v>
      </c>
      <c r="M7">
        <v>0</v>
      </c>
      <c r="N7">
        <v>3642</v>
      </c>
      <c r="O7">
        <v>5.6147449016571001</v>
      </c>
      <c r="S7" t="s">
        <v>27</v>
      </c>
      <c r="T7">
        <v>5</v>
      </c>
      <c r="U7">
        <v>5</v>
      </c>
      <c r="V7" t="s">
        <v>32</v>
      </c>
      <c r="W7">
        <v>3</v>
      </c>
      <c r="X7">
        <v>5</v>
      </c>
      <c r="Y7">
        <v>2.2144556045532199E-2</v>
      </c>
      <c r="Z7">
        <v>0.12252688407897901</v>
      </c>
      <c r="AA7">
        <v>8552.7350316066095</v>
      </c>
      <c r="AB7">
        <v>8675.0331052428592</v>
      </c>
      <c r="AC7">
        <v>122</v>
      </c>
      <c r="AD7">
        <v>153</v>
      </c>
      <c r="AF7" s="2">
        <f t="shared" si="0"/>
        <v>97.841494934440718</v>
      </c>
      <c r="AG7" s="2">
        <f t="shared" si="1"/>
        <v>99.240559246377586</v>
      </c>
      <c r="AH7" s="2">
        <f t="shared" si="2"/>
        <v>2.1822342105483226</v>
      </c>
    </row>
    <row r="8" spans="1:34" x14ac:dyDescent="0.25">
      <c r="A8" t="s">
        <v>15</v>
      </c>
      <c r="B8">
        <v>5</v>
      </c>
      <c r="C8">
        <v>61</v>
      </c>
      <c r="D8">
        <v>270</v>
      </c>
      <c r="E8">
        <v>3</v>
      </c>
      <c r="F8">
        <v>6</v>
      </c>
      <c r="G8">
        <v>6</v>
      </c>
      <c r="H8" t="s">
        <v>16</v>
      </c>
      <c r="I8">
        <v>0.75</v>
      </c>
      <c r="J8" t="b">
        <v>1</v>
      </c>
      <c r="K8">
        <v>8609.7589986468793</v>
      </c>
      <c r="L8">
        <v>8609.6692420562595</v>
      </c>
      <c r="M8">
        <v>0</v>
      </c>
      <c r="N8">
        <v>169</v>
      </c>
      <c r="O8">
        <v>3.2495100498199401</v>
      </c>
      <c r="S8" t="s">
        <v>27</v>
      </c>
      <c r="T8">
        <v>5</v>
      </c>
      <c r="U8">
        <v>6</v>
      </c>
      <c r="V8" t="s">
        <v>32</v>
      </c>
      <c r="W8">
        <v>3</v>
      </c>
      <c r="X8">
        <v>5</v>
      </c>
      <c r="Y8">
        <v>1.6220808029174801E-2</v>
      </c>
      <c r="Z8">
        <v>8.7271928787231404E-2</v>
      </c>
      <c r="AA8">
        <v>8499.4173210853496</v>
      </c>
      <c r="AB8">
        <v>8609.6692420562595</v>
      </c>
      <c r="AC8">
        <v>122</v>
      </c>
      <c r="AD8">
        <v>152</v>
      </c>
      <c r="AF8" s="2">
        <f t="shared" si="0"/>
        <v>98.719440690795011</v>
      </c>
      <c r="AG8" s="2">
        <f t="shared" si="1"/>
        <v>100</v>
      </c>
      <c r="AH8" s="2">
        <f t="shared" si="2"/>
        <v>2.6856949955291651</v>
      </c>
    </row>
    <row r="9" spans="1:34" x14ac:dyDescent="0.25">
      <c r="A9" t="s">
        <v>15</v>
      </c>
      <c r="B9">
        <v>5</v>
      </c>
      <c r="C9">
        <v>61</v>
      </c>
      <c r="D9">
        <v>270</v>
      </c>
      <c r="E9">
        <v>3</v>
      </c>
      <c r="F9">
        <v>6</v>
      </c>
      <c r="G9">
        <v>7</v>
      </c>
      <c r="H9" t="s">
        <v>16</v>
      </c>
      <c r="I9">
        <v>0.75</v>
      </c>
      <c r="J9" t="b">
        <v>1</v>
      </c>
      <c r="K9">
        <v>9222.2915553265993</v>
      </c>
      <c r="L9">
        <v>9222.2051461729498</v>
      </c>
      <c r="M9">
        <v>0</v>
      </c>
      <c r="N9">
        <v>391</v>
      </c>
      <c r="O9">
        <v>4.0149178504943803</v>
      </c>
      <c r="S9" t="s">
        <v>27</v>
      </c>
      <c r="T9">
        <v>5</v>
      </c>
      <c r="U9">
        <v>7</v>
      </c>
      <c r="V9" t="s">
        <v>32</v>
      </c>
      <c r="W9">
        <v>1</v>
      </c>
      <c r="X9">
        <v>3</v>
      </c>
      <c r="Y9">
        <v>6.7577362060546797E-3</v>
      </c>
      <c r="Z9">
        <v>0.10334134101867599</v>
      </c>
      <c r="AA9">
        <v>4893.5184869764698</v>
      </c>
      <c r="AB9">
        <v>9199.0044483289494</v>
      </c>
      <c r="AC9">
        <v>122</v>
      </c>
      <c r="AD9">
        <v>144</v>
      </c>
      <c r="AF9" s="2">
        <f t="shared" si="0"/>
        <v>53.062346905253918</v>
      </c>
      <c r="AG9" s="2">
        <f t="shared" si="1"/>
        <v>99.748425702136672</v>
      </c>
      <c r="AH9" s="2">
        <f t="shared" si="2"/>
        <v>2.5739341343173674</v>
      </c>
    </row>
    <row r="10" spans="1:34" x14ac:dyDescent="0.25">
      <c r="A10" t="s">
        <v>15</v>
      </c>
      <c r="B10">
        <v>5</v>
      </c>
      <c r="C10">
        <v>61</v>
      </c>
      <c r="D10">
        <v>270</v>
      </c>
      <c r="E10">
        <v>3</v>
      </c>
      <c r="F10">
        <v>6</v>
      </c>
      <c r="G10">
        <v>8</v>
      </c>
      <c r="H10" t="s">
        <v>16</v>
      </c>
      <c r="I10">
        <v>0.75</v>
      </c>
      <c r="J10" t="b">
        <v>1</v>
      </c>
      <c r="K10">
        <v>8727.5822881402401</v>
      </c>
      <c r="L10">
        <v>8727.5202855035495</v>
      </c>
      <c r="M10">
        <v>0</v>
      </c>
      <c r="N10">
        <v>171</v>
      </c>
      <c r="O10">
        <v>3.54681992530822</v>
      </c>
      <c r="S10" t="s">
        <v>27</v>
      </c>
      <c r="T10">
        <v>5</v>
      </c>
      <c r="U10">
        <v>8</v>
      </c>
      <c r="V10" t="s">
        <v>32</v>
      </c>
      <c r="W10">
        <v>1</v>
      </c>
      <c r="X10">
        <v>3</v>
      </c>
      <c r="Y10">
        <v>6.7193508148193299E-3</v>
      </c>
      <c r="Z10">
        <v>8.3628416061401298E-2</v>
      </c>
      <c r="AA10">
        <v>4662.5789375920804</v>
      </c>
      <c r="AB10">
        <v>8701.7783135575592</v>
      </c>
      <c r="AC10">
        <v>122</v>
      </c>
      <c r="AD10">
        <v>153</v>
      </c>
      <c r="AF10" s="2">
        <f t="shared" si="0"/>
        <v>53.423868235936901</v>
      </c>
      <c r="AG10" s="2">
        <f t="shared" si="1"/>
        <v>99.705048271400216</v>
      </c>
      <c r="AH10" s="2">
        <f t="shared" si="2"/>
        <v>2.3578421747513434</v>
      </c>
    </row>
    <row r="11" spans="1:34" x14ac:dyDescent="0.25">
      <c r="A11" t="s">
        <v>15</v>
      </c>
      <c r="B11">
        <v>5</v>
      </c>
      <c r="C11">
        <v>61</v>
      </c>
      <c r="D11">
        <v>270</v>
      </c>
      <c r="E11">
        <v>3</v>
      </c>
      <c r="F11">
        <v>6</v>
      </c>
      <c r="G11">
        <v>9</v>
      </c>
      <c r="H11" t="s">
        <v>16</v>
      </c>
      <c r="I11">
        <v>0.75</v>
      </c>
      <c r="J11" t="b">
        <v>1</v>
      </c>
      <c r="K11">
        <v>9009.2689554819299</v>
      </c>
      <c r="L11">
        <v>9009.1575516957691</v>
      </c>
      <c r="M11">
        <v>0</v>
      </c>
      <c r="N11">
        <v>301</v>
      </c>
      <c r="O11">
        <v>4.4095959663391104</v>
      </c>
      <c r="S11" t="s">
        <v>27</v>
      </c>
      <c r="T11">
        <v>5</v>
      </c>
      <c r="U11">
        <v>9</v>
      </c>
      <c r="V11" t="s">
        <v>32</v>
      </c>
      <c r="W11">
        <v>3</v>
      </c>
      <c r="X11">
        <v>5</v>
      </c>
      <c r="Y11">
        <v>2.0050048828125E-2</v>
      </c>
      <c r="Z11">
        <v>7.9786539077758706E-2</v>
      </c>
      <c r="AA11">
        <v>8915.0488671815001</v>
      </c>
      <c r="AB11">
        <v>9009.1775767975796</v>
      </c>
      <c r="AC11">
        <v>122</v>
      </c>
      <c r="AD11">
        <v>150</v>
      </c>
      <c r="AF11" s="2">
        <f t="shared" si="0"/>
        <v>98.95541082532678</v>
      </c>
      <c r="AG11" s="2">
        <f t="shared" si="1"/>
        <v>100.00022227496517</v>
      </c>
      <c r="AH11" s="2">
        <f t="shared" si="2"/>
        <v>1.8093843446613604</v>
      </c>
    </row>
    <row r="12" spans="1:34" x14ac:dyDescent="0.25">
      <c r="A12" t="s">
        <v>15</v>
      </c>
      <c r="B12">
        <v>5</v>
      </c>
      <c r="C12">
        <v>61</v>
      </c>
      <c r="D12">
        <v>270</v>
      </c>
      <c r="E12">
        <v>3</v>
      </c>
      <c r="F12">
        <v>6</v>
      </c>
      <c r="G12">
        <v>10</v>
      </c>
      <c r="H12" t="s">
        <v>16</v>
      </c>
      <c r="I12">
        <v>0.75</v>
      </c>
      <c r="J12" t="b">
        <v>1</v>
      </c>
      <c r="K12">
        <v>9035.5134010196198</v>
      </c>
      <c r="L12">
        <v>9035.4838393074206</v>
      </c>
      <c r="M12">
        <v>0</v>
      </c>
      <c r="N12">
        <v>1573</v>
      </c>
      <c r="O12">
        <v>4.5523190498351997</v>
      </c>
      <c r="S12" t="s">
        <v>27</v>
      </c>
      <c r="T12">
        <v>5</v>
      </c>
      <c r="U12">
        <v>10</v>
      </c>
      <c r="V12" t="s">
        <v>32</v>
      </c>
      <c r="W12">
        <v>1</v>
      </c>
      <c r="X12">
        <v>2</v>
      </c>
      <c r="Y12">
        <v>2.0673990249633699E-2</v>
      </c>
      <c r="Z12">
        <v>0.114822149276733</v>
      </c>
      <c r="AA12">
        <v>2404.13065638638</v>
      </c>
      <c r="AB12">
        <v>8979.1506798870105</v>
      </c>
      <c r="AC12">
        <v>61</v>
      </c>
      <c r="AD12">
        <v>150</v>
      </c>
      <c r="AF12" s="2">
        <f t="shared" si="0"/>
        <v>26.607658196759708</v>
      </c>
      <c r="AG12" s="2">
        <f t="shared" si="1"/>
        <v>99.376534113476666</v>
      </c>
      <c r="AH12" s="2">
        <f t="shared" si="2"/>
        <v>2.5222781623992221</v>
      </c>
    </row>
    <row r="13" spans="1:34" x14ac:dyDescent="0.25">
      <c r="A13" t="s">
        <v>15</v>
      </c>
      <c r="B13">
        <v>5</v>
      </c>
      <c r="C13">
        <v>61</v>
      </c>
      <c r="D13">
        <v>270</v>
      </c>
      <c r="E13">
        <v>3</v>
      </c>
      <c r="F13">
        <v>6</v>
      </c>
      <c r="G13">
        <v>11</v>
      </c>
      <c r="H13" t="s">
        <v>16</v>
      </c>
      <c r="I13">
        <v>0.75</v>
      </c>
      <c r="J13" t="b">
        <v>1</v>
      </c>
      <c r="K13">
        <v>8892.5128973936698</v>
      </c>
      <c r="L13">
        <v>8892.4571638094894</v>
      </c>
      <c r="M13">
        <v>0</v>
      </c>
      <c r="N13">
        <v>4332</v>
      </c>
      <c r="O13">
        <v>6.9473078250885001</v>
      </c>
      <c r="S13" t="s">
        <v>27</v>
      </c>
      <c r="T13">
        <v>5</v>
      </c>
      <c r="U13">
        <v>11</v>
      </c>
      <c r="V13" t="s">
        <v>32</v>
      </c>
      <c r="W13">
        <v>2</v>
      </c>
      <c r="X13">
        <v>3</v>
      </c>
      <c r="Y13">
        <v>1.1260986328125E-2</v>
      </c>
      <c r="Z13">
        <v>7.6530456542968694E-2</v>
      </c>
      <c r="AA13">
        <v>6113.2320270581304</v>
      </c>
      <c r="AB13">
        <v>8892.4571638094894</v>
      </c>
      <c r="AC13">
        <v>122</v>
      </c>
      <c r="AD13">
        <v>153</v>
      </c>
      <c r="AF13" s="2">
        <f t="shared" si="0"/>
        <v>68.746263428040493</v>
      </c>
      <c r="AG13" s="2">
        <f t="shared" si="1"/>
        <v>100</v>
      </c>
      <c r="AH13" s="2">
        <f t="shared" si="2"/>
        <v>1.1015843614500238</v>
      </c>
    </row>
    <row r="14" spans="1:34" x14ac:dyDescent="0.25">
      <c r="A14" t="s">
        <v>15</v>
      </c>
      <c r="B14">
        <v>5</v>
      </c>
      <c r="C14">
        <v>61</v>
      </c>
      <c r="D14">
        <v>270</v>
      </c>
      <c r="E14">
        <v>3</v>
      </c>
      <c r="F14">
        <v>6</v>
      </c>
      <c r="G14">
        <v>12</v>
      </c>
      <c r="H14" t="s">
        <v>16</v>
      </c>
      <c r="I14">
        <v>0.75</v>
      </c>
      <c r="J14" t="b">
        <v>1</v>
      </c>
      <c r="K14">
        <v>8922.1054509697005</v>
      </c>
      <c r="L14">
        <v>8922.0137047298995</v>
      </c>
      <c r="M14">
        <v>0</v>
      </c>
      <c r="N14">
        <v>1753</v>
      </c>
      <c r="O14">
        <v>4.6649909019470197</v>
      </c>
      <c r="S14" t="s">
        <v>27</v>
      </c>
      <c r="T14">
        <v>5</v>
      </c>
      <c r="U14">
        <v>12</v>
      </c>
      <c r="V14" t="s">
        <v>32</v>
      </c>
      <c r="W14">
        <v>1</v>
      </c>
      <c r="X14">
        <v>4</v>
      </c>
      <c r="Y14">
        <v>8.3515644073486293E-3</v>
      </c>
      <c r="Z14">
        <v>9.0370893478393499E-2</v>
      </c>
      <c r="AA14">
        <v>4100.1661637041998</v>
      </c>
      <c r="AB14">
        <v>8904.9529782198497</v>
      </c>
      <c r="AC14">
        <v>122</v>
      </c>
      <c r="AD14">
        <v>143</v>
      </c>
      <c r="AF14" s="2">
        <f t="shared" si="0"/>
        <v>45.955613826624649</v>
      </c>
      <c r="AG14" s="2">
        <f t="shared" si="1"/>
        <v>99.808779418249443</v>
      </c>
      <c r="AH14" s="2">
        <f t="shared" si="2"/>
        <v>1.9372147851494319</v>
      </c>
    </row>
    <row r="15" spans="1:34" x14ac:dyDescent="0.25">
      <c r="A15" t="s">
        <v>15</v>
      </c>
      <c r="B15">
        <v>5</v>
      </c>
      <c r="C15">
        <v>61</v>
      </c>
      <c r="D15">
        <v>270</v>
      </c>
      <c r="E15">
        <v>3</v>
      </c>
      <c r="F15">
        <v>6</v>
      </c>
      <c r="G15">
        <v>13</v>
      </c>
      <c r="H15" t="s">
        <v>16</v>
      </c>
      <c r="I15">
        <v>0.75</v>
      </c>
      <c r="J15" t="b">
        <v>1</v>
      </c>
      <c r="K15">
        <v>9384.8012684655005</v>
      </c>
      <c r="L15">
        <v>9384.7834573132095</v>
      </c>
      <c r="M15">
        <v>0</v>
      </c>
      <c r="N15">
        <v>10001</v>
      </c>
      <c r="O15">
        <v>7.18694996833801</v>
      </c>
      <c r="S15" t="s">
        <v>27</v>
      </c>
      <c r="T15">
        <v>5</v>
      </c>
      <c r="U15">
        <v>13</v>
      </c>
      <c r="V15" t="s">
        <v>32</v>
      </c>
      <c r="W15">
        <v>1</v>
      </c>
      <c r="X15">
        <v>3</v>
      </c>
      <c r="Y15">
        <v>6.7207813262939401E-3</v>
      </c>
      <c r="Z15">
        <v>7.9618930816650293E-2</v>
      </c>
      <c r="AA15">
        <v>4893.4938004619198</v>
      </c>
      <c r="AB15">
        <v>9380.0078820766394</v>
      </c>
      <c r="AC15">
        <v>122</v>
      </c>
      <c r="AD15">
        <v>147</v>
      </c>
      <c r="AF15" s="2">
        <f t="shared" si="0"/>
        <v>52.142852551899885</v>
      </c>
      <c r="AG15" s="2">
        <f t="shared" si="1"/>
        <v>99.94911363423256</v>
      </c>
      <c r="AH15" s="2">
        <f t="shared" si="2"/>
        <v>1.1078264238294433</v>
      </c>
    </row>
    <row r="16" spans="1:34" x14ac:dyDescent="0.25">
      <c r="A16" t="s">
        <v>15</v>
      </c>
      <c r="B16">
        <v>5</v>
      </c>
      <c r="C16">
        <v>61</v>
      </c>
      <c r="D16">
        <v>270</v>
      </c>
      <c r="E16">
        <v>3</v>
      </c>
      <c r="F16">
        <v>6</v>
      </c>
      <c r="G16">
        <v>14</v>
      </c>
      <c r="H16" t="s">
        <v>16</v>
      </c>
      <c r="I16">
        <v>0.75</v>
      </c>
      <c r="J16" t="b">
        <v>1</v>
      </c>
      <c r="K16">
        <v>9092.6970775378104</v>
      </c>
      <c r="L16">
        <v>9092.5793393542299</v>
      </c>
      <c r="M16">
        <v>0</v>
      </c>
      <c r="N16">
        <v>1594</v>
      </c>
      <c r="O16">
        <v>5.6651670932769704</v>
      </c>
      <c r="S16" t="s">
        <v>27</v>
      </c>
      <c r="T16">
        <v>5</v>
      </c>
      <c r="U16">
        <v>14</v>
      </c>
      <c r="V16" t="s">
        <v>32</v>
      </c>
      <c r="W16">
        <v>1</v>
      </c>
      <c r="X16">
        <v>2</v>
      </c>
      <c r="Y16">
        <v>2.2186994552612301E-2</v>
      </c>
      <c r="Z16">
        <v>8.19828510284423E-2</v>
      </c>
      <c r="AA16">
        <v>2307.04240377935</v>
      </c>
      <c r="AB16">
        <v>9091.3410268216303</v>
      </c>
      <c r="AC16">
        <v>61</v>
      </c>
      <c r="AD16">
        <v>150</v>
      </c>
      <c r="AF16" s="2">
        <f t="shared" si="0"/>
        <v>25.372804763925217</v>
      </c>
      <c r="AG16" s="2">
        <f t="shared" si="1"/>
        <v>99.986381064312084</v>
      </c>
      <c r="AH16" s="2">
        <f t="shared" si="2"/>
        <v>1.4471391519189944</v>
      </c>
    </row>
    <row r="17" spans="1:34" x14ac:dyDescent="0.25">
      <c r="A17" t="s">
        <v>15</v>
      </c>
      <c r="B17">
        <v>5</v>
      </c>
      <c r="C17">
        <v>61</v>
      </c>
      <c r="D17">
        <v>270</v>
      </c>
      <c r="E17">
        <v>3</v>
      </c>
      <c r="F17">
        <v>6</v>
      </c>
      <c r="G17">
        <v>15</v>
      </c>
      <c r="H17" t="s">
        <v>16</v>
      </c>
      <c r="I17">
        <v>0.75</v>
      </c>
      <c r="J17" t="b">
        <v>1</v>
      </c>
      <c r="K17">
        <v>9072.4370143757096</v>
      </c>
      <c r="L17">
        <v>9072.3794393325297</v>
      </c>
      <c r="M17">
        <v>0</v>
      </c>
      <c r="N17">
        <v>926</v>
      </c>
      <c r="O17">
        <v>5.0576579570770201</v>
      </c>
      <c r="S17" t="s">
        <v>27</v>
      </c>
      <c r="T17">
        <v>5</v>
      </c>
      <c r="U17">
        <v>15</v>
      </c>
      <c r="V17" t="s">
        <v>32</v>
      </c>
      <c r="W17">
        <v>1</v>
      </c>
      <c r="X17">
        <v>5</v>
      </c>
      <c r="Y17">
        <v>8.8498592376708898E-3</v>
      </c>
      <c r="Z17">
        <v>8.0522298812866197E-2</v>
      </c>
      <c r="AA17">
        <v>6033.6354684683301</v>
      </c>
      <c r="AB17">
        <v>9056.6397973911407</v>
      </c>
      <c r="AC17">
        <v>122</v>
      </c>
      <c r="AD17">
        <v>149</v>
      </c>
      <c r="AF17" s="2">
        <f t="shared" si="0"/>
        <v>66.505545858344689</v>
      </c>
      <c r="AG17" s="2">
        <f t="shared" si="1"/>
        <v>99.826510321281859</v>
      </c>
      <c r="AH17" s="2">
        <f t="shared" si="2"/>
        <v>1.5920866831295681</v>
      </c>
    </row>
    <row r="18" spans="1:34" x14ac:dyDescent="0.25">
      <c r="A18" t="s">
        <v>15</v>
      </c>
      <c r="B18">
        <v>5</v>
      </c>
      <c r="C18">
        <v>61</v>
      </c>
      <c r="D18">
        <v>270</v>
      </c>
      <c r="E18">
        <v>3</v>
      </c>
      <c r="F18">
        <v>6</v>
      </c>
      <c r="G18">
        <v>16</v>
      </c>
      <c r="H18" t="s">
        <v>16</v>
      </c>
      <c r="I18">
        <v>0.75</v>
      </c>
      <c r="J18" t="b">
        <v>1</v>
      </c>
      <c r="K18">
        <v>9276.87436503959</v>
      </c>
      <c r="L18">
        <v>9276.8485796549503</v>
      </c>
      <c r="M18">
        <v>0</v>
      </c>
      <c r="N18">
        <v>2038</v>
      </c>
      <c r="O18">
        <v>5.47623586654663</v>
      </c>
      <c r="S18" t="s">
        <v>27</v>
      </c>
      <c r="T18">
        <v>5</v>
      </c>
      <c r="U18">
        <v>16</v>
      </c>
      <c r="V18" t="s">
        <v>32</v>
      </c>
      <c r="W18">
        <v>1</v>
      </c>
      <c r="X18">
        <v>5</v>
      </c>
      <c r="Y18">
        <v>8.2993507385253906E-3</v>
      </c>
      <c r="Z18">
        <v>0.19973659515380801</v>
      </c>
      <c r="AA18">
        <v>6007.7947341130102</v>
      </c>
      <c r="AB18">
        <v>9272.2815779888806</v>
      </c>
      <c r="AC18">
        <v>122</v>
      </c>
      <c r="AD18">
        <v>141</v>
      </c>
      <c r="AF18" s="2">
        <f t="shared" si="0"/>
        <v>64.761159811196023</v>
      </c>
      <c r="AG18" s="2">
        <f t="shared" si="1"/>
        <v>99.950769901795255</v>
      </c>
      <c r="AH18" s="2">
        <f t="shared" si="2"/>
        <v>3.6473336799454539</v>
      </c>
    </row>
    <row r="19" spans="1:34" x14ac:dyDescent="0.25">
      <c r="A19" t="s">
        <v>15</v>
      </c>
      <c r="B19">
        <v>5</v>
      </c>
      <c r="C19">
        <v>61</v>
      </c>
      <c r="D19">
        <v>270</v>
      </c>
      <c r="E19">
        <v>3</v>
      </c>
      <c r="F19">
        <v>6</v>
      </c>
      <c r="G19">
        <v>17</v>
      </c>
      <c r="H19" t="s">
        <v>16</v>
      </c>
      <c r="I19">
        <v>0.75</v>
      </c>
      <c r="J19" t="b">
        <v>1</v>
      </c>
      <c r="K19">
        <v>8990.3920157661305</v>
      </c>
      <c r="L19">
        <v>8990.3536753221706</v>
      </c>
      <c r="M19">
        <v>0</v>
      </c>
      <c r="N19">
        <v>294</v>
      </c>
      <c r="O19">
        <v>3.6097731590270898</v>
      </c>
      <c r="S19" t="s">
        <v>27</v>
      </c>
      <c r="T19">
        <v>5</v>
      </c>
      <c r="U19">
        <v>17</v>
      </c>
      <c r="V19" t="s">
        <v>32</v>
      </c>
      <c r="W19">
        <v>1</v>
      </c>
      <c r="X19">
        <v>3</v>
      </c>
      <c r="Y19">
        <v>6.8886280059814401E-3</v>
      </c>
      <c r="Z19">
        <v>8.2467555999755804E-2</v>
      </c>
      <c r="AA19">
        <v>4878.8603911230202</v>
      </c>
      <c r="AB19">
        <v>8955.5890952158697</v>
      </c>
      <c r="AC19">
        <v>122</v>
      </c>
      <c r="AD19">
        <v>151</v>
      </c>
      <c r="AF19" s="2">
        <f t="shared" si="0"/>
        <v>54.267724800583949</v>
      </c>
      <c r="AG19" s="2">
        <f t="shared" si="1"/>
        <v>99.613312430614087</v>
      </c>
      <c r="AH19" s="2">
        <f t="shared" si="2"/>
        <v>2.2845633885200294</v>
      </c>
    </row>
    <row r="20" spans="1:34" x14ac:dyDescent="0.25">
      <c r="A20" t="s">
        <v>15</v>
      </c>
      <c r="B20">
        <v>5</v>
      </c>
      <c r="C20">
        <v>61</v>
      </c>
      <c r="D20">
        <v>270</v>
      </c>
      <c r="E20">
        <v>3</v>
      </c>
      <c r="F20">
        <v>6</v>
      </c>
      <c r="G20">
        <v>18</v>
      </c>
      <c r="H20" t="s">
        <v>16</v>
      </c>
      <c r="I20">
        <v>0.75</v>
      </c>
      <c r="J20" t="b">
        <v>1</v>
      </c>
      <c r="K20">
        <v>8838.8403859599493</v>
      </c>
      <c r="L20">
        <v>8838.7791705285799</v>
      </c>
      <c r="M20">
        <v>0</v>
      </c>
      <c r="N20">
        <v>2066</v>
      </c>
      <c r="O20">
        <v>5.8176000118255597</v>
      </c>
      <c r="S20" t="s">
        <v>27</v>
      </c>
      <c r="T20">
        <v>5</v>
      </c>
      <c r="U20">
        <v>18</v>
      </c>
      <c r="V20" t="s">
        <v>32</v>
      </c>
      <c r="W20">
        <v>2</v>
      </c>
      <c r="X20">
        <v>4</v>
      </c>
      <c r="Y20">
        <v>1.53732299804687E-2</v>
      </c>
      <c r="Z20">
        <v>7.8891277313232394E-2</v>
      </c>
      <c r="AA20">
        <v>4867.6379596853503</v>
      </c>
      <c r="AB20">
        <v>8766.5032872510601</v>
      </c>
      <c r="AC20">
        <v>122</v>
      </c>
      <c r="AD20">
        <v>144</v>
      </c>
      <c r="AF20" s="2">
        <f t="shared" si="0"/>
        <v>55.071383341216048</v>
      </c>
      <c r="AG20" s="2">
        <f t="shared" si="1"/>
        <v>99.182286581856104</v>
      </c>
      <c r="AH20" s="2">
        <f t="shared" si="2"/>
        <v>1.3560794340083266</v>
      </c>
    </row>
    <row r="21" spans="1:34" x14ac:dyDescent="0.25">
      <c r="A21" t="s">
        <v>15</v>
      </c>
      <c r="B21">
        <v>5</v>
      </c>
      <c r="C21">
        <v>61</v>
      </c>
      <c r="D21">
        <v>270</v>
      </c>
      <c r="E21">
        <v>3</v>
      </c>
      <c r="F21">
        <v>6</v>
      </c>
      <c r="G21">
        <v>19</v>
      </c>
      <c r="H21" t="s">
        <v>16</v>
      </c>
      <c r="I21">
        <v>0.75</v>
      </c>
      <c r="J21" t="b">
        <v>1</v>
      </c>
      <c r="K21">
        <v>8678.5481392854799</v>
      </c>
      <c r="L21">
        <v>8678.4970253089396</v>
      </c>
      <c r="M21">
        <v>0</v>
      </c>
      <c r="N21">
        <v>2273</v>
      </c>
      <c r="O21">
        <v>5.6732540130615199</v>
      </c>
      <c r="S21" t="s">
        <v>27</v>
      </c>
      <c r="T21">
        <v>5</v>
      </c>
      <c r="U21">
        <v>19</v>
      </c>
      <c r="V21" t="s">
        <v>32</v>
      </c>
      <c r="W21">
        <v>1</v>
      </c>
      <c r="X21">
        <v>3</v>
      </c>
      <c r="Y21">
        <v>7.7784061431884696E-3</v>
      </c>
      <c r="Z21">
        <v>9.6098423004150293E-2</v>
      </c>
      <c r="AA21">
        <v>4877.9804796430699</v>
      </c>
      <c r="AB21">
        <v>8678.4970253089396</v>
      </c>
      <c r="AC21">
        <v>122</v>
      </c>
      <c r="AD21">
        <v>155</v>
      </c>
      <c r="AF21" s="2">
        <f t="shared" si="0"/>
        <v>56.207664361899369</v>
      </c>
      <c r="AG21" s="2">
        <f t="shared" si="1"/>
        <v>100</v>
      </c>
      <c r="AH21" s="2">
        <f t="shared" si="2"/>
        <v>1.6938854277087385</v>
      </c>
    </row>
    <row r="22" spans="1:34" x14ac:dyDescent="0.25">
      <c r="A22" t="s">
        <v>15</v>
      </c>
      <c r="B22">
        <v>5</v>
      </c>
      <c r="C22">
        <v>61</v>
      </c>
      <c r="D22">
        <v>270</v>
      </c>
      <c r="E22">
        <v>3</v>
      </c>
      <c r="F22">
        <v>6</v>
      </c>
      <c r="G22">
        <v>20</v>
      </c>
      <c r="H22" t="s">
        <v>16</v>
      </c>
      <c r="I22">
        <v>0.75</v>
      </c>
      <c r="J22" t="b">
        <v>1</v>
      </c>
      <c r="K22">
        <v>8961.2207366806506</v>
      </c>
      <c r="L22">
        <v>8961.2105787159508</v>
      </c>
      <c r="M22">
        <v>0</v>
      </c>
      <c r="N22">
        <v>1466</v>
      </c>
      <c r="O22">
        <v>4.6020200252532897</v>
      </c>
      <c r="S22" t="s">
        <v>27</v>
      </c>
      <c r="T22">
        <v>5</v>
      </c>
      <c r="U22">
        <v>20</v>
      </c>
      <c r="V22" t="s">
        <v>32</v>
      </c>
      <c r="W22">
        <v>3</v>
      </c>
      <c r="X22">
        <v>5</v>
      </c>
      <c r="Y22">
        <v>1.8652915954589799E-2</v>
      </c>
      <c r="Z22">
        <v>7.9356193542480399E-2</v>
      </c>
      <c r="AA22">
        <v>8886.5282229366803</v>
      </c>
      <c r="AB22">
        <v>8961.2105787159508</v>
      </c>
      <c r="AC22">
        <v>122</v>
      </c>
      <c r="AD22">
        <v>149</v>
      </c>
      <c r="AF22" s="2">
        <f t="shared" si="0"/>
        <v>99.166604164434531</v>
      </c>
      <c r="AG22" s="2">
        <f t="shared" si="1"/>
        <v>100</v>
      </c>
      <c r="AH22" s="2">
        <f t="shared" si="2"/>
        <v>1.7243774061611723</v>
      </c>
    </row>
    <row r="23" spans="1:34" x14ac:dyDescent="0.25">
      <c r="A23" t="s">
        <v>15</v>
      </c>
      <c r="B23">
        <v>5</v>
      </c>
      <c r="C23">
        <v>61</v>
      </c>
      <c r="D23">
        <v>270</v>
      </c>
      <c r="E23">
        <v>3</v>
      </c>
      <c r="F23">
        <v>6</v>
      </c>
      <c r="G23">
        <v>21</v>
      </c>
      <c r="H23" t="s">
        <v>16</v>
      </c>
      <c r="I23">
        <v>0.75</v>
      </c>
      <c r="J23" t="b">
        <v>1</v>
      </c>
      <c r="K23">
        <v>9266.9675415099591</v>
      </c>
      <c r="L23">
        <v>9266.8229002453008</v>
      </c>
      <c r="M23">
        <v>0</v>
      </c>
      <c r="N23">
        <v>363</v>
      </c>
      <c r="O23">
        <v>3.5089740753173801</v>
      </c>
      <c r="S23" t="s">
        <v>27</v>
      </c>
      <c r="T23">
        <v>5</v>
      </c>
      <c r="U23">
        <v>21</v>
      </c>
      <c r="V23" t="s">
        <v>32</v>
      </c>
      <c r="W23">
        <v>3</v>
      </c>
      <c r="X23">
        <v>5</v>
      </c>
      <c r="Y23">
        <v>1.8855333328247001E-2</v>
      </c>
      <c r="Z23">
        <v>8.2843542098998996E-2</v>
      </c>
      <c r="AA23">
        <v>9160.8892736469097</v>
      </c>
      <c r="AB23">
        <v>9247.7757232629792</v>
      </c>
      <c r="AC23">
        <v>122</v>
      </c>
      <c r="AD23">
        <v>145</v>
      </c>
      <c r="AF23" s="2">
        <f t="shared" si="0"/>
        <v>98.856850640842751</v>
      </c>
      <c r="AG23" s="2">
        <f t="shared" si="1"/>
        <v>99.794458390029035</v>
      </c>
      <c r="AH23" s="2">
        <f t="shared" si="2"/>
        <v>2.3609049346283917</v>
      </c>
    </row>
    <row r="24" spans="1:34" x14ac:dyDescent="0.25">
      <c r="A24" t="s">
        <v>15</v>
      </c>
      <c r="B24">
        <v>5</v>
      </c>
      <c r="C24">
        <v>61</v>
      </c>
      <c r="D24">
        <v>270</v>
      </c>
      <c r="E24">
        <v>3</v>
      </c>
      <c r="F24">
        <v>6</v>
      </c>
      <c r="G24">
        <v>22</v>
      </c>
      <c r="H24" t="s">
        <v>16</v>
      </c>
      <c r="I24">
        <v>0.75</v>
      </c>
      <c r="J24" t="b">
        <v>1</v>
      </c>
      <c r="K24">
        <v>8945.1631144801395</v>
      </c>
      <c r="L24">
        <v>8945.1084758511497</v>
      </c>
      <c r="M24">
        <v>0</v>
      </c>
      <c r="N24">
        <v>668</v>
      </c>
      <c r="O24">
        <v>4.6276688575744602</v>
      </c>
      <c r="S24" t="s">
        <v>27</v>
      </c>
      <c r="T24">
        <v>5</v>
      </c>
      <c r="U24">
        <v>22</v>
      </c>
      <c r="V24" t="s">
        <v>32</v>
      </c>
      <c r="W24">
        <v>1</v>
      </c>
      <c r="X24">
        <v>2</v>
      </c>
      <c r="Y24">
        <v>2.04215049743652E-2</v>
      </c>
      <c r="Z24">
        <v>7.3435783386230399E-2</v>
      </c>
      <c r="AA24">
        <v>2483.8376079193699</v>
      </c>
      <c r="AB24">
        <v>8945.1344206943595</v>
      </c>
      <c r="AC24">
        <v>61</v>
      </c>
      <c r="AD24">
        <v>152</v>
      </c>
      <c r="AF24" s="2">
        <f t="shared" si="0"/>
        <v>27.767551557646442</v>
      </c>
      <c r="AG24" s="2">
        <f t="shared" si="1"/>
        <v>100.00029004503723</v>
      </c>
      <c r="AH24" s="2">
        <f t="shared" si="2"/>
        <v>1.586885009415322</v>
      </c>
    </row>
    <row r="25" spans="1:34" x14ac:dyDescent="0.25">
      <c r="A25" t="s">
        <v>15</v>
      </c>
      <c r="B25">
        <v>5</v>
      </c>
      <c r="C25">
        <v>61</v>
      </c>
      <c r="D25">
        <v>270</v>
      </c>
      <c r="E25">
        <v>3</v>
      </c>
      <c r="F25">
        <v>6</v>
      </c>
      <c r="G25">
        <v>23</v>
      </c>
      <c r="H25" t="s">
        <v>16</v>
      </c>
      <c r="I25">
        <v>0.75</v>
      </c>
      <c r="J25" t="b">
        <v>1</v>
      </c>
      <c r="K25">
        <v>9067.2842826001397</v>
      </c>
      <c r="L25">
        <v>9067.2246558466395</v>
      </c>
      <c r="M25">
        <v>0</v>
      </c>
      <c r="N25">
        <v>935</v>
      </c>
      <c r="O25">
        <v>4.7678160667419398</v>
      </c>
      <c r="S25" t="s">
        <v>27</v>
      </c>
      <c r="T25">
        <v>5</v>
      </c>
      <c r="U25">
        <v>23</v>
      </c>
      <c r="V25" t="s">
        <v>32</v>
      </c>
      <c r="W25">
        <v>1</v>
      </c>
      <c r="X25">
        <v>3</v>
      </c>
      <c r="Y25">
        <v>8.2354545593261701E-3</v>
      </c>
      <c r="Z25">
        <v>8.9558362960815402E-2</v>
      </c>
      <c r="AA25">
        <v>4902.4731073418698</v>
      </c>
      <c r="AB25">
        <v>9030.9690354701397</v>
      </c>
      <c r="AC25">
        <v>122</v>
      </c>
      <c r="AD25">
        <v>150</v>
      </c>
      <c r="AF25" s="2">
        <f t="shared" si="0"/>
        <v>54.068067059314615</v>
      </c>
      <c r="AG25" s="2">
        <f t="shared" si="1"/>
        <v>99.600146442239947</v>
      </c>
      <c r="AH25" s="2">
        <f t="shared" si="2"/>
        <v>1.8783938328815315</v>
      </c>
    </row>
    <row r="26" spans="1:34" x14ac:dyDescent="0.25">
      <c r="A26" t="s">
        <v>15</v>
      </c>
      <c r="B26">
        <v>5</v>
      </c>
      <c r="C26">
        <v>61</v>
      </c>
      <c r="D26">
        <v>270</v>
      </c>
      <c r="E26">
        <v>3</v>
      </c>
      <c r="F26">
        <v>6</v>
      </c>
      <c r="G26">
        <v>24</v>
      </c>
      <c r="H26" t="s">
        <v>16</v>
      </c>
      <c r="I26">
        <v>0.75</v>
      </c>
      <c r="J26" t="b">
        <v>1</v>
      </c>
      <c r="K26">
        <v>8939.6561553117008</v>
      </c>
      <c r="L26">
        <v>8939.6195219581296</v>
      </c>
      <c r="M26">
        <v>0</v>
      </c>
      <c r="N26">
        <v>355</v>
      </c>
      <c r="O26">
        <v>5.0188100337982098</v>
      </c>
      <c r="S26" t="s">
        <v>27</v>
      </c>
      <c r="T26">
        <v>5</v>
      </c>
      <c r="U26">
        <v>24</v>
      </c>
      <c r="V26" t="s">
        <v>32</v>
      </c>
      <c r="W26">
        <v>1</v>
      </c>
      <c r="X26">
        <v>2</v>
      </c>
      <c r="Y26">
        <v>2.1364212036132799E-2</v>
      </c>
      <c r="Z26">
        <v>7.9617023468017495E-2</v>
      </c>
      <c r="AA26">
        <v>2266.3552488949699</v>
      </c>
      <c r="AB26">
        <v>8867.1915297957203</v>
      </c>
      <c r="AC26">
        <v>61</v>
      </c>
      <c r="AD26">
        <v>154</v>
      </c>
      <c r="AF26" s="2">
        <f t="shared" si="0"/>
        <v>25.351808802692183</v>
      </c>
      <c r="AG26" s="2">
        <f t="shared" si="1"/>
        <v>99.18980900714503</v>
      </c>
      <c r="AH26" s="2">
        <f t="shared" si="2"/>
        <v>1.5863725251972476</v>
      </c>
    </row>
    <row r="27" spans="1:34" x14ac:dyDescent="0.25">
      <c r="A27" t="s">
        <v>15</v>
      </c>
      <c r="B27">
        <v>5</v>
      </c>
      <c r="C27">
        <v>61</v>
      </c>
      <c r="D27">
        <v>270</v>
      </c>
      <c r="E27">
        <v>3</v>
      </c>
      <c r="F27">
        <v>6</v>
      </c>
      <c r="G27">
        <v>25</v>
      </c>
      <c r="H27" t="s">
        <v>16</v>
      </c>
      <c r="I27">
        <v>0.75</v>
      </c>
      <c r="J27" t="b">
        <v>1</v>
      </c>
      <c r="K27">
        <v>8829.9422391667595</v>
      </c>
      <c r="L27">
        <v>8829.8403108091497</v>
      </c>
      <c r="M27">
        <v>0</v>
      </c>
      <c r="N27">
        <v>327</v>
      </c>
      <c r="O27">
        <v>4.3612520694732604</v>
      </c>
      <c r="S27" t="s">
        <v>27</v>
      </c>
      <c r="T27">
        <v>5</v>
      </c>
      <c r="U27">
        <v>25</v>
      </c>
      <c r="V27" t="s">
        <v>32</v>
      </c>
      <c r="W27">
        <v>3</v>
      </c>
      <c r="X27">
        <v>5</v>
      </c>
      <c r="Y27">
        <v>2.2041320800781201E-2</v>
      </c>
      <c r="Z27">
        <v>8.9869260787963798E-2</v>
      </c>
      <c r="AA27">
        <v>8612.2221484008496</v>
      </c>
      <c r="AB27">
        <v>8741.4862149046603</v>
      </c>
      <c r="AC27">
        <v>122</v>
      </c>
      <c r="AD27">
        <v>157</v>
      </c>
      <c r="AF27" s="2">
        <f t="shared" si="0"/>
        <v>97.535423577911146</v>
      </c>
      <c r="AG27" s="2">
        <f t="shared" si="1"/>
        <v>98.999369266097261</v>
      </c>
      <c r="AH27" s="2">
        <f t="shared" si="2"/>
        <v>2.0606298227292776</v>
      </c>
    </row>
    <row r="28" spans="1:34" x14ac:dyDescent="0.25">
      <c r="A28" t="s">
        <v>15</v>
      </c>
      <c r="B28">
        <v>5</v>
      </c>
      <c r="C28">
        <v>61</v>
      </c>
      <c r="D28">
        <v>270</v>
      </c>
      <c r="E28">
        <v>3</v>
      </c>
      <c r="F28">
        <v>6</v>
      </c>
      <c r="G28">
        <v>26</v>
      </c>
      <c r="H28" t="s">
        <v>16</v>
      </c>
      <c r="I28">
        <v>0.75</v>
      </c>
      <c r="J28" t="b">
        <v>1</v>
      </c>
      <c r="K28">
        <v>9283.9229615202403</v>
      </c>
      <c r="L28">
        <v>9283.8166527041794</v>
      </c>
      <c r="M28">
        <v>0</v>
      </c>
      <c r="N28">
        <v>2265</v>
      </c>
      <c r="O28">
        <v>5.68546390533447</v>
      </c>
      <c r="S28" t="s">
        <v>27</v>
      </c>
      <c r="T28">
        <v>5</v>
      </c>
      <c r="U28">
        <v>26</v>
      </c>
      <c r="V28" t="s">
        <v>32</v>
      </c>
      <c r="W28">
        <v>1</v>
      </c>
      <c r="X28">
        <v>2</v>
      </c>
      <c r="Y28">
        <v>2.0649194717407199E-2</v>
      </c>
      <c r="Z28">
        <v>7.9175949096679604E-2</v>
      </c>
      <c r="AA28">
        <v>2651.8085319901502</v>
      </c>
      <c r="AB28">
        <v>9283.2907474686908</v>
      </c>
      <c r="AC28">
        <v>61</v>
      </c>
      <c r="AD28">
        <v>150</v>
      </c>
      <c r="AF28" s="2">
        <f t="shared" si="0"/>
        <v>28.563775343600035</v>
      </c>
      <c r="AG28" s="2">
        <f t="shared" si="1"/>
        <v>99.99433524750475</v>
      </c>
      <c r="AH28" s="2">
        <f t="shared" si="2"/>
        <v>1.3926031440001159</v>
      </c>
    </row>
    <row r="29" spans="1:34" x14ac:dyDescent="0.25">
      <c r="A29" t="s">
        <v>15</v>
      </c>
      <c r="B29">
        <v>5</v>
      </c>
      <c r="C29">
        <v>61</v>
      </c>
      <c r="D29">
        <v>270</v>
      </c>
      <c r="E29">
        <v>3</v>
      </c>
      <c r="F29">
        <v>6</v>
      </c>
      <c r="G29">
        <v>27</v>
      </c>
      <c r="H29" t="s">
        <v>16</v>
      </c>
      <c r="I29">
        <v>0.75</v>
      </c>
      <c r="J29" t="b">
        <v>1</v>
      </c>
      <c r="K29">
        <v>8787.3534072476705</v>
      </c>
      <c r="L29">
        <v>8787.2960891204293</v>
      </c>
      <c r="M29">
        <v>0</v>
      </c>
      <c r="N29">
        <v>518</v>
      </c>
      <c r="O29">
        <v>4.4103138446807799</v>
      </c>
      <c r="S29" t="s">
        <v>27</v>
      </c>
      <c r="T29">
        <v>5</v>
      </c>
      <c r="U29">
        <v>27</v>
      </c>
      <c r="V29" t="s">
        <v>32</v>
      </c>
      <c r="W29">
        <v>1</v>
      </c>
      <c r="X29">
        <v>2</v>
      </c>
      <c r="Y29">
        <v>8.8794231414794894E-2</v>
      </c>
      <c r="Z29">
        <v>0.18311333656310999</v>
      </c>
      <c r="AA29">
        <v>2394.3249999263799</v>
      </c>
      <c r="AB29">
        <v>8787.2960891204293</v>
      </c>
      <c r="AC29">
        <v>61</v>
      </c>
      <c r="AD29">
        <v>155</v>
      </c>
      <c r="AF29" s="2">
        <f t="shared" si="0"/>
        <v>27.247573948154528</v>
      </c>
      <c r="AG29" s="2">
        <f t="shared" si="1"/>
        <v>100</v>
      </c>
      <c r="AH29" s="2">
        <f t="shared" si="2"/>
        <v>4.1519343750096267</v>
      </c>
    </row>
    <row r="30" spans="1:34" x14ac:dyDescent="0.25">
      <c r="A30" t="s">
        <v>15</v>
      </c>
      <c r="B30">
        <v>5</v>
      </c>
      <c r="C30">
        <v>61</v>
      </c>
      <c r="D30">
        <v>270</v>
      </c>
      <c r="E30">
        <v>3</v>
      </c>
      <c r="F30">
        <v>6</v>
      </c>
      <c r="G30">
        <v>28</v>
      </c>
      <c r="H30" t="s">
        <v>16</v>
      </c>
      <c r="I30">
        <v>0.75</v>
      </c>
      <c r="J30" t="b">
        <v>1</v>
      </c>
      <c r="K30">
        <v>9151.3562190748307</v>
      </c>
      <c r="L30">
        <v>9151.2294379422801</v>
      </c>
      <c r="M30">
        <v>0</v>
      </c>
      <c r="N30">
        <v>3990</v>
      </c>
      <c r="O30">
        <v>7.4468739032745299</v>
      </c>
      <c r="S30" t="s">
        <v>27</v>
      </c>
      <c r="T30">
        <v>5</v>
      </c>
      <c r="U30">
        <v>28</v>
      </c>
      <c r="V30" t="s">
        <v>32</v>
      </c>
      <c r="W30">
        <v>3</v>
      </c>
      <c r="X30">
        <v>5</v>
      </c>
      <c r="Y30">
        <v>2.3334026336669901E-2</v>
      </c>
      <c r="Z30">
        <v>7.2612524032592704E-2</v>
      </c>
      <c r="AA30">
        <v>9064.6624571599095</v>
      </c>
      <c r="AB30">
        <v>9141.9328498588002</v>
      </c>
      <c r="AC30">
        <v>122</v>
      </c>
      <c r="AD30">
        <v>149</v>
      </c>
      <c r="AF30" s="2">
        <f t="shared" si="0"/>
        <v>99.05403988207911</v>
      </c>
      <c r="AG30" s="2">
        <f t="shared" si="1"/>
        <v>99.8984115943489</v>
      </c>
      <c r="AH30" s="2">
        <f t="shared" si="2"/>
        <v>0.97507390316712117</v>
      </c>
    </row>
    <row r="31" spans="1:34" x14ac:dyDescent="0.25">
      <c r="A31" t="s">
        <v>15</v>
      </c>
      <c r="B31">
        <v>5</v>
      </c>
      <c r="C31">
        <v>61</v>
      </c>
      <c r="D31">
        <v>270</v>
      </c>
      <c r="E31">
        <v>3</v>
      </c>
      <c r="F31">
        <v>6</v>
      </c>
      <c r="G31">
        <v>29</v>
      </c>
      <c r="H31" t="s">
        <v>16</v>
      </c>
      <c r="I31">
        <v>0.75</v>
      </c>
      <c r="J31" t="b">
        <v>1</v>
      </c>
      <c r="K31">
        <v>9104.9754820344297</v>
      </c>
      <c r="L31">
        <v>9104.9738927522594</v>
      </c>
      <c r="M31">
        <v>0</v>
      </c>
      <c r="N31">
        <v>663</v>
      </c>
      <c r="O31">
        <v>5.4497380256652797</v>
      </c>
      <c r="S31" t="s">
        <v>27</v>
      </c>
      <c r="T31">
        <v>5</v>
      </c>
      <c r="U31">
        <v>29</v>
      </c>
      <c r="V31" t="s">
        <v>32</v>
      </c>
      <c r="W31">
        <v>3</v>
      </c>
      <c r="X31">
        <v>5</v>
      </c>
      <c r="Y31">
        <v>2.20646858215332E-2</v>
      </c>
      <c r="Z31">
        <v>7.8594684600829995E-2</v>
      </c>
      <c r="AA31">
        <v>8986.0753146535208</v>
      </c>
      <c r="AB31">
        <v>9104.9738927522594</v>
      </c>
      <c r="AC31">
        <v>122</v>
      </c>
      <c r="AD31">
        <v>148</v>
      </c>
      <c r="AF31" s="2">
        <f t="shared" si="0"/>
        <v>98.694135979968223</v>
      </c>
      <c r="AG31" s="2">
        <f t="shared" si="1"/>
        <v>100</v>
      </c>
      <c r="AH31" s="2">
        <f t="shared" si="2"/>
        <v>1.4421736279926136</v>
      </c>
    </row>
    <row r="32" spans="1:34" x14ac:dyDescent="0.25">
      <c r="A32" t="s">
        <v>15</v>
      </c>
      <c r="B32">
        <v>5</v>
      </c>
      <c r="C32">
        <v>61</v>
      </c>
      <c r="D32">
        <v>270</v>
      </c>
      <c r="E32">
        <v>3</v>
      </c>
      <c r="F32">
        <v>6</v>
      </c>
      <c r="G32">
        <v>30</v>
      </c>
      <c r="H32" t="s">
        <v>16</v>
      </c>
      <c r="I32">
        <v>0.75</v>
      </c>
      <c r="J32" t="b">
        <v>1</v>
      </c>
      <c r="K32">
        <v>8771.62741677126</v>
      </c>
      <c r="L32">
        <v>8771.5645181959899</v>
      </c>
      <c r="M32">
        <v>0</v>
      </c>
      <c r="N32">
        <v>7565</v>
      </c>
      <c r="O32">
        <v>5.3399930000305096</v>
      </c>
      <c r="S32" t="s">
        <v>27</v>
      </c>
      <c r="T32">
        <v>5</v>
      </c>
      <c r="U32">
        <v>30</v>
      </c>
      <c r="V32" t="s">
        <v>32</v>
      </c>
      <c r="W32">
        <v>1</v>
      </c>
      <c r="X32">
        <v>2</v>
      </c>
      <c r="Y32">
        <v>2.0048141479492101E-2</v>
      </c>
      <c r="Z32">
        <v>7.7766895294189398E-2</v>
      </c>
      <c r="AA32">
        <v>2484.52961456511</v>
      </c>
      <c r="AB32">
        <v>8771.5645181959899</v>
      </c>
      <c r="AC32">
        <v>61</v>
      </c>
      <c r="AD32">
        <v>149</v>
      </c>
      <c r="AF32" s="2">
        <f t="shared" si="0"/>
        <v>28.324817190948426</v>
      </c>
      <c r="AG32" s="2">
        <f t="shared" si="1"/>
        <v>100</v>
      </c>
      <c r="AH32" s="2">
        <f t="shared" si="2"/>
        <v>1.4563108096535911</v>
      </c>
    </row>
    <row r="33" spans="1:34" x14ac:dyDescent="0.25">
      <c r="A33" t="s">
        <v>15</v>
      </c>
      <c r="B33">
        <v>5</v>
      </c>
      <c r="C33">
        <v>61</v>
      </c>
      <c r="D33">
        <v>270</v>
      </c>
      <c r="E33">
        <v>3</v>
      </c>
      <c r="F33">
        <v>6</v>
      </c>
      <c r="G33">
        <v>31</v>
      </c>
      <c r="H33" t="s">
        <v>16</v>
      </c>
      <c r="I33">
        <v>0.75</v>
      </c>
      <c r="J33" t="b">
        <v>1</v>
      </c>
      <c r="K33">
        <v>9210.5678980674293</v>
      </c>
      <c r="L33">
        <v>9210.4769314171808</v>
      </c>
      <c r="M33">
        <v>0</v>
      </c>
      <c r="N33">
        <v>1062</v>
      </c>
      <c r="O33">
        <v>4.8797421455383301</v>
      </c>
      <c r="S33" t="s">
        <v>27</v>
      </c>
      <c r="T33">
        <v>5</v>
      </c>
      <c r="U33">
        <v>31</v>
      </c>
      <c r="V33" t="s">
        <v>32</v>
      </c>
      <c r="W33">
        <v>1</v>
      </c>
      <c r="X33">
        <v>5</v>
      </c>
      <c r="Y33">
        <v>8.3532333374023403E-3</v>
      </c>
      <c r="Z33">
        <v>0.10847783088684</v>
      </c>
      <c r="AA33">
        <v>6294.0433717383303</v>
      </c>
      <c r="AB33">
        <v>9210.4769314171808</v>
      </c>
      <c r="AC33">
        <v>122</v>
      </c>
      <c r="AD33">
        <v>148</v>
      </c>
      <c r="AF33" s="2">
        <f t="shared" si="0"/>
        <v>68.335694433685418</v>
      </c>
      <c r="AG33" s="2">
        <f t="shared" si="1"/>
        <v>100</v>
      </c>
      <c r="AH33" s="2">
        <f t="shared" si="2"/>
        <v>2.2230238330528183</v>
      </c>
    </row>
    <row r="34" spans="1:34" x14ac:dyDescent="0.25">
      <c r="A34" t="s">
        <v>15</v>
      </c>
      <c r="B34">
        <v>5</v>
      </c>
      <c r="C34">
        <v>61</v>
      </c>
      <c r="D34">
        <v>270</v>
      </c>
      <c r="E34">
        <v>3</v>
      </c>
      <c r="F34">
        <v>6</v>
      </c>
      <c r="G34">
        <v>32</v>
      </c>
      <c r="H34" t="s">
        <v>16</v>
      </c>
      <c r="I34">
        <v>0.75</v>
      </c>
      <c r="J34" t="b">
        <v>1</v>
      </c>
      <c r="K34">
        <v>9340.4225173721807</v>
      </c>
      <c r="L34">
        <v>9340.3653369253898</v>
      </c>
      <c r="M34">
        <v>0</v>
      </c>
      <c r="N34">
        <v>2356</v>
      </c>
      <c r="O34">
        <v>5.0125179290771396</v>
      </c>
      <c r="S34" t="s">
        <v>27</v>
      </c>
      <c r="T34">
        <v>5</v>
      </c>
      <c r="U34">
        <v>32</v>
      </c>
      <c r="V34" t="s">
        <v>32</v>
      </c>
      <c r="W34">
        <v>3</v>
      </c>
      <c r="X34">
        <v>5</v>
      </c>
      <c r="Y34">
        <v>1.5737533569335899E-2</v>
      </c>
      <c r="Z34">
        <v>7.5645446777343694E-2</v>
      </c>
      <c r="AA34">
        <v>9215.6999481575695</v>
      </c>
      <c r="AB34">
        <v>9272.5213412044504</v>
      </c>
      <c r="AC34">
        <v>122</v>
      </c>
      <c r="AD34">
        <v>147</v>
      </c>
      <c r="AF34" s="2">
        <f t="shared" si="0"/>
        <v>98.665305003916941</v>
      </c>
      <c r="AG34" s="2">
        <f t="shared" si="1"/>
        <v>99.273647301002981</v>
      </c>
      <c r="AH34" s="2">
        <f t="shared" si="2"/>
        <v>1.5091306973393881</v>
      </c>
    </row>
    <row r="35" spans="1:34" x14ac:dyDescent="0.25">
      <c r="A35" t="s">
        <v>15</v>
      </c>
      <c r="B35">
        <v>5</v>
      </c>
      <c r="C35">
        <v>61</v>
      </c>
      <c r="D35">
        <v>270</v>
      </c>
      <c r="E35">
        <v>3</v>
      </c>
      <c r="F35">
        <v>6</v>
      </c>
      <c r="G35">
        <v>33</v>
      </c>
      <c r="H35" t="s">
        <v>16</v>
      </c>
      <c r="I35">
        <v>0.75</v>
      </c>
      <c r="J35" t="b">
        <v>1</v>
      </c>
      <c r="K35">
        <v>8878.2960999536499</v>
      </c>
      <c r="L35">
        <v>8878.2228801977399</v>
      </c>
      <c r="M35">
        <v>0</v>
      </c>
      <c r="N35">
        <v>1787</v>
      </c>
      <c r="O35">
        <v>5.3475689888000399</v>
      </c>
      <c r="S35" t="s">
        <v>27</v>
      </c>
      <c r="T35">
        <v>5</v>
      </c>
      <c r="U35">
        <v>33</v>
      </c>
      <c r="V35" t="s">
        <v>32</v>
      </c>
      <c r="W35">
        <v>3</v>
      </c>
      <c r="X35">
        <v>5</v>
      </c>
      <c r="Y35">
        <v>2.4623632431030201E-2</v>
      </c>
      <c r="Z35">
        <v>0.109553575515747</v>
      </c>
      <c r="AA35">
        <v>8764.1812512155993</v>
      </c>
      <c r="AB35">
        <v>8878.2228801977399</v>
      </c>
      <c r="AC35">
        <v>122</v>
      </c>
      <c r="AD35">
        <v>155</v>
      </c>
      <c r="AF35" s="2">
        <f t="shared" si="0"/>
        <v>98.715490357462158</v>
      </c>
      <c r="AG35" s="2">
        <f t="shared" si="1"/>
        <v>100</v>
      </c>
      <c r="AH35" s="2">
        <f t="shared" si="2"/>
        <v>2.0486612841310929</v>
      </c>
    </row>
    <row r="36" spans="1:34" x14ac:dyDescent="0.25">
      <c r="A36" t="s">
        <v>15</v>
      </c>
      <c r="B36">
        <v>5</v>
      </c>
      <c r="C36">
        <v>61</v>
      </c>
      <c r="D36">
        <v>270</v>
      </c>
      <c r="E36">
        <v>3</v>
      </c>
      <c r="F36">
        <v>6</v>
      </c>
      <c r="G36">
        <v>34</v>
      </c>
      <c r="H36" t="s">
        <v>16</v>
      </c>
      <c r="I36">
        <v>0.75</v>
      </c>
      <c r="J36" t="b">
        <v>1</v>
      </c>
      <c r="K36">
        <v>8870.1764207053402</v>
      </c>
      <c r="L36">
        <v>8870.0021833256105</v>
      </c>
      <c r="M36">
        <v>0</v>
      </c>
      <c r="N36">
        <v>4273</v>
      </c>
      <c r="O36">
        <v>6.0936801433563197</v>
      </c>
      <c r="S36" t="s">
        <v>27</v>
      </c>
      <c r="T36">
        <v>5</v>
      </c>
      <c r="U36">
        <v>34</v>
      </c>
      <c r="V36" t="s">
        <v>32</v>
      </c>
      <c r="W36">
        <v>1</v>
      </c>
      <c r="X36">
        <v>2</v>
      </c>
      <c r="Y36">
        <v>1.9017934799194301E-2</v>
      </c>
      <c r="Z36">
        <v>7.8364133834838798E-2</v>
      </c>
      <c r="AA36">
        <v>2683.0809581484</v>
      </c>
      <c r="AB36">
        <v>8823.0143519505109</v>
      </c>
      <c r="AC36">
        <v>61</v>
      </c>
      <c r="AD36">
        <v>151</v>
      </c>
      <c r="AF36" s="2">
        <f t="shared" si="0"/>
        <v>30.248932330504097</v>
      </c>
      <c r="AG36" s="2">
        <f t="shared" si="1"/>
        <v>99.470261332478245</v>
      </c>
      <c r="AH36" s="2">
        <f t="shared" si="2"/>
        <v>1.2859902717453242</v>
      </c>
    </row>
    <row r="37" spans="1:34" x14ac:dyDescent="0.25">
      <c r="A37" t="s">
        <v>15</v>
      </c>
      <c r="B37">
        <v>5</v>
      </c>
      <c r="C37">
        <v>61</v>
      </c>
      <c r="D37">
        <v>270</v>
      </c>
      <c r="E37">
        <v>3</v>
      </c>
      <c r="F37">
        <v>6</v>
      </c>
      <c r="G37">
        <v>35</v>
      </c>
      <c r="H37" t="s">
        <v>16</v>
      </c>
      <c r="I37">
        <v>0.75</v>
      </c>
      <c r="J37" t="b">
        <v>1</v>
      </c>
      <c r="K37">
        <v>8992.2573672275394</v>
      </c>
      <c r="L37">
        <v>8992.1358100033394</v>
      </c>
      <c r="M37">
        <v>0</v>
      </c>
      <c r="N37">
        <v>1</v>
      </c>
      <c r="O37">
        <v>3.5343101024627601</v>
      </c>
      <c r="S37" t="s">
        <v>27</v>
      </c>
      <c r="T37">
        <v>5</v>
      </c>
      <c r="U37">
        <v>35</v>
      </c>
      <c r="V37" t="s">
        <v>32</v>
      </c>
      <c r="W37">
        <v>1</v>
      </c>
      <c r="X37">
        <v>5</v>
      </c>
      <c r="Y37">
        <v>8.1880092620849592E-3</v>
      </c>
      <c r="Z37">
        <v>8.4670066833496094E-2</v>
      </c>
      <c r="AA37">
        <v>6057.3445373124796</v>
      </c>
      <c r="AB37">
        <v>8993.0215303683399</v>
      </c>
      <c r="AC37">
        <v>122</v>
      </c>
      <c r="AD37">
        <v>147</v>
      </c>
      <c r="AF37" s="2">
        <f t="shared" si="0"/>
        <v>67.362689635692121</v>
      </c>
      <c r="AG37" s="2">
        <f t="shared" si="1"/>
        <v>100.00984994425923</v>
      </c>
      <c r="AH37" s="2">
        <f t="shared" si="2"/>
        <v>2.3956603800695566</v>
      </c>
    </row>
    <row r="38" spans="1:34" x14ac:dyDescent="0.25">
      <c r="A38" t="s">
        <v>15</v>
      </c>
      <c r="B38">
        <v>5</v>
      </c>
      <c r="C38">
        <v>61</v>
      </c>
      <c r="D38">
        <v>270</v>
      </c>
      <c r="E38">
        <v>3</v>
      </c>
      <c r="F38">
        <v>6</v>
      </c>
      <c r="G38">
        <v>36</v>
      </c>
      <c r="H38" t="s">
        <v>16</v>
      </c>
      <c r="I38">
        <v>0.75</v>
      </c>
      <c r="J38" t="b">
        <v>1</v>
      </c>
      <c r="K38">
        <v>9157.3916846596803</v>
      </c>
      <c r="L38">
        <v>9157.3216868093295</v>
      </c>
      <c r="M38">
        <v>0</v>
      </c>
      <c r="N38">
        <v>198</v>
      </c>
      <c r="O38">
        <v>4.7191720008850098</v>
      </c>
      <c r="S38" t="s">
        <v>27</v>
      </c>
      <c r="T38">
        <v>5</v>
      </c>
      <c r="U38">
        <v>36</v>
      </c>
      <c r="V38" t="s">
        <v>32</v>
      </c>
      <c r="W38">
        <v>1</v>
      </c>
      <c r="X38">
        <v>3</v>
      </c>
      <c r="Y38">
        <v>6.7334175109863203E-3</v>
      </c>
      <c r="Z38">
        <v>9.2212200164794894E-2</v>
      </c>
      <c r="AA38">
        <v>4980.70366995735</v>
      </c>
      <c r="AB38">
        <v>9157.3216868093295</v>
      </c>
      <c r="AC38">
        <v>122</v>
      </c>
      <c r="AD38">
        <v>149</v>
      </c>
      <c r="AF38" s="2">
        <f t="shared" si="0"/>
        <v>54.390397545297645</v>
      </c>
      <c r="AG38" s="2">
        <f t="shared" si="1"/>
        <v>100</v>
      </c>
      <c r="AH38" s="2">
        <f t="shared" si="2"/>
        <v>1.9539910846119168</v>
      </c>
    </row>
    <row r="39" spans="1:34" x14ac:dyDescent="0.25">
      <c r="A39" t="s">
        <v>15</v>
      </c>
      <c r="B39">
        <v>5</v>
      </c>
      <c r="C39">
        <v>61</v>
      </c>
      <c r="D39">
        <v>270</v>
      </c>
      <c r="E39">
        <v>3</v>
      </c>
      <c r="F39">
        <v>6</v>
      </c>
      <c r="G39">
        <v>37</v>
      </c>
      <c r="H39" t="s">
        <v>16</v>
      </c>
      <c r="I39">
        <v>0.75</v>
      </c>
      <c r="J39" t="b">
        <v>1</v>
      </c>
      <c r="K39">
        <v>9008.1973484088594</v>
      </c>
      <c r="L39">
        <v>9008.1191704132398</v>
      </c>
      <c r="M39">
        <v>0</v>
      </c>
      <c r="N39">
        <v>475</v>
      </c>
      <c r="O39">
        <v>4.2664520740508998</v>
      </c>
      <c r="S39" t="s">
        <v>27</v>
      </c>
      <c r="T39">
        <v>5</v>
      </c>
      <c r="U39">
        <v>37</v>
      </c>
      <c r="V39" t="s">
        <v>32</v>
      </c>
      <c r="W39">
        <v>1</v>
      </c>
      <c r="X39">
        <v>5</v>
      </c>
      <c r="Y39">
        <v>8.3222389221191406E-3</v>
      </c>
      <c r="Z39">
        <v>8.6679458618163993E-2</v>
      </c>
      <c r="AA39">
        <v>6183.7703777931201</v>
      </c>
      <c r="AB39">
        <v>9008.1191704132398</v>
      </c>
      <c r="AC39">
        <v>122</v>
      </c>
      <c r="AD39">
        <v>149</v>
      </c>
      <c r="AF39" s="2">
        <f t="shared" si="0"/>
        <v>68.646631564371773</v>
      </c>
      <c r="AG39" s="2">
        <f t="shared" si="1"/>
        <v>100</v>
      </c>
      <c r="AH39" s="2">
        <f t="shared" si="2"/>
        <v>2.0316519935934449</v>
      </c>
    </row>
    <row r="40" spans="1:34" x14ac:dyDescent="0.25">
      <c r="A40" t="s">
        <v>15</v>
      </c>
      <c r="B40">
        <v>5</v>
      </c>
      <c r="C40">
        <v>61</v>
      </c>
      <c r="D40">
        <v>270</v>
      </c>
      <c r="E40">
        <v>3</v>
      </c>
      <c r="F40">
        <v>6</v>
      </c>
      <c r="G40">
        <v>38</v>
      </c>
      <c r="H40" t="s">
        <v>16</v>
      </c>
      <c r="I40">
        <v>0.75</v>
      </c>
      <c r="J40" t="b">
        <v>1</v>
      </c>
      <c r="K40">
        <v>9194.7337216461201</v>
      </c>
      <c r="L40">
        <v>9194.5328246532808</v>
      </c>
      <c r="M40">
        <v>0</v>
      </c>
      <c r="N40">
        <v>1097</v>
      </c>
      <c r="O40">
        <v>4.3455848693847603</v>
      </c>
      <c r="S40" t="s">
        <v>27</v>
      </c>
      <c r="T40">
        <v>5</v>
      </c>
      <c r="U40">
        <v>38</v>
      </c>
      <c r="V40" t="s">
        <v>32</v>
      </c>
      <c r="W40">
        <v>3</v>
      </c>
      <c r="X40">
        <v>5</v>
      </c>
      <c r="Y40">
        <v>1.9774675369262602E-2</v>
      </c>
      <c r="Z40">
        <v>8.5260152816772405E-2</v>
      </c>
      <c r="AA40">
        <v>9066.1134963959903</v>
      </c>
      <c r="AB40">
        <v>9147.6261941901794</v>
      </c>
      <c r="AC40">
        <v>122</v>
      </c>
      <c r="AD40">
        <v>149</v>
      </c>
      <c r="AF40" s="2">
        <f t="shared" si="0"/>
        <v>98.603307740519881</v>
      </c>
      <c r="AG40" s="2">
        <f t="shared" si="1"/>
        <v>99.489842155576071</v>
      </c>
      <c r="AH40" s="2">
        <f t="shared" si="2"/>
        <v>1.9619948839899974</v>
      </c>
    </row>
    <row r="41" spans="1:34" x14ac:dyDescent="0.25">
      <c r="A41" t="s">
        <v>15</v>
      </c>
      <c r="B41">
        <v>5</v>
      </c>
      <c r="C41">
        <v>61</v>
      </c>
      <c r="D41">
        <v>270</v>
      </c>
      <c r="E41">
        <v>3</v>
      </c>
      <c r="F41">
        <v>6</v>
      </c>
      <c r="G41">
        <v>39</v>
      </c>
      <c r="H41" t="s">
        <v>16</v>
      </c>
      <c r="I41">
        <v>0.75</v>
      </c>
      <c r="J41" t="b">
        <v>1</v>
      </c>
      <c r="K41">
        <v>9166.4708815276208</v>
      </c>
      <c r="L41">
        <v>9166.3898950574203</v>
      </c>
      <c r="M41">
        <v>0</v>
      </c>
      <c r="N41">
        <v>220</v>
      </c>
      <c r="O41">
        <v>2.8921148777007999</v>
      </c>
      <c r="S41" t="s">
        <v>27</v>
      </c>
      <c r="T41">
        <v>5</v>
      </c>
      <c r="U41">
        <v>39</v>
      </c>
      <c r="V41" t="s">
        <v>32</v>
      </c>
      <c r="W41">
        <v>1</v>
      </c>
      <c r="X41">
        <v>3</v>
      </c>
      <c r="Y41">
        <v>7.0636272430419896E-3</v>
      </c>
      <c r="Z41">
        <v>8.3425521850585896E-2</v>
      </c>
      <c r="AA41">
        <v>5001.8591400947698</v>
      </c>
      <c r="AB41">
        <v>9120.3161425542694</v>
      </c>
      <c r="AC41">
        <v>122</v>
      </c>
      <c r="AD41">
        <v>146</v>
      </c>
      <c r="AF41" s="2">
        <f t="shared" si="0"/>
        <v>54.567383641315615</v>
      </c>
      <c r="AG41" s="2">
        <f t="shared" si="1"/>
        <v>99.4973620691392</v>
      </c>
      <c r="AH41" s="2">
        <f t="shared" si="2"/>
        <v>2.8845853425057681</v>
      </c>
    </row>
    <row r="42" spans="1:34" x14ac:dyDescent="0.25">
      <c r="A42" t="s">
        <v>15</v>
      </c>
      <c r="B42">
        <v>5</v>
      </c>
      <c r="C42">
        <v>61</v>
      </c>
      <c r="D42">
        <v>270</v>
      </c>
      <c r="E42">
        <v>3</v>
      </c>
      <c r="F42">
        <v>6</v>
      </c>
      <c r="G42">
        <v>40</v>
      </c>
      <c r="H42" t="s">
        <v>16</v>
      </c>
      <c r="I42">
        <v>0.75</v>
      </c>
      <c r="J42" t="b">
        <v>1</v>
      </c>
      <c r="K42">
        <v>8965.8744383190005</v>
      </c>
      <c r="L42">
        <v>8965.8366490375702</v>
      </c>
      <c r="M42">
        <v>0</v>
      </c>
      <c r="N42">
        <v>287</v>
      </c>
      <c r="O42">
        <v>4.4330530166625897</v>
      </c>
      <c r="S42" t="s">
        <v>27</v>
      </c>
      <c r="T42">
        <v>5</v>
      </c>
      <c r="U42">
        <v>40</v>
      </c>
      <c r="V42" t="s">
        <v>32</v>
      </c>
      <c r="W42">
        <v>1</v>
      </c>
      <c r="X42">
        <v>5</v>
      </c>
      <c r="Y42">
        <v>1.05643272399902E-2</v>
      </c>
      <c r="Z42">
        <v>9.36863422393798E-2</v>
      </c>
      <c r="AA42">
        <v>6292.3378983962903</v>
      </c>
      <c r="AB42">
        <v>8921.6659890858591</v>
      </c>
      <c r="AC42">
        <v>122</v>
      </c>
      <c r="AD42">
        <v>148</v>
      </c>
      <c r="AF42" s="2">
        <f t="shared" si="0"/>
        <v>70.181268572093998</v>
      </c>
      <c r="AG42" s="2">
        <f t="shared" si="1"/>
        <v>99.507344805836368</v>
      </c>
      <c r="AH42" s="2">
        <f t="shared" si="2"/>
        <v>2.1133593910841895</v>
      </c>
    </row>
    <row r="43" spans="1:34" x14ac:dyDescent="0.25">
      <c r="A43" t="s">
        <v>15</v>
      </c>
      <c r="B43">
        <v>5</v>
      </c>
      <c r="C43">
        <v>61</v>
      </c>
      <c r="D43">
        <v>270</v>
      </c>
      <c r="E43">
        <v>3</v>
      </c>
      <c r="F43">
        <v>6</v>
      </c>
      <c r="G43">
        <v>41</v>
      </c>
      <c r="H43" t="s">
        <v>16</v>
      </c>
      <c r="I43">
        <v>0.75</v>
      </c>
      <c r="J43" t="b">
        <v>1</v>
      </c>
      <c r="K43">
        <v>8660.1884840961502</v>
      </c>
      <c r="L43">
        <v>8660.0908643508701</v>
      </c>
      <c r="M43">
        <v>0</v>
      </c>
      <c r="N43">
        <v>5581</v>
      </c>
      <c r="O43">
        <v>7.3896489143371502</v>
      </c>
      <c r="S43" t="s">
        <v>27</v>
      </c>
      <c r="T43">
        <v>5</v>
      </c>
      <c r="U43">
        <v>41</v>
      </c>
      <c r="V43" t="s">
        <v>32</v>
      </c>
      <c r="W43">
        <v>4</v>
      </c>
      <c r="X43">
        <v>5</v>
      </c>
      <c r="Y43">
        <v>2.4726390838622998E-2</v>
      </c>
      <c r="Z43">
        <v>8.9417457580566406E-2</v>
      </c>
      <c r="AA43">
        <v>8541.5129192690692</v>
      </c>
      <c r="AB43">
        <v>8653.8969439414996</v>
      </c>
      <c r="AC43">
        <v>122</v>
      </c>
      <c r="AD43">
        <v>149</v>
      </c>
      <c r="AF43" s="2">
        <f t="shared" si="0"/>
        <v>98.630754030885228</v>
      </c>
      <c r="AG43" s="2">
        <f t="shared" si="1"/>
        <v>99.928477420082658</v>
      </c>
      <c r="AH43" s="2">
        <f t="shared" si="2"/>
        <v>1.2100366149612554</v>
      </c>
    </row>
    <row r="44" spans="1:34" x14ac:dyDescent="0.25">
      <c r="A44" t="s">
        <v>15</v>
      </c>
      <c r="B44">
        <v>5</v>
      </c>
      <c r="C44">
        <v>61</v>
      </c>
      <c r="D44">
        <v>270</v>
      </c>
      <c r="E44">
        <v>3</v>
      </c>
      <c r="F44">
        <v>6</v>
      </c>
      <c r="G44">
        <v>42</v>
      </c>
      <c r="H44" t="s">
        <v>16</v>
      </c>
      <c r="I44">
        <v>0.75</v>
      </c>
      <c r="J44" t="b">
        <v>1</v>
      </c>
      <c r="K44">
        <v>8673.7547222130997</v>
      </c>
      <c r="L44">
        <v>8673.7330523320506</v>
      </c>
      <c r="M44">
        <v>0</v>
      </c>
      <c r="N44">
        <v>481</v>
      </c>
      <c r="O44">
        <v>4.7544281482696498</v>
      </c>
      <c r="S44" t="s">
        <v>27</v>
      </c>
      <c r="T44">
        <v>5</v>
      </c>
      <c r="U44">
        <v>42</v>
      </c>
      <c r="V44" t="s">
        <v>32</v>
      </c>
      <c r="W44">
        <v>3</v>
      </c>
      <c r="X44">
        <v>5</v>
      </c>
      <c r="Y44">
        <v>1.8643856048583901E-2</v>
      </c>
      <c r="Z44">
        <v>8.2481145858764607E-2</v>
      </c>
      <c r="AA44">
        <v>8518.4702491829794</v>
      </c>
      <c r="AB44">
        <v>8673.7330523320506</v>
      </c>
      <c r="AC44">
        <v>122</v>
      </c>
      <c r="AD44">
        <v>161</v>
      </c>
      <c r="AF44" s="2">
        <f t="shared" si="0"/>
        <v>98.20996562596163</v>
      </c>
      <c r="AG44" s="2">
        <f t="shared" si="1"/>
        <v>100</v>
      </c>
      <c r="AH44" s="2">
        <f t="shared" si="2"/>
        <v>1.7348278969949984</v>
      </c>
    </row>
    <row r="45" spans="1:34" x14ac:dyDescent="0.25">
      <c r="A45" t="s">
        <v>15</v>
      </c>
      <c r="B45">
        <v>5</v>
      </c>
      <c r="C45">
        <v>61</v>
      </c>
      <c r="D45">
        <v>270</v>
      </c>
      <c r="E45">
        <v>3</v>
      </c>
      <c r="F45">
        <v>6</v>
      </c>
      <c r="G45">
        <v>43</v>
      </c>
      <c r="H45" t="s">
        <v>16</v>
      </c>
      <c r="I45">
        <v>0.75</v>
      </c>
      <c r="J45" t="b">
        <v>1</v>
      </c>
      <c r="K45">
        <v>8977.3047867189798</v>
      </c>
      <c r="L45">
        <v>8977.1927401655303</v>
      </c>
      <c r="M45">
        <v>0</v>
      </c>
      <c r="N45">
        <v>1373</v>
      </c>
      <c r="O45">
        <v>4.9247078895568803</v>
      </c>
      <c r="S45" t="s">
        <v>27</v>
      </c>
      <c r="T45">
        <v>5</v>
      </c>
      <c r="U45">
        <v>43</v>
      </c>
      <c r="V45" t="s">
        <v>32</v>
      </c>
      <c r="W45">
        <v>3</v>
      </c>
      <c r="X45">
        <v>5</v>
      </c>
      <c r="Y45">
        <v>2.21884250640869E-2</v>
      </c>
      <c r="Z45">
        <v>0.107663869857788</v>
      </c>
      <c r="AA45">
        <v>8851.9333185710602</v>
      </c>
      <c r="AB45">
        <v>8959.8649670139202</v>
      </c>
      <c r="AC45">
        <v>122</v>
      </c>
      <c r="AD45">
        <v>149</v>
      </c>
      <c r="AF45" s="2">
        <f t="shared" si="0"/>
        <v>98.604692745048936</v>
      </c>
      <c r="AG45" s="2">
        <f t="shared" si="1"/>
        <v>99.806980047625771</v>
      </c>
      <c r="AH45" s="2">
        <f t="shared" si="2"/>
        <v>2.186198090776009</v>
      </c>
    </row>
    <row r="46" spans="1:34" x14ac:dyDescent="0.25">
      <c r="A46" t="s">
        <v>15</v>
      </c>
      <c r="B46">
        <v>5</v>
      </c>
      <c r="C46">
        <v>61</v>
      </c>
      <c r="D46">
        <v>270</v>
      </c>
      <c r="E46">
        <v>3</v>
      </c>
      <c r="F46">
        <v>6</v>
      </c>
      <c r="G46">
        <v>44</v>
      </c>
      <c r="H46" t="s">
        <v>16</v>
      </c>
      <c r="I46">
        <v>0.75</v>
      </c>
      <c r="J46" t="b">
        <v>1</v>
      </c>
      <c r="K46">
        <v>8753.2151421932595</v>
      </c>
      <c r="L46">
        <v>8753.0001273322505</v>
      </c>
      <c r="M46">
        <v>0</v>
      </c>
      <c r="N46">
        <v>5031</v>
      </c>
      <c r="O46">
        <v>6.63984894752502</v>
      </c>
      <c r="S46" t="s">
        <v>27</v>
      </c>
      <c r="T46">
        <v>5</v>
      </c>
      <c r="U46">
        <v>44</v>
      </c>
      <c r="V46" t="s">
        <v>32</v>
      </c>
      <c r="W46">
        <v>3</v>
      </c>
      <c r="X46">
        <v>5</v>
      </c>
      <c r="Y46">
        <v>1.8550872802734299E-2</v>
      </c>
      <c r="Z46">
        <v>0.122020483016967</v>
      </c>
      <c r="AA46">
        <v>8647.3046911611109</v>
      </c>
      <c r="AB46">
        <v>8742.3716897603408</v>
      </c>
      <c r="AC46">
        <v>122</v>
      </c>
      <c r="AD46">
        <v>158</v>
      </c>
      <c r="AF46" s="2">
        <f t="shared" si="0"/>
        <v>98.792466187209413</v>
      </c>
      <c r="AG46" s="2">
        <f t="shared" si="1"/>
        <v>99.878573775650693</v>
      </c>
      <c r="AH46" s="2">
        <f t="shared" si="2"/>
        <v>1.8376996823466849</v>
      </c>
    </row>
    <row r="47" spans="1:34" x14ac:dyDescent="0.25">
      <c r="A47" t="s">
        <v>15</v>
      </c>
      <c r="B47">
        <v>5</v>
      </c>
      <c r="C47">
        <v>61</v>
      </c>
      <c r="D47">
        <v>270</v>
      </c>
      <c r="E47">
        <v>3</v>
      </c>
      <c r="F47">
        <v>6</v>
      </c>
      <c r="G47">
        <v>45</v>
      </c>
      <c r="H47" t="s">
        <v>16</v>
      </c>
      <c r="I47">
        <v>0.75</v>
      </c>
      <c r="J47" t="b">
        <v>1</v>
      </c>
      <c r="K47">
        <v>9030.09293503548</v>
      </c>
      <c r="L47">
        <v>9030.0444222871502</v>
      </c>
      <c r="M47">
        <v>0</v>
      </c>
      <c r="N47">
        <v>243</v>
      </c>
      <c r="O47">
        <v>3.7700879573821999</v>
      </c>
      <c r="S47" t="s">
        <v>27</v>
      </c>
      <c r="T47">
        <v>5</v>
      </c>
      <c r="U47">
        <v>45</v>
      </c>
      <c r="V47" t="s">
        <v>32</v>
      </c>
      <c r="W47">
        <v>1</v>
      </c>
      <c r="X47">
        <v>5</v>
      </c>
      <c r="Y47">
        <v>8.5053443908691406E-3</v>
      </c>
      <c r="Z47">
        <v>0.111055612564086</v>
      </c>
      <c r="AA47">
        <v>6170.6604952075904</v>
      </c>
      <c r="AB47">
        <v>9005.1019173612294</v>
      </c>
      <c r="AC47">
        <v>122</v>
      </c>
      <c r="AD47">
        <v>142</v>
      </c>
      <c r="AF47" s="2">
        <f t="shared" si="0"/>
        <v>68.334774522013603</v>
      </c>
      <c r="AG47" s="2">
        <f t="shared" si="1"/>
        <v>99.723783142590534</v>
      </c>
      <c r="AH47" s="2">
        <f t="shared" si="2"/>
        <v>2.9457034907270074</v>
      </c>
    </row>
    <row r="48" spans="1:34" x14ac:dyDescent="0.25">
      <c r="A48" t="s">
        <v>15</v>
      </c>
      <c r="B48">
        <v>5</v>
      </c>
      <c r="C48">
        <v>61</v>
      </c>
      <c r="D48">
        <v>270</v>
      </c>
      <c r="E48">
        <v>3</v>
      </c>
      <c r="F48">
        <v>6</v>
      </c>
      <c r="G48">
        <v>46</v>
      </c>
      <c r="H48" t="s">
        <v>16</v>
      </c>
      <c r="I48">
        <v>0.75</v>
      </c>
      <c r="J48" t="b">
        <v>1</v>
      </c>
      <c r="K48">
        <v>8792.5391702720899</v>
      </c>
      <c r="L48">
        <v>8792.4835811110097</v>
      </c>
      <c r="M48">
        <v>0</v>
      </c>
      <c r="N48">
        <v>1419</v>
      </c>
      <c r="O48">
        <v>4.5527229309081996</v>
      </c>
      <c r="S48" t="s">
        <v>27</v>
      </c>
      <c r="T48">
        <v>5</v>
      </c>
      <c r="U48">
        <v>46</v>
      </c>
      <c r="V48" t="s">
        <v>32</v>
      </c>
      <c r="W48">
        <v>3</v>
      </c>
      <c r="X48">
        <v>5</v>
      </c>
      <c r="Y48">
        <v>1.7982482910156201E-2</v>
      </c>
      <c r="Z48">
        <v>7.1806430816650293E-2</v>
      </c>
      <c r="AA48">
        <v>8661.7386052831298</v>
      </c>
      <c r="AB48">
        <v>8789.2366611759608</v>
      </c>
      <c r="AC48">
        <v>122</v>
      </c>
      <c r="AD48">
        <v>153</v>
      </c>
      <c r="AF48" s="2">
        <f t="shared" si="0"/>
        <v>98.512991527118004</v>
      </c>
      <c r="AG48" s="2">
        <f t="shared" si="1"/>
        <v>99.963071640622402</v>
      </c>
      <c r="AH48" s="2">
        <f t="shared" si="2"/>
        <v>1.5772194334331258</v>
      </c>
    </row>
    <row r="49" spans="1:34" x14ac:dyDescent="0.25">
      <c r="A49" t="s">
        <v>15</v>
      </c>
      <c r="B49">
        <v>5</v>
      </c>
      <c r="C49">
        <v>61</v>
      </c>
      <c r="D49">
        <v>270</v>
      </c>
      <c r="E49">
        <v>3</v>
      </c>
      <c r="F49">
        <v>6</v>
      </c>
      <c r="G49">
        <v>47</v>
      </c>
      <c r="H49" t="s">
        <v>16</v>
      </c>
      <c r="I49">
        <v>0.75</v>
      </c>
      <c r="J49" t="b">
        <v>1</v>
      </c>
      <c r="K49">
        <v>8892.4337135796995</v>
      </c>
      <c r="L49">
        <v>8892.35686074775</v>
      </c>
      <c r="M49">
        <v>0</v>
      </c>
      <c r="N49">
        <v>2362</v>
      </c>
      <c r="O49">
        <v>5.1972329616546604</v>
      </c>
      <c r="S49" t="s">
        <v>27</v>
      </c>
      <c r="T49">
        <v>5</v>
      </c>
      <c r="U49">
        <v>47</v>
      </c>
      <c r="V49" t="s">
        <v>32</v>
      </c>
      <c r="W49">
        <v>1</v>
      </c>
      <c r="X49">
        <v>2</v>
      </c>
      <c r="Y49">
        <v>2.1331548690795898E-2</v>
      </c>
      <c r="Z49">
        <v>7.6681137084960896E-2</v>
      </c>
      <c r="AA49">
        <v>2336.3731107431299</v>
      </c>
      <c r="AB49">
        <v>8892.35686074775</v>
      </c>
      <c r="AC49">
        <v>61</v>
      </c>
      <c r="AD49">
        <v>154</v>
      </c>
      <c r="AF49" s="2">
        <f t="shared" si="0"/>
        <v>26.273946798696812</v>
      </c>
      <c r="AG49" s="2">
        <f t="shared" si="1"/>
        <v>100</v>
      </c>
      <c r="AH49" s="2">
        <f t="shared" si="2"/>
        <v>1.4754223574489851</v>
      </c>
    </row>
    <row r="50" spans="1:34" x14ac:dyDescent="0.25">
      <c r="A50" t="s">
        <v>15</v>
      </c>
      <c r="B50">
        <v>5</v>
      </c>
      <c r="C50">
        <v>61</v>
      </c>
      <c r="D50">
        <v>270</v>
      </c>
      <c r="E50">
        <v>3</v>
      </c>
      <c r="F50">
        <v>6</v>
      </c>
      <c r="G50">
        <v>48</v>
      </c>
      <c r="H50" t="s">
        <v>16</v>
      </c>
      <c r="I50">
        <v>0.75</v>
      </c>
      <c r="J50" t="b">
        <v>1</v>
      </c>
      <c r="K50">
        <v>9134.94356606154</v>
      </c>
      <c r="L50">
        <v>9134.8786644986594</v>
      </c>
      <c r="M50">
        <v>0</v>
      </c>
      <c r="N50">
        <v>13099</v>
      </c>
      <c r="O50">
        <v>7.0955970287322998</v>
      </c>
      <c r="S50" t="s">
        <v>27</v>
      </c>
      <c r="T50">
        <v>5</v>
      </c>
      <c r="U50">
        <v>48</v>
      </c>
      <c r="V50" t="s">
        <v>32</v>
      </c>
      <c r="W50">
        <v>4</v>
      </c>
      <c r="X50">
        <v>5</v>
      </c>
      <c r="Y50">
        <v>2.53806114196777E-2</v>
      </c>
      <c r="Z50">
        <v>0.12537717819213801</v>
      </c>
      <c r="AA50">
        <v>8899.0083503721798</v>
      </c>
      <c r="AB50">
        <v>9071.1520131531597</v>
      </c>
      <c r="AC50">
        <v>122</v>
      </c>
      <c r="AD50">
        <v>137</v>
      </c>
      <c r="AF50" s="2">
        <f t="shared" si="0"/>
        <v>97.417915193081285</v>
      </c>
      <c r="AG50" s="2">
        <f t="shared" si="1"/>
        <v>99.302380976408983</v>
      </c>
      <c r="AH50" s="2">
        <f t="shared" si="2"/>
        <v>1.7669715132418944</v>
      </c>
    </row>
    <row r="51" spans="1:34" x14ac:dyDescent="0.25">
      <c r="A51" t="s">
        <v>15</v>
      </c>
      <c r="B51">
        <v>5</v>
      </c>
      <c r="C51">
        <v>61</v>
      </c>
      <c r="D51">
        <v>270</v>
      </c>
      <c r="E51">
        <v>3</v>
      </c>
      <c r="F51">
        <v>6</v>
      </c>
      <c r="G51">
        <v>49</v>
      </c>
      <c r="H51" t="s">
        <v>16</v>
      </c>
      <c r="I51">
        <v>0.75</v>
      </c>
      <c r="J51" t="b">
        <v>1</v>
      </c>
      <c r="K51">
        <v>9003.9940131596504</v>
      </c>
      <c r="L51">
        <v>9003.9037640591105</v>
      </c>
      <c r="M51">
        <v>0</v>
      </c>
      <c r="N51">
        <v>846</v>
      </c>
      <c r="O51">
        <v>4.7820940017700098</v>
      </c>
      <c r="S51" t="s">
        <v>27</v>
      </c>
      <c r="T51">
        <v>5</v>
      </c>
      <c r="U51">
        <v>49</v>
      </c>
      <c r="V51" t="s">
        <v>32</v>
      </c>
      <c r="W51">
        <v>1</v>
      </c>
      <c r="X51">
        <v>3</v>
      </c>
      <c r="Y51">
        <v>6.8383216857910104E-3</v>
      </c>
      <c r="Z51">
        <v>9.3178749084472601E-2</v>
      </c>
      <c r="AA51">
        <v>4883.7473192352099</v>
      </c>
      <c r="AB51">
        <v>8980.6153956694106</v>
      </c>
      <c r="AC51">
        <v>122</v>
      </c>
      <c r="AD51">
        <v>153</v>
      </c>
      <c r="AF51" s="2">
        <f t="shared" si="0"/>
        <v>54.240332273759606</v>
      </c>
      <c r="AG51" s="2">
        <f t="shared" si="1"/>
        <v>99.741352539965391</v>
      </c>
      <c r="AH51" s="2">
        <f t="shared" si="2"/>
        <v>1.948492627915388</v>
      </c>
    </row>
    <row r="53" spans="1:34" x14ac:dyDescent="0.25">
      <c r="N53" s="1">
        <f t="shared" ref="N53:O53" si="3">AVERAGE(N2:N51)</f>
        <v>1926.32</v>
      </c>
      <c r="O53" s="1">
        <f t="shared" si="3"/>
        <v>4.9698293256759625</v>
      </c>
      <c r="AC53" s="1">
        <f t="shared" ref="AC53:AD53" si="4">AVERAGE(AC2:AC51)</f>
        <v>111.02</v>
      </c>
      <c r="AD53" s="1">
        <f t="shared" si="4"/>
        <v>150.19999999999999</v>
      </c>
      <c r="AF53" s="1">
        <f t="shared" ref="AF53:AG53" si="5">AVERAGE(AF2:AF51)</f>
        <v>70.191718778542167</v>
      </c>
      <c r="AG53" s="1">
        <f t="shared" ref="AG53:AH53" si="6">AVERAGE(AG2:AG51)</f>
        <v>99.769804963662466</v>
      </c>
      <c r="AH53" s="1">
        <f t="shared" si="6"/>
        <v>1.9516857370528695</v>
      </c>
    </row>
    <row r="54" spans="1:34" x14ac:dyDescent="0.25">
      <c r="N54" s="1">
        <f t="shared" ref="N54:O54" si="7">_xlfn.STDEV.S(N2:N51)/SQRT(COUNT(N2:N51))</f>
        <v>363.42910089808692</v>
      </c>
      <c r="O54" s="1">
        <f t="shared" si="7"/>
        <v>0.14955741620889013</v>
      </c>
      <c r="AC54" s="1">
        <f t="shared" ref="AC54:AD54" si="8">_xlfn.STDEV.S(AC2:AC51)/SQRT(COUNT(AC2:AC51))</f>
        <v>3.3479192441434598</v>
      </c>
      <c r="AD54" s="1">
        <f t="shared" si="8"/>
        <v>0.64901809666288834</v>
      </c>
      <c r="AF54" s="1">
        <f t="shared" ref="AF54:AG54" si="9">_xlfn.STDEV.S(AF2:AF51)/SQRT(COUNT(AF2:AF51))</f>
        <v>3.8655673886908684</v>
      </c>
      <c r="AG54" s="1">
        <f t="shared" ref="AG54:AH54" si="10">_xlfn.STDEV.S(AG2:AG51)/SQRT(COUNT(AG2:AG51))</f>
        <v>3.971240889536673E-2</v>
      </c>
      <c r="AH54" s="1">
        <f t="shared" si="10"/>
        <v>8.5805108880358624E-2</v>
      </c>
    </row>
    <row r="55" spans="1:34" x14ac:dyDescent="0.25">
      <c r="N55" s="1">
        <f t="shared" ref="N55:O55" si="11">MAX(N2:N51)</f>
        <v>13099</v>
      </c>
      <c r="O55" s="1">
        <f t="shared" si="11"/>
        <v>7.4468739032745299</v>
      </c>
      <c r="AC55" s="1">
        <f t="shared" ref="AC55:AD55" si="12">MAX(AC2:AC51)</f>
        <v>122</v>
      </c>
      <c r="AD55" s="1">
        <f t="shared" si="12"/>
        <v>161</v>
      </c>
      <c r="AF55" s="1">
        <f t="shared" ref="AF55:AG55" si="13">MAX(AF2:AF51)</f>
        <v>99.166604164434531</v>
      </c>
      <c r="AG55" s="1">
        <f t="shared" ref="AG55:AH55" si="14">MAX(AG2:AG51)</f>
        <v>100.00984994425923</v>
      </c>
      <c r="AH55" s="1">
        <f t="shared" si="14"/>
        <v>4.1519343750096267</v>
      </c>
    </row>
    <row r="56" spans="1:34" x14ac:dyDescent="0.25">
      <c r="N56" s="1">
        <f t="shared" ref="N56:O56" si="15">MIN(N2:N51)</f>
        <v>1</v>
      </c>
      <c r="O56" s="1">
        <f t="shared" si="15"/>
        <v>2.8921148777007999</v>
      </c>
      <c r="AC56" s="1">
        <f t="shared" ref="AC56:AD56" si="16">MIN(AC2:AC51)</f>
        <v>61</v>
      </c>
      <c r="AD56" s="1">
        <f t="shared" si="16"/>
        <v>137</v>
      </c>
      <c r="AF56" s="1">
        <f t="shared" ref="AF56:AG56" si="17">MIN(AF2:AF51)</f>
        <v>25.351808802692183</v>
      </c>
      <c r="AG56" s="1">
        <f t="shared" ref="AG56:AH56" si="18">MIN(AG2:AG51)</f>
        <v>98.999369266097261</v>
      </c>
      <c r="AH56" s="1">
        <f t="shared" si="18"/>
        <v>0.97507390316712117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result_NLCC_5_r412.ib.bridges2.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</dc:creator>
  <cp:lastModifiedBy>Sangho Shim</cp:lastModifiedBy>
  <dcterms:created xsi:type="dcterms:W3CDTF">2025-04-15T09:23:36Z</dcterms:created>
  <dcterms:modified xsi:type="dcterms:W3CDTF">2025-06-11T02:41:37Z</dcterms:modified>
</cp:coreProperties>
</file>