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G:\My Drive\InequityAversionPricing\IAP_20250310\result\"/>
    </mc:Choice>
  </mc:AlternateContent>
  <xr:revisionPtr revIDLastSave="0" documentId="13_ncr:1_{5E638272-00AF-4D3F-BAE9-82F7B11D52FD}" xr6:coauthVersionLast="47" xr6:coauthVersionMax="47" xr10:uidLastSave="{00000000-0000-0000-0000-000000000000}"/>
  <bookViews>
    <workbookView xWindow="-120" yWindow="-120" windowWidth="38640" windowHeight="15840" xr2:uid="{883E70CF-7595-48C2-8521-9EA32DF17AD3}"/>
  </bookViews>
  <sheets>
    <sheet name="result_NLCC_7_r420.ib.bridges2.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13" i="1" l="1"/>
  <c r="AC14" i="1"/>
  <c r="AC15" i="1"/>
  <c r="AC16" i="1"/>
  <c r="AH11" i="1"/>
  <c r="AG11" i="1"/>
  <c r="AF11" i="1"/>
  <c r="AH10" i="1"/>
  <c r="AG10" i="1"/>
  <c r="AF10" i="1"/>
  <c r="AH9" i="1"/>
  <c r="AG9" i="1"/>
  <c r="AF9" i="1"/>
  <c r="AH8" i="1"/>
  <c r="AG8" i="1"/>
  <c r="AF8" i="1"/>
  <c r="AH7" i="1"/>
  <c r="AG7" i="1"/>
  <c r="AF7" i="1"/>
  <c r="AH6" i="1"/>
  <c r="AG6" i="1"/>
  <c r="AF6" i="1"/>
  <c r="AH5" i="1"/>
  <c r="AG5" i="1"/>
  <c r="AF5" i="1"/>
  <c r="AH4" i="1"/>
  <c r="AG4" i="1"/>
  <c r="AF4" i="1"/>
  <c r="AH3" i="1"/>
  <c r="AG3" i="1"/>
  <c r="AF3" i="1"/>
  <c r="AH2" i="1"/>
  <c r="AH16" i="1" s="1"/>
  <c r="AG2" i="1"/>
  <c r="AF2" i="1"/>
  <c r="AD16" i="1"/>
  <c r="AD15" i="1"/>
  <c r="AD14" i="1"/>
  <c r="AD13" i="1"/>
  <c r="O16" i="1"/>
  <c r="N16" i="1"/>
  <c r="O15" i="1"/>
  <c r="N15" i="1"/>
  <c r="O14" i="1"/>
  <c r="N14" i="1"/>
  <c r="O13" i="1"/>
  <c r="N13" i="1"/>
  <c r="AG16" i="1" l="1"/>
  <c r="AF14" i="1"/>
  <c r="AG13" i="1"/>
  <c r="AG14" i="1"/>
  <c r="AH14" i="1"/>
  <c r="AF15" i="1"/>
  <c r="AG15" i="1"/>
  <c r="AH15" i="1"/>
  <c r="AF13" i="1"/>
  <c r="AF16" i="1"/>
  <c r="AH13" i="1"/>
</calcChain>
</file>

<file path=xl/sharedStrings.xml><?xml version="1.0" encoding="utf-8"?>
<sst xmlns="http://schemas.openxmlformats.org/spreadsheetml/2006/main" count="70" uniqueCount="35">
  <si>
    <t>Machine</t>
  </si>
  <si>
    <t>networkID</t>
  </si>
  <si>
    <t>nodes</t>
  </si>
  <si>
    <t>edges</t>
  </si>
  <si>
    <t>products</t>
  </si>
  <si>
    <t>options</t>
  </si>
  <si>
    <t>rep</t>
  </si>
  <si>
    <t>method</t>
  </si>
  <si>
    <t>logSum</t>
  </si>
  <si>
    <t>Bounding</t>
  </si>
  <si>
    <t>ILP OPT</t>
  </si>
  <si>
    <t>accurate OPT</t>
  </si>
  <si>
    <t>infeasibility</t>
  </si>
  <si>
    <t>B&amp;B</t>
  </si>
  <si>
    <t>Runtime</t>
  </si>
  <si>
    <t>r420.ib.bridges2.psc.edu</t>
  </si>
  <si>
    <t>NL</t>
  </si>
  <si>
    <t>r477.ib.bridges2.psc.edu</t>
  </si>
  <si>
    <t>r452.ib.bridges2.psc.edu</t>
  </si>
  <si>
    <t>NetworkID</t>
  </si>
  <si>
    <t>Rep</t>
  </si>
  <si>
    <t>Method</t>
  </si>
  <si>
    <t>Initial Time</t>
  </si>
  <si>
    <t>Final Time</t>
  </si>
  <si>
    <t>Initial Revenue</t>
  </si>
  <si>
    <t>Final Revenue</t>
  </si>
  <si>
    <t>Initial Options</t>
  </si>
  <si>
    <t>Final Options</t>
  </si>
  <si>
    <t>r180.ib.bridges2.psc.edu</t>
  </si>
  <si>
    <t>Initial (%)</t>
  </si>
  <si>
    <t>Final (%)</t>
  </si>
  <si>
    <t>Time (%)</t>
  </si>
  <si>
    <t>doubleQ1</t>
  </si>
  <si>
    <t>doubleQ2</t>
  </si>
  <si>
    <t>Double+LS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</si>
</sst>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1F0144-271B-4709-9435-99173333CC10}">
  <dimension ref="A1:AH16"/>
  <sheetViews>
    <sheetView tabSelected="1" workbookViewId="0">
      <selection activeCell="S1" sqref="S1:AD11"/>
    </sheetView>
  </sheetViews>
  <sheetFormatPr defaultRowHeight="15" x14ac:dyDescent="0.25"/>
  <sheetData>
    <row r="1" spans="1:3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S1" t="s">
        <v>0</v>
      </c>
      <c r="T1" t="s">
        <v>19</v>
      </c>
      <c r="U1" t="s">
        <v>20</v>
      </c>
      <c r="V1" t="s">
        <v>21</v>
      </c>
      <c r="W1" t="s">
        <v>32</v>
      </c>
      <c r="X1" t="s">
        <v>33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F1" s="2" t="s">
        <v>29</v>
      </c>
      <c r="AG1" s="2" t="s">
        <v>30</v>
      </c>
      <c r="AH1" s="2" t="s">
        <v>31</v>
      </c>
    </row>
    <row r="2" spans="1:34" x14ac:dyDescent="0.25">
      <c r="A2" t="s">
        <v>15</v>
      </c>
      <c r="B2">
        <v>7</v>
      </c>
      <c r="C2">
        <v>747</v>
      </c>
      <c r="D2">
        <v>30025</v>
      </c>
      <c r="E2">
        <v>3</v>
      </c>
      <c r="F2">
        <v>6</v>
      </c>
      <c r="G2">
        <v>0</v>
      </c>
      <c r="H2" t="s">
        <v>16</v>
      </c>
      <c r="I2">
        <v>0.75</v>
      </c>
      <c r="J2" t="b">
        <v>1</v>
      </c>
      <c r="K2">
        <v>108778.392385475</v>
      </c>
      <c r="L2">
        <v>108777.601361454</v>
      </c>
      <c r="M2">
        <v>0</v>
      </c>
      <c r="N2">
        <v>89436</v>
      </c>
      <c r="O2">
        <v>45525.349178791002</v>
      </c>
      <c r="S2" t="s">
        <v>28</v>
      </c>
      <c r="T2">
        <v>7</v>
      </c>
      <c r="U2">
        <v>0</v>
      </c>
      <c r="V2" t="s">
        <v>34</v>
      </c>
      <c r="W2">
        <v>3</v>
      </c>
      <c r="X2">
        <v>5</v>
      </c>
      <c r="Y2">
        <v>2.1979355812072701</v>
      </c>
      <c r="Z2">
        <v>6.6845145225524902</v>
      </c>
      <c r="AA2">
        <v>107402.739834926</v>
      </c>
      <c r="AB2">
        <v>108770.25312597401</v>
      </c>
      <c r="AC2">
        <v>1494</v>
      </c>
      <c r="AD2">
        <v>1857</v>
      </c>
      <c r="AF2" s="2">
        <f>AA2/L2*100</f>
        <v>98.736080305761192</v>
      </c>
      <c r="AG2" s="2">
        <f>AB2/L2*100</f>
        <v>99.993244716386442</v>
      </c>
      <c r="AH2" s="2">
        <f>Z2/O2*100</f>
        <v>1.4683060411685146E-2</v>
      </c>
    </row>
    <row r="3" spans="1:34" x14ac:dyDescent="0.25">
      <c r="A3" t="s">
        <v>17</v>
      </c>
      <c r="B3">
        <v>7</v>
      </c>
      <c r="C3">
        <v>747</v>
      </c>
      <c r="D3">
        <v>30025</v>
      </c>
      <c r="E3">
        <v>3</v>
      </c>
      <c r="F3">
        <v>6</v>
      </c>
      <c r="G3">
        <v>1</v>
      </c>
      <c r="H3" t="s">
        <v>16</v>
      </c>
      <c r="I3">
        <v>0.75</v>
      </c>
      <c r="J3" t="b">
        <v>1</v>
      </c>
      <c r="K3">
        <v>110026.98313851299</v>
      </c>
      <c r="L3">
        <v>110025.61182960399</v>
      </c>
      <c r="M3">
        <v>0</v>
      </c>
      <c r="N3">
        <v>39437</v>
      </c>
      <c r="O3">
        <v>32168.001654148102</v>
      </c>
      <c r="S3" t="s">
        <v>28</v>
      </c>
      <c r="T3">
        <v>7</v>
      </c>
      <c r="U3">
        <v>1</v>
      </c>
      <c r="V3" t="s">
        <v>34</v>
      </c>
      <c r="W3">
        <v>3</v>
      </c>
      <c r="X3">
        <v>5</v>
      </c>
      <c r="Y3">
        <v>2.2345507144927899</v>
      </c>
      <c r="Z3">
        <v>6.7310767173767001</v>
      </c>
      <c r="AA3">
        <v>108630.22730935201</v>
      </c>
      <c r="AB3">
        <v>110019.233179865</v>
      </c>
      <c r="AC3">
        <v>1494</v>
      </c>
      <c r="AD3">
        <v>1834</v>
      </c>
      <c r="AF3" s="2">
        <f t="shared" ref="AF3:AF11" si="0">AA3/L3*100</f>
        <v>98.731763907468178</v>
      </c>
      <c r="AG3" s="2">
        <f t="shared" ref="AG3:AG11" si="1">AB3/L3*100</f>
        <v>99.994202577351828</v>
      </c>
      <c r="AH3" s="2">
        <f t="shared" ref="AH3:AH11" si="2">Z3/O3*100</f>
        <v>2.0924758677102091E-2</v>
      </c>
    </row>
    <row r="4" spans="1:34" x14ac:dyDescent="0.25">
      <c r="A4" t="s">
        <v>17</v>
      </c>
      <c r="B4">
        <v>7</v>
      </c>
      <c r="C4">
        <v>747</v>
      </c>
      <c r="D4">
        <v>30025</v>
      </c>
      <c r="E4">
        <v>3</v>
      </c>
      <c r="F4">
        <v>6</v>
      </c>
      <c r="G4">
        <v>2</v>
      </c>
      <c r="H4" t="s">
        <v>16</v>
      </c>
      <c r="I4">
        <v>0.75</v>
      </c>
      <c r="J4" t="b">
        <v>1</v>
      </c>
      <c r="K4">
        <v>110407.002236873</v>
      </c>
      <c r="L4">
        <v>110405.809050401</v>
      </c>
      <c r="M4">
        <v>0</v>
      </c>
      <c r="N4">
        <v>207665</v>
      </c>
      <c r="O4">
        <v>31325.401787996201</v>
      </c>
      <c r="S4" t="s">
        <v>28</v>
      </c>
      <c r="T4">
        <v>7</v>
      </c>
      <c r="U4">
        <v>2</v>
      </c>
      <c r="V4" t="s">
        <v>34</v>
      </c>
      <c r="W4">
        <v>3</v>
      </c>
      <c r="X4">
        <v>5</v>
      </c>
      <c r="Y4">
        <v>2.6340692043304399</v>
      </c>
      <c r="Z4">
        <v>6.8089365959167401</v>
      </c>
      <c r="AA4">
        <v>109192.999552443</v>
      </c>
      <c r="AB4">
        <v>110405.835224864</v>
      </c>
      <c r="AC4">
        <v>1494</v>
      </c>
      <c r="AD4">
        <v>1816</v>
      </c>
      <c r="AF4" s="2">
        <f t="shared" si="0"/>
        <v>98.90149847332367</v>
      </c>
      <c r="AG4" s="2">
        <f t="shared" si="1"/>
        <v>100.00002370750526</v>
      </c>
      <c r="AH4" s="2">
        <f t="shared" si="2"/>
        <v>2.17361508784411E-2</v>
      </c>
    </row>
    <row r="5" spans="1:34" x14ac:dyDescent="0.25">
      <c r="A5" t="s">
        <v>17</v>
      </c>
      <c r="B5">
        <v>7</v>
      </c>
      <c r="C5">
        <v>747</v>
      </c>
      <c r="D5">
        <v>30025</v>
      </c>
      <c r="E5">
        <v>3</v>
      </c>
      <c r="F5">
        <v>6</v>
      </c>
      <c r="G5">
        <v>3</v>
      </c>
      <c r="H5" t="s">
        <v>16</v>
      </c>
      <c r="I5">
        <v>0.75</v>
      </c>
      <c r="J5" t="b">
        <v>1</v>
      </c>
      <c r="K5">
        <v>109150.825810788</v>
      </c>
      <c r="L5">
        <v>109149.89063672</v>
      </c>
      <c r="M5">
        <v>0</v>
      </c>
      <c r="N5">
        <v>41601</v>
      </c>
      <c r="O5">
        <v>37568.689064979502</v>
      </c>
      <c r="S5" t="s">
        <v>28</v>
      </c>
      <c r="T5">
        <v>7</v>
      </c>
      <c r="U5">
        <v>3</v>
      </c>
      <c r="V5" t="s">
        <v>34</v>
      </c>
      <c r="W5">
        <v>3</v>
      </c>
      <c r="X5">
        <v>5</v>
      </c>
      <c r="Y5">
        <v>2.4010148048400799</v>
      </c>
      <c r="Z5">
        <v>7.0821895599365199</v>
      </c>
      <c r="AA5">
        <v>107608.38807308</v>
      </c>
      <c r="AB5">
        <v>109143.41488899601</v>
      </c>
      <c r="AC5">
        <v>1494</v>
      </c>
      <c r="AD5">
        <v>1867</v>
      </c>
      <c r="AF5" s="2">
        <f t="shared" si="0"/>
        <v>98.587719552765719</v>
      </c>
      <c r="AG5" s="2">
        <f t="shared" si="1"/>
        <v>99.994067105623088</v>
      </c>
      <c r="AH5" s="2">
        <f t="shared" si="2"/>
        <v>1.8851308725963349E-2</v>
      </c>
    </row>
    <row r="6" spans="1:34" x14ac:dyDescent="0.25">
      <c r="A6" t="s">
        <v>17</v>
      </c>
      <c r="B6">
        <v>7</v>
      </c>
      <c r="C6">
        <v>747</v>
      </c>
      <c r="D6">
        <v>30025</v>
      </c>
      <c r="E6">
        <v>3</v>
      </c>
      <c r="F6">
        <v>6</v>
      </c>
      <c r="G6">
        <v>4</v>
      </c>
      <c r="H6" t="s">
        <v>16</v>
      </c>
      <c r="I6">
        <v>0.75</v>
      </c>
      <c r="J6" t="b">
        <v>1</v>
      </c>
      <c r="K6">
        <v>108713.066415906</v>
      </c>
      <c r="L6">
        <v>108712.084101701</v>
      </c>
      <c r="M6">
        <v>0</v>
      </c>
      <c r="N6">
        <v>50923</v>
      </c>
      <c r="O6">
        <v>63190.160355091</v>
      </c>
      <c r="S6" t="s">
        <v>28</v>
      </c>
      <c r="T6">
        <v>7</v>
      </c>
      <c r="U6">
        <v>4</v>
      </c>
      <c r="V6" t="s">
        <v>34</v>
      </c>
      <c r="W6">
        <v>3</v>
      </c>
      <c r="X6">
        <v>5</v>
      </c>
      <c r="Y6">
        <v>2.39764404296875</v>
      </c>
      <c r="Z6">
        <v>7.2626683712005597</v>
      </c>
      <c r="AA6">
        <v>107417.878405533</v>
      </c>
      <c r="AB6">
        <v>108712.107177709</v>
      </c>
      <c r="AC6">
        <v>1494</v>
      </c>
      <c r="AD6">
        <v>1871</v>
      </c>
      <c r="AF6" s="2">
        <f t="shared" si="0"/>
        <v>98.809510730235601</v>
      </c>
      <c r="AG6" s="2">
        <f t="shared" si="1"/>
        <v>100.00002122671845</v>
      </c>
      <c r="AH6" s="2">
        <f t="shared" si="2"/>
        <v>1.1493353285367052E-2</v>
      </c>
    </row>
    <row r="7" spans="1:34" x14ac:dyDescent="0.25">
      <c r="A7" t="s">
        <v>17</v>
      </c>
      <c r="B7">
        <v>7</v>
      </c>
      <c r="C7">
        <v>747</v>
      </c>
      <c r="D7">
        <v>30025</v>
      </c>
      <c r="E7">
        <v>3</v>
      </c>
      <c r="F7">
        <v>6</v>
      </c>
      <c r="G7">
        <v>5</v>
      </c>
      <c r="H7" t="s">
        <v>16</v>
      </c>
      <c r="I7">
        <v>0.75</v>
      </c>
      <c r="J7" t="b">
        <v>1</v>
      </c>
      <c r="K7">
        <v>109556.69550462101</v>
      </c>
      <c r="L7">
        <v>109555.350778259</v>
      </c>
      <c r="M7">
        <v>0</v>
      </c>
      <c r="N7">
        <v>595381</v>
      </c>
      <c r="O7">
        <v>93810.516755104007</v>
      </c>
      <c r="S7" t="s">
        <v>28</v>
      </c>
      <c r="T7">
        <v>7</v>
      </c>
      <c r="U7">
        <v>5</v>
      </c>
      <c r="V7" t="s">
        <v>34</v>
      </c>
      <c r="W7">
        <v>3</v>
      </c>
      <c r="X7">
        <v>5</v>
      </c>
      <c r="Y7">
        <v>2.3939423561096098</v>
      </c>
      <c r="Z7">
        <v>6.8853569030761701</v>
      </c>
      <c r="AA7">
        <v>108232.91087173999</v>
      </c>
      <c r="AB7">
        <v>109537.369515019</v>
      </c>
      <c r="AC7">
        <v>1494</v>
      </c>
      <c r="AD7">
        <v>1856</v>
      </c>
      <c r="AF7" s="2">
        <f t="shared" si="0"/>
        <v>98.792902494378723</v>
      </c>
      <c r="AG7" s="2">
        <f t="shared" si="1"/>
        <v>99.983587051556796</v>
      </c>
      <c r="AH7" s="2">
        <f t="shared" si="2"/>
        <v>7.3396428686675515E-3</v>
      </c>
    </row>
    <row r="8" spans="1:34" x14ac:dyDescent="0.25">
      <c r="A8" t="s">
        <v>18</v>
      </c>
      <c r="B8">
        <v>7</v>
      </c>
      <c r="C8">
        <v>747</v>
      </c>
      <c r="D8">
        <v>30025</v>
      </c>
      <c r="E8">
        <v>3</v>
      </c>
      <c r="F8">
        <v>6</v>
      </c>
      <c r="G8">
        <v>6</v>
      </c>
      <c r="H8" t="s">
        <v>16</v>
      </c>
      <c r="I8">
        <v>0.75</v>
      </c>
      <c r="J8" t="b">
        <v>1</v>
      </c>
      <c r="K8">
        <v>110434.85636914</v>
      </c>
      <c r="L8">
        <v>110433.79318060201</v>
      </c>
      <c r="M8">
        <v>0</v>
      </c>
      <c r="N8">
        <v>64297</v>
      </c>
      <c r="O8">
        <v>44559.553070068301</v>
      </c>
      <c r="S8" t="s">
        <v>28</v>
      </c>
      <c r="T8">
        <v>7</v>
      </c>
      <c r="U8">
        <v>6</v>
      </c>
      <c r="V8" t="s">
        <v>34</v>
      </c>
      <c r="W8">
        <v>3</v>
      </c>
      <c r="X8">
        <v>5</v>
      </c>
      <c r="Y8">
        <v>2.39936995506286</v>
      </c>
      <c r="Z8">
        <v>6.9432690143585196</v>
      </c>
      <c r="AA8">
        <v>109264.731523795</v>
      </c>
      <c r="AB8">
        <v>110433.795143549</v>
      </c>
      <c r="AC8">
        <v>1494</v>
      </c>
      <c r="AD8">
        <v>1832</v>
      </c>
      <c r="AF8" s="2">
        <f t="shared" si="0"/>
        <v>98.941391377460747</v>
      </c>
      <c r="AG8" s="2">
        <f t="shared" si="1"/>
        <v>100.0000017774876</v>
      </c>
      <c r="AH8" s="2">
        <f t="shared" si="2"/>
        <v>1.55819987768739E-2</v>
      </c>
    </row>
    <row r="9" spans="1:34" x14ac:dyDescent="0.25">
      <c r="A9" t="s">
        <v>17</v>
      </c>
      <c r="B9">
        <v>7</v>
      </c>
      <c r="C9">
        <v>747</v>
      </c>
      <c r="D9">
        <v>30025</v>
      </c>
      <c r="E9">
        <v>3</v>
      </c>
      <c r="F9">
        <v>6</v>
      </c>
      <c r="G9">
        <v>7</v>
      </c>
      <c r="H9" t="s">
        <v>16</v>
      </c>
      <c r="I9">
        <v>0.75</v>
      </c>
      <c r="J9" t="b">
        <v>1</v>
      </c>
      <c r="K9">
        <v>109740.048959051</v>
      </c>
      <c r="L9">
        <v>109738.917851387</v>
      </c>
      <c r="M9">
        <v>0</v>
      </c>
      <c r="N9">
        <v>10812</v>
      </c>
      <c r="O9">
        <v>35962.616230964602</v>
      </c>
      <c r="S9" t="s">
        <v>28</v>
      </c>
      <c r="T9">
        <v>7</v>
      </c>
      <c r="U9">
        <v>7</v>
      </c>
      <c r="V9" t="s">
        <v>34</v>
      </c>
      <c r="W9">
        <v>1</v>
      </c>
      <c r="X9">
        <v>3</v>
      </c>
      <c r="Y9">
        <v>0.81549596786499001</v>
      </c>
      <c r="Z9">
        <v>7.2421352863311697</v>
      </c>
      <c r="AA9">
        <v>60473.806725572103</v>
      </c>
      <c r="AB9">
        <v>109738.91788247399</v>
      </c>
      <c r="AC9">
        <v>1494</v>
      </c>
      <c r="AD9">
        <v>1857</v>
      </c>
      <c r="AF9" s="2">
        <f t="shared" si="0"/>
        <v>55.106982927850858</v>
      </c>
      <c r="AG9" s="2">
        <f t="shared" si="1"/>
        <v>100.00000002832815</v>
      </c>
      <c r="AH9" s="2">
        <f t="shared" si="2"/>
        <v>2.0137954479784295E-2</v>
      </c>
    </row>
    <row r="10" spans="1:34" x14ac:dyDescent="0.25">
      <c r="A10" t="s">
        <v>17</v>
      </c>
      <c r="B10">
        <v>7</v>
      </c>
      <c r="C10">
        <v>747</v>
      </c>
      <c r="D10">
        <v>30025</v>
      </c>
      <c r="E10">
        <v>3</v>
      </c>
      <c r="F10">
        <v>6</v>
      </c>
      <c r="G10">
        <v>8</v>
      </c>
      <c r="H10" t="s">
        <v>16</v>
      </c>
      <c r="I10">
        <v>0.75</v>
      </c>
      <c r="J10" t="b">
        <v>1</v>
      </c>
      <c r="K10">
        <v>108258.76053396599</v>
      </c>
      <c r="L10">
        <v>108257.729233768</v>
      </c>
      <c r="M10">
        <v>0</v>
      </c>
      <c r="N10">
        <v>26363</v>
      </c>
      <c r="O10">
        <v>33449.161478042603</v>
      </c>
      <c r="S10" t="s">
        <v>28</v>
      </c>
      <c r="T10">
        <v>7</v>
      </c>
      <c r="U10">
        <v>8</v>
      </c>
      <c r="V10" t="s">
        <v>34</v>
      </c>
      <c r="W10">
        <v>3</v>
      </c>
      <c r="X10">
        <v>5</v>
      </c>
      <c r="Y10">
        <v>2.31736755371093</v>
      </c>
      <c r="Z10">
        <v>6.8269350528716997</v>
      </c>
      <c r="AA10">
        <v>106858.916648346</v>
      </c>
      <c r="AB10">
        <v>108257.754613453</v>
      </c>
      <c r="AC10">
        <v>1494</v>
      </c>
      <c r="AD10">
        <v>1873</v>
      </c>
      <c r="AF10" s="2">
        <f t="shared" si="0"/>
        <v>98.707886637450656</v>
      </c>
      <c r="AG10" s="2">
        <f t="shared" si="1"/>
        <v>100.00002344376257</v>
      </c>
      <c r="AH10" s="2">
        <f t="shared" si="2"/>
        <v>2.0409883988730716E-2</v>
      </c>
    </row>
    <row r="11" spans="1:34" x14ac:dyDescent="0.25">
      <c r="A11" t="s">
        <v>17</v>
      </c>
      <c r="B11">
        <v>7</v>
      </c>
      <c r="C11">
        <v>747</v>
      </c>
      <c r="D11">
        <v>30025</v>
      </c>
      <c r="E11">
        <v>3</v>
      </c>
      <c r="F11">
        <v>6</v>
      </c>
      <c r="G11">
        <v>9</v>
      </c>
      <c r="H11" t="s">
        <v>16</v>
      </c>
      <c r="I11">
        <v>0.75</v>
      </c>
      <c r="J11" t="b">
        <v>1</v>
      </c>
      <c r="K11">
        <v>109488.383436513</v>
      </c>
      <c r="L11">
        <v>109487.59819740499</v>
      </c>
      <c r="M11">
        <v>0</v>
      </c>
      <c r="N11">
        <v>25963</v>
      </c>
      <c r="O11">
        <v>49741.688331127101</v>
      </c>
      <c r="S11" t="s">
        <v>28</v>
      </c>
      <c r="T11">
        <v>7</v>
      </c>
      <c r="U11">
        <v>9</v>
      </c>
      <c r="V11" t="s">
        <v>34</v>
      </c>
      <c r="W11">
        <v>3</v>
      </c>
      <c r="X11">
        <v>5</v>
      </c>
      <c r="Y11">
        <v>2.3389325141906698</v>
      </c>
      <c r="Z11">
        <v>7.2975144386291504</v>
      </c>
      <c r="AA11">
        <v>108179.002422775</v>
      </c>
      <c r="AB11">
        <v>109463.906395835</v>
      </c>
      <c r="AC11">
        <v>1494</v>
      </c>
      <c r="AD11">
        <v>1842</v>
      </c>
      <c r="AF11" s="2">
        <f t="shared" si="0"/>
        <v>98.804799999109832</v>
      </c>
      <c r="AG11" s="2">
        <f t="shared" si="1"/>
        <v>99.978361200756936</v>
      </c>
      <c r="AH11" s="2">
        <f t="shared" si="2"/>
        <v>1.4670821766342315E-2</v>
      </c>
    </row>
    <row r="13" spans="1:34" x14ac:dyDescent="0.25">
      <c r="N13" s="1">
        <f t="shared" ref="N13:O13" si="3">AVERAGE(N2:N11)</f>
        <v>115187.8</v>
      </c>
      <c r="O13" s="1">
        <f t="shared" si="3"/>
        <v>46730.113790631243</v>
      </c>
      <c r="AC13" s="1">
        <f t="shared" ref="AC13:AD13" si="4">AVERAGE(AC2:AC11)</f>
        <v>1494</v>
      </c>
      <c r="AD13" s="1">
        <f t="shared" si="4"/>
        <v>1850.5</v>
      </c>
      <c r="AF13" s="1">
        <f>AVERAGE(AF2:AF11)</f>
        <v>94.412053640580524</v>
      </c>
      <c r="AG13" s="1">
        <f t="shared" ref="AG13:AH13" si="5">AVERAGE(AG2:AG11)</f>
        <v>99.99435328354771</v>
      </c>
      <c r="AH13" s="1">
        <f t="shared" si="5"/>
        <v>1.6582893385895754E-2</v>
      </c>
    </row>
    <row r="14" spans="1:34" x14ac:dyDescent="0.25">
      <c r="N14" s="1">
        <f t="shared" ref="N14:O14" si="6">_xlfn.STDEV.S(N2:N11)/SQRT(COUNT(N2:N11))</f>
        <v>56215.750420796947</v>
      </c>
      <c r="O14" s="1">
        <f t="shared" si="6"/>
        <v>6081.2503391033169</v>
      </c>
      <c r="AC14" s="1">
        <f t="shared" ref="AC14:AD14" si="7">_xlfn.STDEV.S(AC2:AC11)/SQRT(COUNT(AC2:AC11))</f>
        <v>0</v>
      </c>
      <c r="AD14" s="1">
        <f t="shared" si="7"/>
        <v>5.9539902586416789</v>
      </c>
      <c r="AF14" s="1">
        <f>_xlfn.STDEV.S(AF2:AF11)/SQRT(COUNT(AF2:AF11))</f>
        <v>4.3673431478766114</v>
      </c>
      <c r="AG14" s="1">
        <f t="shared" ref="AG14:AH14" si="8">_xlfn.STDEV.S(AG2:AG11)/SQRT(COUNT(AG2:AG11))</f>
        <v>2.4340483184599813E-3</v>
      </c>
      <c r="AH14" s="1">
        <f t="shared" si="8"/>
        <v>1.4811637818796248E-3</v>
      </c>
    </row>
    <row r="15" spans="1:34" x14ac:dyDescent="0.25">
      <c r="N15" s="1">
        <f t="shared" ref="N15:O15" si="9">MAX(N2:N11)</f>
        <v>595381</v>
      </c>
      <c r="O15" s="1">
        <f t="shared" si="9"/>
        <v>93810.516755104007</v>
      </c>
      <c r="AC15" s="1">
        <f t="shared" ref="AC15:AD15" si="10">MAX(AC2:AC11)</f>
        <v>1494</v>
      </c>
      <c r="AD15" s="1">
        <f t="shared" si="10"/>
        <v>1873</v>
      </c>
      <c r="AF15" s="1">
        <f>MAX(AF2:AF11)</f>
        <v>98.941391377460747</v>
      </c>
      <c r="AG15" s="1">
        <f t="shared" ref="AG15:AH15" si="11">MAX(AG2:AG11)</f>
        <v>100.00002370750526</v>
      </c>
      <c r="AH15" s="1">
        <f t="shared" si="11"/>
        <v>2.17361508784411E-2</v>
      </c>
    </row>
    <row r="16" spans="1:34" x14ac:dyDescent="0.25">
      <c r="N16" s="1">
        <f t="shared" ref="N16:O16" si="12">MIN(N2:N11)</f>
        <v>10812</v>
      </c>
      <c r="O16" s="1">
        <f t="shared" si="12"/>
        <v>31325.401787996201</v>
      </c>
      <c r="AC16" s="1">
        <f t="shared" ref="AC16:AD16" si="13">MIN(AC2:AC11)</f>
        <v>1494</v>
      </c>
      <c r="AD16" s="1">
        <f t="shared" si="13"/>
        <v>1816</v>
      </c>
      <c r="AF16" s="1">
        <f>MIN(AF2:AF11)</f>
        <v>55.106982927850858</v>
      </c>
      <c r="AG16" s="1">
        <f t="shared" ref="AG16:AH16" si="14">MIN(AG2:AG11)</f>
        <v>99.978361200756936</v>
      </c>
      <c r="AH16" s="1">
        <f t="shared" si="14"/>
        <v>7.3396428686675515E-3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result_NLCC_7_r420.ib.bridges2.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sangh</dc:creator>
  <cp:lastModifiedBy>Sangho Shim</cp:lastModifiedBy>
  <dcterms:created xsi:type="dcterms:W3CDTF">2025-04-15T09:48:01Z</dcterms:created>
  <dcterms:modified xsi:type="dcterms:W3CDTF">2025-06-11T02:44:00Z</dcterms:modified>
</cp:coreProperties>
</file>