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InequityAversionPricing\IAP_20250310\result\"/>
    </mc:Choice>
  </mc:AlternateContent>
  <xr:revisionPtr revIDLastSave="0" documentId="13_ncr:1_{2D0ECD2C-2CDD-45AA-9697-59B1A0DFEDF5}" xr6:coauthVersionLast="47" xr6:coauthVersionMax="47" xr10:uidLastSave="{00000000-0000-0000-0000-000000000000}"/>
  <bookViews>
    <workbookView xWindow="-120" yWindow="-120" windowWidth="38640" windowHeight="15840" xr2:uid="{400DF53D-9CD9-42E0-A39A-14FC8B1E2E39}"/>
  </bookViews>
  <sheets>
    <sheet name="result_NLCC_9_r412.ib.bridges2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56" i="1" l="1"/>
  <c r="AC56" i="1"/>
  <c r="AD55" i="1"/>
  <c r="AC55" i="1"/>
  <c r="AD54" i="1"/>
  <c r="AC54" i="1"/>
  <c r="AD53" i="1"/>
  <c r="AC53" i="1"/>
  <c r="AG53" i="1"/>
  <c r="AH53" i="1"/>
  <c r="AG54" i="1"/>
  <c r="AH54" i="1"/>
  <c r="AG55" i="1"/>
  <c r="AH55" i="1"/>
  <c r="AG56" i="1"/>
  <c r="AH56" i="1"/>
  <c r="AF3" i="1"/>
  <c r="AG3" i="1"/>
  <c r="AH3" i="1"/>
  <c r="AF4" i="1"/>
  <c r="AG4" i="1"/>
  <c r="AH4" i="1"/>
  <c r="AF5" i="1"/>
  <c r="AG5" i="1"/>
  <c r="AH5" i="1"/>
  <c r="AF6" i="1"/>
  <c r="AG6" i="1"/>
  <c r="AH6" i="1"/>
  <c r="AF7" i="1"/>
  <c r="AG7" i="1"/>
  <c r="AH7" i="1"/>
  <c r="AF8" i="1"/>
  <c r="AG8" i="1"/>
  <c r="AH8" i="1"/>
  <c r="AF9" i="1"/>
  <c r="AG9" i="1"/>
  <c r="AH9" i="1"/>
  <c r="AF10" i="1"/>
  <c r="AG10" i="1"/>
  <c r="AH10" i="1"/>
  <c r="AF11" i="1"/>
  <c r="AG11" i="1"/>
  <c r="AH11" i="1"/>
  <c r="AF12" i="1"/>
  <c r="AG12" i="1"/>
  <c r="AH12" i="1"/>
  <c r="AF13" i="1"/>
  <c r="AG13" i="1"/>
  <c r="AH13" i="1"/>
  <c r="AF14" i="1"/>
  <c r="AG14" i="1"/>
  <c r="AH14" i="1"/>
  <c r="AF15" i="1"/>
  <c r="AG15" i="1"/>
  <c r="AH15" i="1"/>
  <c r="AF16" i="1"/>
  <c r="AG16" i="1"/>
  <c r="AH16" i="1"/>
  <c r="AF17" i="1"/>
  <c r="AG17" i="1"/>
  <c r="AH17" i="1"/>
  <c r="AF18" i="1"/>
  <c r="AG18" i="1"/>
  <c r="AH18" i="1"/>
  <c r="AF19" i="1"/>
  <c r="AG19" i="1"/>
  <c r="AH19" i="1"/>
  <c r="AF20" i="1"/>
  <c r="AG20" i="1"/>
  <c r="AH20" i="1"/>
  <c r="AF21" i="1"/>
  <c r="AG21" i="1"/>
  <c r="AH21" i="1"/>
  <c r="AF22" i="1"/>
  <c r="AG22" i="1"/>
  <c r="AH22" i="1"/>
  <c r="AF23" i="1"/>
  <c r="AG23" i="1"/>
  <c r="AH23" i="1"/>
  <c r="AF24" i="1"/>
  <c r="AG24" i="1"/>
  <c r="AH24" i="1"/>
  <c r="AF25" i="1"/>
  <c r="AG25" i="1"/>
  <c r="AH25" i="1"/>
  <c r="AF26" i="1"/>
  <c r="AG26" i="1"/>
  <c r="AH26" i="1"/>
  <c r="AF27" i="1"/>
  <c r="AG27" i="1"/>
  <c r="AH27" i="1"/>
  <c r="AF28" i="1"/>
  <c r="AG28" i="1"/>
  <c r="AH28" i="1"/>
  <c r="AF29" i="1"/>
  <c r="AG29" i="1"/>
  <c r="AH29" i="1"/>
  <c r="AF30" i="1"/>
  <c r="AG30" i="1"/>
  <c r="AH30" i="1"/>
  <c r="AF31" i="1"/>
  <c r="AG31" i="1"/>
  <c r="AH31" i="1"/>
  <c r="AF32" i="1"/>
  <c r="AG32" i="1"/>
  <c r="AH32" i="1"/>
  <c r="AF33" i="1"/>
  <c r="AG33" i="1"/>
  <c r="AH33" i="1"/>
  <c r="AF34" i="1"/>
  <c r="AG34" i="1"/>
  <c r="AH34" i="1"/>
  <c r="AF35" i="1"/>
  <c r="AG35" i="1"/>
  <c r="AH35" i="1"/>
  <c r="AF36" i="1"/>
  <c r="AG36" i="1"/>
  <c r="AH36" i="1"/>
  <c r="AF37" i="1"/>
  <c r="AG37" i="1"/>
  <c r="AH37" i="1"/>
  <c r="AF38" i="1"/>
  <c r="AG38" i="1"/>
  <c r="AH38" i="1"/>
  <c r="AF39" i="1"/>
  <c r="AG39" i="1"/>
  <c r="AH39" i="1"/>
  <c r="AF40" i="1"/>
  <c r="AG40" i="1"/>
  <c r="AH40" i="1"/>
  <c r="AF41" i="1"/>
  <c r="AG41" i="1"/>
  <c r="AH41" i="1"/>
  <c r="AF42" i="1"/>
  <c r="AG42" i="1"/>
  <c r="AH42" i="1"/>
  <c r="AF43" i="1"/>
  <c r="AG43" i="1"/>
  <c r="AH43" i="1"/>
  <c r="AF44" i="1"/>
  <c r="AG44" i="1"/>
  <c r="AH44" i="1"/>
  <c r="AF45" i="1"/>
  <c r="AG45" i="1"/>
  <c r="AH45" i="1"/>
  <c r="AF46" i="1"/>
  <c r="AG46" i="1"/>
  <c r="AH46" i="1"/>
  <c r="AF47" i="1"/>
  <c r="AG47" i="1"/>
  <c r="AH47" i="1"/>
  <c r="AF48" i="1"/>
  <c r="AG48" i="1"/>
  <c r="AH48" i="1"/>
  <c r="AF49" i="1"/>
  <c r="AG49" i="1"/>
  <c r="AH49" i="1"/>
  <c r="AF50" i="1"/>
  <c r="AG50" i="1"/>
  <c r="AH50" i="1"/>
  <c r="AF51" i="1"/>
  <c r="AG51" i="1"/>
  <c r="AH51" i="1"/>
  <c r="AH2" i="1"/>
  <c r="AG2" i="1"/>
  <c r="AF2" i="1"/>
  <c r="O56" i="1"/>
  <c r="N56" i="1"/>
  <c r="O55" i="1"/>
  <c r="N55" i="1"/>
  <c r="O54" i="1"/>
  <c r="N54" i="1"/>
  <c r="O53" i="1"/>
  <c r="N53" i="1"/>
  <c r="AF53" i="1" l="1"/>
  <c r="AF54" i="1"/>
  <c r="AF56" i="1"/>
  <c r="AF55" i="1"/>
</calcChain>
</file>

<file path=xl/sharedStrings.xml><?xml version="1.0" encoding="utf-8"?>
<sst xmlns="http://schemas.openxmlformats.org/spreadsheetml/2006/main" count="230" uniqueCount="33">
  <si>
    <t>Machine</t>
  </si>
  <si>
    <t>networkID</t>
  </si>
  <si>
    <t>nodes</t>
  </si>
  <si>
    <t>edges</t>
  </si>
  <si>
    <t>products</t>
  </si>
  <si>
    <t>options</t>
  </si>
  <si>
    <t>rep</t>
  </si>
  <si>
    <t>method</t>
  </si>
  <si>
    <t>logSum</t>
  </si>
  <si>
    <t>Bounding</t>
  </si>
  <si>
    <t>ILP OPT</t>
  </si>
  <si>
    <t>accurate OPT</t>
  </si>
  <si>
    <t>infeasibility</t>
  </si>
  <si>
    <t>B&amp;B</t>
  </si>
  <si>
    <t>Runtime</t>
  </si>
  <si>
    <t>r412.ib.bridges2.psc.edu</t>
  </si>
  <si>
    <t>NL</t>
  </si>
  <si>
    <t>NetworkID</t>
  </si>
  <si>
    <t>Rep</t>
  </si>
  <si>
    <t>Method</t>
  </si>
  <si>
    <t>Initial Time</t>
  </si>
  <si>
    <t>Final Time</t>
  </si>
  <si>
    <t>Initial Revenue</t>
  </si>
  <si>
    <t>Final Revenue</t>
  </si>
  <si>
    <t>Initial Options</t>
  </si>
  <si>
    <t>Final Options</t>
  </si>
  <si>
    <t>r180.ib.bridges2.psc.edu</t>
  </si>
  <si>
    <t>Initial (%)</t>
  </si>
  <si>
    <t>Final (%)</t>
  </si>
  <si>
    <t>Time (%)</t>
  </si>
  <si>
    <t>doubleQ1</t>
  </si>
  <si>
    <t>doubleQ2</t>
  </si>
  <si>
    <t>Double+LS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</si>
</sst>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ACE05-8141-4510-9F64-876FFE32EB29}">
  <dimension ref="A1:AH56"/>
  <sheetViews>
    <sheetView tabSelected="1" workbookViewId="0">
      <pane ySplit="1" topLeftCell="A2" activePane="bottomLeft" state="frozen"/>
      <selection pane="bottomLeft" activeCell="AC53" sqref="AC53:AD56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S1" t="s">
        <v>0</v>
      </c>
      <c r="T1" t="s">
        <v>17</v>
      </c>
      <c r="U1" t="s">
        <v>18</v>
      </c>
      <c r="V1" t="s">
        <v>19</v>
      </c>
      <c r="W1" t="s">
        <v>30</v>
      </c>
      <c r="X1" t="s">
        <v>31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F1" s="2" t="s">
        <v>27</v>
      </c>
      <c r="AG1" s="2" t="s">
        <v>28</v>
      </c>
      <c r="AH1" s="2" t="s">
        <v>29</v>
      </c>
    </row>
    <row r="2" spans="1:34" x14ac:dyDescent="0.25">
      <c r="A2" t="s">
        <v>15</v>
      </c>
      <c r="B2">
        <v>9</v>
      </c>
      <c r="C2">
        <v>52</v>
      </c>
      <c r="D2">
        <v>146</v>
      </c>
      <c r="E2">
        <v>3</v>
      </c>
      <c r="F2">
        <v>6</v>
      </c>
      <c r="G2">
        <v>0</v>
      </c>
      <c r="H2" t="s">
        <v>16</v>
      </c>
      <c r="I2">
        <v>0.75</v>
      </c>
      <c r="J2" t="b">
        <v>1</v>
      </c>
      <c r="K2">
        <v>7858.1530658540596</v>
      </c>
      <c r="L2">
        <v>7858.1012571420397</v>
      </c>
      <c r="M2">
        <v>0</v>
      </c>
      <c r="N2">
        <v>572</v>
      </c>
      <c r="O2">
        <v>3.1186490058898899</v>
      </c>
      <c r="S2" t="s">
        <v>26</v>
      </c>
      <c r="T2">
        <v>9</v>
      </c>
      <c r="U2">
        <v>0</v>
      </c>
      <c r="V2" t="s">
        <v>32</v>
      </c>
      <c r="W2">
        <v>3</v>
      </c>
      <c r="X2">
        <v>5</v>
      </c>
      <c r="Y2">
        <v>3.2565355300903299E-2</v>
      </c>
      <c r="Z2">
        <v>8.5733413696288993E-2</v>
      </c>
      <c r="AA2">
        <v>7744.0690091365404</v>
      </c>
      <c r="AB2">
        <v>7858.1012571420397</v>
      </c>
      <c r="AC2">
        <v>104</v>
      </c>
      <c r="AD2">
        <v>127</v>
      </c>
      <c r="AF2" s="2">
        <f>AA2/L2*100</f>
        <v>98.54885748765507</v>
      </c>
      <c r="AG2" s="2">
        <f>AB2/L2*100</f>
        <v>100</v>
      </c>
      <c r="AH2" s="2">
        <f>Z2/O2*100</f>
        <v>2.7490561949861174</v>
      </c>
    </row>
    <row r="3" spans="1:34" x14ac:dyDescent="0.25">
      <c r="A3" t="s">
        <v>15</v>
      </c>
      <c r="B3">
        <v>9</v>
      </c>
      <c r="C3">
        <v>52</v>
      </c>
      <c r="D3">
        <v>146</v>
      </c>
      <c r="E3">
        <v>3</v>
      </c>
      <c r="F3">
        <v>6</v>
      </c>
      <c r="G3">
        <v>1</v>
      </c>
      <c r="H3" t="s">
        <v>16</v>
      </c>
      <c r="I3">
        <v>0.75</v>
      </c>
      <c r="J3" t="b">
        <v>1</v>
      </c>
      <c r="K3">
        <v>7466.4520108321003</v>
      </c>
      <c r="L3">
        <v>7466.3969888162901</v>
      </c>
      <c r="M3">
        <v>0</v>
      </c>
      <c r="N3">
        <v>1535</v>
      </c>
      <c r="O3">
        <v>3.4106228351593</v>
      </c>
      <c r="S3" t="s">
        <v>26</v>
      </c>
      <c r="T3">
        <v>9</v>
      </c>
      <c r="U3">
        <v>1</v>
      </c>
      <c r="V3" t="s">
        <v>32</v>
      </c>
      <c r="W3">
        <v>1</v>
      </c>
      <c r="X3">
        <v>2</v>
      </c>
      <c r="Y3">
        <v>1.6301155090332E-2</v>
      </c>
      <c r="Z3">
        <v>6.1818838119506801E-2</v>
      </c>
      <c r="AA3">
        <v>1854.1385992451201</v>
      </c>
      <c r="AB3">
        <v>7453.24068116745</v>
      </c>
      <c r="AC3">
        <v>52</v>
      </c>
      <c r="AD3">
        <v>133</v>
      </c>
      <c r="AF3" s="2">
        <f t="shared" ref="AF3:AF51" si="0">AA3/L3*100</f>
        <v>24.833110294327813</v>
      </c>
      <c r="AG3" s="2">
        <f t="shared" ref="AG3:AG51" si="1">AB3/L3*100</f>
        <v>99.823793086966234</v>
      </c>
      <c r="AH3" s="2">
        <f t="shared" ref="AH3:AH51" si="2">Z3/O3*100</f>
        <v>1.8125380936945328</v>
      </c>
    </row>
    <row r="4" spans="1:34" x14ac:dyDescent="0.25">
      <c r="A4" t="s">
        <v>15</v>
      </c>
      <c r="B4">
        <v>9</v>
      </c>
      <c r="C4">
        <v>52</v>
      </c>
      <c r="D4">
        <v>146</v>
      </c>
      <c r="E4">
        <v>3</v>
      </c>
      <c r="F4">
        <v>6</v>
      </c>
      <c r="G4">
        <v>2</v>
      </c>
      <c r="H4" t="s">
        <v>16</v>
      </c>
      <c r="I4">
        <v>0.75</v>
      </c>
      <c r="J4" t="b">
        <v>1</v>
      </c>
      <c r="K4">
        <v>7657.05212608274</v>
      </c>
      <c r="L4">
        <v>7657.0154549273802</v>
      </c>
      <c r="M4">
        <v>0</v>
      </c>
      <c r="N4">
        <v>1399</v>
      </c>
      <c r="O4">
        <v>2.5183758735656698</v>
      </c>
      <c r="S4" t="s">
        <v>26</v>
      </c>
      <c r="T4">
        <v>9</v>
      </c>
      <c r="U4">
        <v>2</v>
      </c>
      <c r="V4" t="s">
        <v>32</v>
      </c>
      <c r="W4">
        <v>3</v>
      </c>
      <c r="X4">
        <v>5</v>
      </c>
      <c r="Y4">
        <v>1.63516998291015E-2</v>
      </c>
      <c r="Z4">
        <v>0.11443591117858801</v>
      </c>
      <c r="AA4">
        <v>7589.6794510395302</v>
      </c>
      <c r="AB4">
        <v>7646.9045569645396</v>
      </c>
      <c r="AC4">
        <v>104</v>
      </c>
      <c r="AD4">
        <v>126</v>
      </c>
      <c r="AF4" s="2">
        <f t="shared" si="0"/>
        <v>99.120597257714579</v>
      </c>
      <c r="AG4" s="2">
        <f t="shared" si="1"/>
        <v>99.867952493731295</v>
      </c>
      <c r="AH4" s="2">
        <f t="shared" si="2"/>
        <v>4.5440361933170319</v>
      </c>
    </row>
    <row r="5" spans="1:34" x14ac:dyDescent="0.25">
      <c r="A5" t="s">
        <v>15</v>
      </c>
      <c r="B5">
        <v>9</v>
      </c>
      <c r="C5">
        <v>52</v>
      </c>
      <c r="D5">
        <v>146</v>
      </c>
      <c r="E5">
        <v>3</v>
      </c>
      <c r="F5">
        <v>6</v>
      </c>
      <c r="G5">
        <v>3</v>
      </c>
      <c r="H5" t="s">
        <v>16</v>
      </c>
      <c r="I5">
        <v>0.75</v>
      </c>
      <c r="J5" t="b">
        <v>1</v>
      </c>
      <c r="K5">
        <v>7571.2480657583301</v>
      </c>
      <c r="L5">
        <v>7571.14848320089</v>
      </c>
      <c r="M5">
        <v>0</v>
      </c>
      <c r="N5">
        <v>276</v>
      </c>
      <c r="O5">
        <v>2.44350814819335</v>
      </c>
      <c r="S5" t="s">
        <v>26</v>
      </c>
      <c r="T5">
        <v>9</v>
      </c>
      <c r="U5">
        <v>3</v>
      </c>
      <c r="V5" t="s">
        <v>32</v>
      </c>
      <c r="W5">
        <v>1</v>
      </c>
      <c r="X5">
        <v>2</v>
      </c>
      <c r="Y5">
        <v>1.7792940139770501E-2</v>
      </c>
      <c r="Z5">
        <v>8.0765724182128906E-2</v>
      </c>
      <c r="AA5">
        <v>2103.4256354490699</v>
      </c>
      <c r="AB5">
        <v>7571.14848320089</v>
      </c>
      <c r="AC5">
        <v>52</v>
      </c>
      <c r="AD5">
        <v>129</v>
      </c>
      <c r="AF5" s="2">
        <f t="shared" si="0"/>
        <v>27.782121036408398</v>
      </c>
      <c r="AG5" s="2">
        <f t="shared" si="1"/>
        <v>100</v>
      </c>
      <c r="AH5" s="2">
        <f t="shared" si="2"/>
        <v>3.305318389948666</v>
      </c>
    </row>
    <row r="6" spans="1:34" x14ac:dyDescent="0.25">
      <c r="A6" t="s">
        <v>15</v>
      </c>
      <c r="B6">
        <v>9</v>
      </c>
      <c r="C6">
        <v>52</v>
      </c>
      <c r="D6">
        <v>146</v>
      </c>
      <c r="E6">
        <v>3</v>
      </c>
      <c r="F6">
        <v>6</v>
      </c>
      <c r="G6">
        <v>4</v>
      </c>
      <c r="H6" t="s">
        <v>16</v>
      </c>
      <c r="I6">
        <v>0.75</v>
      </c>
      <c r="J6" t="b">
        <v>1</v>
      </c>
      <c r="K6">
        <v>7261.1058430452103</v>
      </c>
      <c r="L6">
        <v>7261.0438130883904</v>
      </c>
      <c r="M6">
        <v>0</v>
      </c>
      <c r="N6">
        <v>481</v>
      </c>
      <c r="O6">
        <v>2.59085488319396</v>
      </c>
      <c r="S6" t="s">
        <v>26</v>
      </c>
      <c r="T6">
        <v>9</v>
      </c>
      <c r="U6">
        <v>4</v>
      </c>
      <c r="V6" t="s">
        <v>32</v>
      </c>
      <c r="W6">
        <v>1</v>
      </c>
      <c r="X6">
        <v>2</v>
      </c>
      <c r="Y6">
        <v>1.5641450881958001E-2</v>
      </c>
      <c r="Z6">
        <v>6.0764551162719699E-2</v>
      </c>
      <c r="AA6">
        <v>1963.67955197586</v>
      </c>
      <c r="AB6">
        <v>7239.3220392482199</v>
      </c>
      <c r="AC6">
        <v>52</v>
      </c>
      <c r="AD6">
        <v>132</v>
      </c>
      <c r="AF6" s="2">
        <f t="shared" si="0"/>
        <v>27.044039431854554</v>
      </c>
      <c r="AG6" s="2">
        <f t="shared" si="1"/>
        <v>99.700845024498875</v>
      </c>
      <c r="AH6" s="2">
        <f t="shared" si="2"/>
        <v>2.3453475359380311</v>
      </c>
    </row>
    <row r="7" spans="1:34" x14ac:dyDescent="0.25">
      <c r="A7" t="s">
        <v>15</v>
      </c>
      <c r="B7">
        <v>9</v>
      </c>
      <c r="C7">
        <v>52</v>
      </c>
      <c r="D7">
        <v>146</v>
      </c>
      <c r="E7">
        <v>3</v>
      </c>
      <c r="F7">
        <v>6</v>
      </c>
      <c r="G7">
        <v>5</v>
      </c>
      <c r="H7" t="s">
        <v>16</v>
      </c>
      <c r="I7">
        <v>0.75</v>
      </c>
      <c r="J7" t="b">
        <v>1</v>
      </c>
      <c r="K7">
        <v>7731.8924304390403</v>
      </c>
      <c r="L7">
        <v>7731.8577110568804</v>
      </c>
      <c r="M7">
        <v>0</v>
      </c>
      <c r="N7">
        <v>1093</v>
      </c>
      <c r="O7">
        <v>3.8128819465637198</v>
      </c>
      <c r="S7" t="s">
        <v>26</v>
      </c>
      <c r="T7">
        <v>9</v>
      </c>
      <c r="U7">
        <v>5</v>
      </c>
      <c r="V7" t="s">
        <v>32</v>
      </c>
      <c r="W7">
        <v>3</v>
      </c>
      <c r="X7">
        <v>5</v>
      </c>
      <c r="Y7">
        <v>1.4672517776489201E-2</v>
      </c>
      <c r="Z7">
        <v>5.9851169586181599E-2</v>
      </c>
      <c r="AA7">
        <v>7642.6507457382604</v>
      </c>
      <c r="AB7">
        <v>7718.5001802690604</v>
      </c>
      <c r="AC7">
        <v>104</v>
      </c>
      <c r="AD7">
        <v>127</v>
      </c>
      <c r="AF7" s="2">
        <f t="shared" si="0"/>
        <v>98.846241502982522</v>
      </c>
      <c r="AG7" s="2">
        <f t="shared" si="1"/>
        <v>99.82724034395099</v>
      </c>
      <c r="AH7" s="2">
        <f t="shared" si="2"/>
        <v>1.5697094855014124</v>
      </c>
    </row>
    <row r="8" spans="1:34" x14ac:dyDescent="0.25">
      <c r="A8" t="s">
        <v>15</v>
      </c>
      <c r="B8">
        <v>9</v>
      </c>
      <c r="C8">
        <v>52</v>
      </c>
      <c r="D8">
        <v>146</v>
      </c>
      <c r="E8">
        <v>3</v>
      </c>
      <c r="F8">
        <v>6</v>
      </c>
      <c r="G8">
        <v>6</v>
      </c>
      <c r="H8" t="s">
        <v>16</v>
      </c>
      <c r="I8">
        <v>0.75</v>
      </c>
      <c r="J8" t="b">
        <v>1</v>
      </c>
      <c r="K8">
        <v>7685.6089060272698</v>
      </c>
      <c r="L8">
        <v>7685.5542950445297</v>
      </c>
      <c r="M8">
        <v>0</v>
      </c>
      <c r="N8">
        <v>591</v>
      </c>
      <c r="O8">
        <v>2.72194504737854</v>
      </c>
      <c r="S8" t="s">
        <v>26</v>
      </c>
      <c r="T8">
        <v>9</v>
      </c>
      <c r="U8">
        <v>6</v>
      </c>
      <c r="V8" t="s">
        <v>32</v>
      </c>
      <c r="W8">
        <v>3</v>
      </c>
      <c r="X8">
        <v>5</v>
      </c>
      <c r="Y8">
        <v>1.51619911193847E-2</v>
      </c>
      <c r="Z8">
        <v>0.16838955879211401</v>
      </c>
      <c r="AA8">
        <v>7595.08727568424</v>
      </c>
      <c r="AB8">
        <v>7685.5542950445297</v>
      </c>
      <c r="AC8">
        <v>104</v>
      </c>
      <c r="AD8">
        <v>126</v>
      </c>
      <c r="AF8" s="2">
        <f t="shared" si="0"/>
        <v>98.82289531909727</v>
      </c>
      <c r="AG8" s="2">
        <f t="shared" si="1"/>
        <v>100</v>
      </c>
      <c r="AH8" s="2">
        <f t="shared" si="2"/>
        <v>6.1863687863312009</v>
      </c>
    </row>
    <row r="9" spans="1:34" x14ac:dyDescent="0.25">
      <c r="A9" t="s">
        <v>15</v>
      </c>
      <c r="B9">
        <v>9</v>
      </c>
      <c r="C9">
        <v>52</v>
      </c>
      <c r="D9">
        <v>146</v>
      </c>
      <c r="E9">
        <v>3</v>
      </c>
      <c r="F9">
        <v>6</v>
      </c>
      <c r="G9">
        <v>7</v>
      </c>
      <c r="H9" t="s">
        <v>16</v>
      </c>
      <c r="I9">
        <v>0.75</v>
      </c>
      <c r="J9" t="b">
        <v>1</v>
      </c>
      <c r="K9">
        <v>7641.3886171896602</v>
      </c>
      <c r="L9">
        <v>7641.3427024535704</v>
      </c>
      <c r="M9">
        <v>0</v>
      </c>
      <c r="N9">
        <v>346</v>
      </c>
      <c r="O9">
        <v>3.0881390571594198</v>
      </c>
      <c r="S9" t="s">
        <v>26</v>
      </c>
      <c r="T9">
        <v>9</v>
      </c>
      <c r="U9">
        <v>7</v>
      </c>
      <c r="V9" t="s">
        <v>32</v>
      </c>
      <c r="W9">
        <v>3</v>
      </c>
      <c r="X9">
        <v>5</v>
      </c>
      <c r="Y9">
        <v>1.52094364166259E-2</v>
      </c>
      <c r="Z9">
        <v>6.4702987670898396E-2</v>
      </c>
      <c r="AA9">
        <v>7500.9327118300998</v>
      </c>
      <c r="AB9">
        <v>7641.3427024535704</v>
      </c>
      <c r="AC9">
        <v>104</v>
      </c>
      <c r="AD9">
        <v>126</v>
      </c>
      <c r="AF9" s="2">
        <f t="shared" si="0"/>
        <v>98.162495832330805</v>
      </c>
      <c r="AG9" s="2">
        <f t="shared" si="1"/>
        <v>100</v>
      </c>
      <c r="AH9" s="2">
        <f t="shared" si="2"/>
        <v>2.0952096545294339</v>
      </c>
    </row>
    <row r="10" spans="1:34" x14ac:dyDescent="0.25">
      <c r="A10" t="s">
        <v>15</v>
      </c>
      <c r="B10">
        <v>9</v>
      </c>
      <c r="C10">
        <v>52</v>
      </c>
      <c r="D10">
        <v>146</v>
      </c>
      <c r="E10">
        <v>3</v>
      </c>
      <c r="F10">
        <v>6</v>
      </c>
      <c r="G10">
        <v>8</v>
      </c>
      <c r="H10" t="s">
        <v>16</v>
      </c>
      <c r="I10">
        <v>0.75</v>
      </c>
      <c r="J10" t="b">
        <v>1</v>
      </c>
      <c r="K10">
        <v>7636.6338220144498</v>
      </c>
      <c r="L10">
        <v>7636.5954029350996</v>
      </c>
      <c r="M10">
        <v>0</v>
      </c>
      <c r="N10">
        <v>411</v>
      </c>
      <c r="O10">
        <v>3.0722169876098602</v>
      </c>
      <c r="S10" t="s">
        <v>26</v>
      </c>
      <c r="T10">
        <v>9</v>
      </c>
      <c r="U10">
        <v>8</v>
      </c>
      <c r="V10" t="s">
        <v>32</v>
      </c>
      <c r="W10">
        <v>3</v>
      </c>
      <c r="X10">
        <v>5</v>
      </c>
      <c r="Y10">
        <v>1.32081508636474E-2</v>
      </c>
      <c r="Z10">
        <v>7.7320337295532199E-2</v>
      </c>
      <c r="AA10">
        <v>7495.8226117876402</v>
      </c>
      <c r="AB10">
        <v>7631.66633981021</v>
      </c>
      <c r="AC10">
        <v>104</v>
      </c>
      <c r="AD10">
        <v>130</v>
      </c>
      <c r="AF10" s="2">
        <f t="shared" si="0"/>
        <v>98.156602730408451</v>
      </c>
      <c r="AG10" s="2">
        <f t="shared" si="1"/>
        <v>99.935454703767661</v>
      </c>
      <c r="AH10" s="2">
        <f t="shared" si="2"/>
        <v>2.5167602941902323</v>
      </c>
    </row>
    <row r="11" spans="1:34" x14ac:dyDescent="0.25">
      <c r="A11" t="s">
        <v>15</v>
      </c>
      <c r="B11">
        <v>9</v>
      </c>
      <c r="C11">
        <v>52</v>
      </c>
      <c r="D11">
        <v>146</v>
      </c>
      <c r="E11">
        <v>3</v>
      </c>
      <c r="F11">
        <v>6</v>
      </c>
      <c r="G11">
        <v>9</v>
      </c>
      <c r="H11" t="s">
        <v>16</v>
      </c>
      <c r="I11">
        <v>0.75</v>
      </c>
      <c r="J11" t="b">
        <v>1</v>
      </c>
      <c r="K11">
        <v>7531.2748860064603</v>
      </c>
      <c r="L11">
        <v>7531.1879705423598</v>
      </c>
      <c r="M11">
        <v>0</v>
      </c>
      <c r="N11">
        <v>446</v>
      </c>
      <c r="O11">
        <v>2.9369888305664</v>
      </c>
      <c r="S11" t="s">
        <v>26</v>
      </c>
      <c r="T11">
        <v>9</v>
      </c>
      <c r="U11">
        <v>9</v>
      </c>
      <c r="V11" t="s">
        <v>32</v>
      </c>
      <c r="W11">
        <v>1</v>
      </c>
      <c r="X11">
        <v>2</v>
      </c>
      <c r="Y11">
        <v>1.8809318542480399E-2</v>
      </c>
      <c r="Z11">
        <v>8.0848217010498005E-2</v>
      </c>
      <c r="AA11">
        <v>2101.1316960266199</v>
      </c>
      <c r="AB11">
        <v>7531.1934345826503</v>
      </c>
      <c r="AC11">
        <v>52</v>
      </c>
      <c r="AD11">
        <v>125</v>
      </c>
      <c r="AF11" s="2">
        <f t="shared" si="0"/>
        <v>27.899073881106524</v>
      </c>
      <c r="AG11" s="2">
        <f t="shared" si="1"/>
        <v>100.00007255216987</v>
      </c>
      <c r="AH11" s="2">
        <f t="shared" si="2"/>
        <v>2.7527587496785402</v>
      </c>
    </row>
    <row r="12" spans="1:34" x14ac:dyDescent="0.25">
      <c r="A12" t="s">
        <v>15</v>
      </c>
      <c r="B12">
        <v>9</v>
      </c>
      <c r="C12">
        <v>52</v>
      </c>
      <c r="D12">
        <v>146</v>
      </c>
      <c r="E12">
        <v>3</v>
      </c>
      <c r="F12">
        <v>6</v>
      </c>
      <c r="G12">
        <v>10</v>
      </c>
      <c r="H12" t="s">
        <v>16</v>
      </c>
      <c r="I12">
        <v>0.75</v>
      </c>
      <c r="J12" t="b">
        <v>1</v>
      </c>
      <c r="K12">
        <v>7469.4987915646198</v>
      </c>
      <c r="L12">
        <v>7469.4053669574296</v>
      </c>
      <c r="M12">
        <v>0</v>
      </c>
      <c r="N12">
        <v>272</v>
      </c>
      <c r="O12">
        <v>3.2422809600829998</v>
      </c>
      <c r="S12" t="s">
        <v>26</v>
      </c>
      <c r="T12">
        <v>9</v>
      </c>
      <c r="U12">
        <v>10</v>
      </c>
      <c r="V12" t="s">
        <v>32</v>
      </c>
      <c r="W12">
        <v>1</v>
      </c>
      <c r="X12">
        <v>2</v>
      </c>
      <c r="Y12">
        <v>1.7318964004516602E-2</v>
      </c>
      <c r="Z12">
        <v>5.6304454803466797E-2</v>
      </c>
      <c r="AA12">
        <v>2105.9995120482299</v>
      </c>
      <c r="AB12">
        <v>7454.1223940790296</v>
      </c>
      <c r="AC12">
        <v>52</v>
      </c>
      <c r="AD12">
        <v>131</v>
      </c>
      <c r="AF12" s="2">
        <f t="shared" si="0"/>
        <v>28.195008954321661</v>
      </c>
      <c r="AG12" s="2">
        <f t="shared" si="1"/>
        <v>99.795392375596492</v>
      </c>
      <c r="AH12" s="2">
        <f t="shared" si="2"/>
        <v>1.7365692701111701</v>
      </c>
    </row>
    <row r="13" spans="1:34" x14ac:dyDescent="0.25">
      <c r="A13" t="s">
        <v>15</v>
      </c>
      <c r="B13">
        <v>9</v>
      </c>
      <c r="C13">
        <v>52</v>
      </c>
      <c r="D13">
        <v>146</v>
      </c>
      <c r="E13">
        <v>3</v>
      </c>
      <c r="F13">
        <v>6</v>
      </c>
      <c r="G13">
        <v>11</v>
      </c>
      <c r="H13" t="s">
        <v>16</v>
      </c>
      <c r="I13">
        <v>0.75</v>
      </c>
      <c r="J13" t="b">
        <v>1</v>
      </c>
      <c r="K13">
        <v>7803.8127057850197</v>
      </c>
      <c r="L13">
        <v>7803.75452753424</v>
      </c>
      <c r="M13">
        <v>0</v>
      </c>
      <c r="N13">
        <v>1639</v>
      </c>
      <c r="O13">
        <v>3.1324219703674299</v>
      </c>
      <c r="S13" t="s">
        <v>26</v>
      </c>
      <c r="T13">
        <v>9</v>
      </c>
      <c r="U13">
        <v>11</v>
      </c>
      <c r="V13" t="s">
        <v>32</v>
      </c>
      <c r="W13">
        <v>3</v>
      </c>
      <c r="X13">
        <v>5</v>
      </c>
      <c r="Y13">
        <v>1.5639305114746E-2</v>
      </c>
      <c r="Z13">
        <v>0.10100054740905701</v>
      </c>
      <c r="AA13">
        <v>7719.6701504006696</v>
      </c>
      <c r="AB13">
        <v>7770.5295393965998</v>
      </c>
      <c r="AC13">
        <v>104</v>
      </c>
      <c r="AD13">
        <v>123</v>
      </c>
      <c r="AF13" s="2">
        <f t="shared" si="0"/>
        <v>98.922513812589912</v>
      </c>
      <c r="AG13" s="2">
        <f t="shared" si="1"/>
        <v>99.574243551351955</v>
      </c>
      <c r="AH13" s="2">
        <f t="shared" si="2"/>
        <v>3.2243595647239616</v>
      </c>
    </row>
    <row r="14" spans="1:34" x14ac:dyDescent="0.25">
      <c r="A14" t="s">
        <v>15</v>
      </c>
      <c r="B14">
        <v>9</v>
      </c>
      <c r="C14">
        <v>52</v>
      </c>
      <c r="D14">
        <v>146</v>
      </c>
      <c r="E14">
        <v>3</v>
      </c>
      <c r="F14">
        <v>6</v>
      </c>
      <c r="G14">
        <v>12</v>
      </c>
      <c r="H14" t="s">
        <v>16</v>
      </c>
      <c r="I14">
        <v>0.75</v>
      </c>
      <c r="J14" t="b">
        <v>1</v>
      </c>
      <c r="K14">
        <v>7841.3794675552999</v>
      </c>
      <c r="L14">
        <v>7841.3188673512204</v>
      </c>
      <c r="M14">
        <v>0</v>
      </c>
      <c r="N14">
        <v>993</v>
      </c>
      <c r="O14">
        <v>3.0996391773223801</v>
      </c>
      <c r="S14" t="s">
        <v>26</v>
      </c>
      <c r="T14">
        <v>9</v>
      </c>
      <c r="U14">
        <v>12</v>
      </c>
      <c r="V14" t="s">
        <v>32</v>
      </c>
      <c r="W14">
        <v>3</v>
      </c>
      <c r="X14">
        <v>5</v>
      </c>
      <c r="Y14">
        <v>1.6819238662719699E-2</v>
      </c>
      <c r="Z14">
        <v>6.9590568542480399E-2</v>
      </c>
      <c r="AA14">
        <v>7753.5412866946199</v>
      </c>
      <c r="AB14">
        <v>7828.6312335576904</v>
      </c>
      <c r="AC14">
        <v>104</v>
      </c>
      <c r="AD14">
        <v>128</v>
      </c>
      <c r="AF14" s="2">
        <f t="shared" si="0"/>
        <v>98.880576314501383</v>
      </c>
      <c r="AG14" s="2">
        <f t="shared" si="1"/>
        <v>99.838195155583364</v>
      </c>
      <c r="AH14" s="2">
        <f t="shared" si="2"/>
        <v>2.2451183689901653</v>
      </c>
    </row>
    <row r="15" spans="1:34" x14ac:dyDescent="0.25">
      <c r="A15" t="s">
        <v>15</v>
      </c>
      <c r="B15">
        <v>9</v>
      </c>
      <c r="C15">
        <v>52</v>
      </c>
      <c r="D15">
        <v>146</v>
      </c>
      <c r="E15">
        <v>3</v>
      </c>
      <c r="F15">
        <v>6</v>
      </c>
      <c r="G15">
        <v>13</v>
      </c>
      <c r="H15" t="s">
        <v>16</v>
      </c>
      <c r="I15">
        <v>0.75</v>
      </c>
      <c r="J15" t="b">
        <v>1</v>
      </c>
      <c r="K15">
        <v>7542.2635769589597</v>
      </c>
      <c r="L15">
        <v>7542.2365561782299</v>
      </c>
      <c r="M15">
        <v>0</v>
      </c>
      <c r="N15">
        <v>1053</v>
      </c>
      <c r="O15">
        <v>3.23651099205017</v>
      </c>
      <c r="S15" t="s">
        <v>26</v>
      </c>
      <c r="T15">
        <v>9</v>
      </c>
      <c r="U15">
        <v>13</v>
      </c>
      <c r="V15" t="s">
        <v>32</v>
      </c>
      <c r="W15">
        <v>2</v>
      </c>
      <c r="X15">
        <v>3</v>
      </c>
      <c r="Y15">
        <v>9.6940994262695295E-3</v>
      </c>
      <c r="Z15">
        <v>6.5074443817138602E-2</v>
      </c>
      <c r="AA15">
        <v>4963.2925604318298</v>
      </c>
      <c r="AB15">
        <v>7540.24195909428</v>
      </c>
      <c r="AC15">
        <v>104</v>
      </c>
      <c r="AD15">
        <v>131</v>
      </c>
      <c r="AF15" s="2">
        <f t="shared" si="0"/>
        <v>65.806641351843368</v>
      </c>
      <c r="AG15" s="2">
        <f t="shared" si="1"/>
        <v>99.973554302240544</v>
      </c>
      <c r="AH15" s="2">
        <f t="shared" si="2"/>
        <v>2.0106356498396183</v>
      </c>
    </row>
    <row r="16" spans="1:34" x14ac:dyDescent="0.25">
      <c r="A16" t="s">
        <v>15</v>
      </c>
      <c r="B16">
        <v>9</v>
      </c>
      <c r="C16">
        <v>52</v>
      </c>
      <c r="D16">
        <v>146</v>
      </c>
      <c r="E16">
        <v>3</v>
      </c>
      <c r="F16">
        <v>6</v>
      </c>
      <c r="G16">
        <v>14</v>
      </c>
      <c r="H16" t="s">
        <v>16</v>
      </c>
      <c r="I16">
        <v>0.75</v>
      </c>
      <c r="J16" t="b">
        <v>1</v>
      </c>
      <c r="K16">
        <v>7665.6872814238004</v>
      </c>
      <c r="L16">
        <v>7665.5451364506298</v>
      </c>
      <c r="M16">
        <v>0</v>
      </c>
      <c r="N16">
        <v>21965</v>
      </c>
      <c r="O16">
        <v>7.3030769824981601</v>
      </c>
      <c r="S16" t="s">
        <v>26</v>
      </c>
      <c r="T16">
        <v>9</v>
      </c>
      <c r="U16">
        <v>14</v>
      </c>
      <c r="V16" t="s">
        <v>32</v>
      </c>
      <c r="W16">
        <v>4</v>
      </c>
      <c r="X16">
        <v>5</v>
      </c>
      <c r="Y16">
        <v>1.45072937011718E-2</v>
      </c>
      <c r="Z16">
        <v>7.0329666137695299E-2</v>
      </c>
      <c r="AA16">
        <v>7530.6889129589299</v>
      </c>
      <c r="AB16">
        <v>7634.6278250134101</v>
      </c>
      <c r="AC16">
        <v>104</v>
      </c>
      <c r="AD16">
        <v>117</v>
      </c>
      <c r="AF16" s="2">
        <f t="shared" si="0"/>
        <v>98.240748425699792</v>
      </c>
      <c r="AG16" s="2">
        <f t="shared" si="1"/>
        <v>99.596671718881353</v>
      </c>
      <c r="AH16" s="2">
        <f t="shared" si="2"/>
        <v>0.96301416931850092</v>
      </c>
    </row>
    <row r="17" spans="1:34" x14ac:dyDescent="0.25">
      <c r="A17" t="s">
        <v>15</v>
      </c>
      <c r="B17">
        <v>9</v>
      </c>
      <c r="C17">
        <v>52</v>
      </c>
      <c r="D17">
        <v>146</v>
      </c>
      <c r="E17">
        <v>3</v>
      </c>
      <c r="F17">
        <v>6</v>
      </c>
      <c r="G17">
        <v>15</v>
      </c>
      <c r="H17" t="s">
        <v>16</v>
      </c>
      <c r="I17">
        <v>0.75</v>
      </c>
      <c r="J17" t="b">
        <v>1</v>
      </c>
      <c r="K17">
        <v>7305.8764890279399</v>
      </c>
      <c r="L17">
        <v>7305.8028862615902</v>
      </c>
      <c r="M17">
        <v>0</v>
      </c>
      <c r="N17">
        <v>740</v>
      </c>
      <c r="O17">
        <v>3.0663659572601301</v>
      </c>
      <c r="S17" t="s">
        <v>26</v>
      </c>
      <c r="T17">
        <v>9</v>
      </c>
      <c r="U17">
        <v>15</v>
      </c>
      <c r="V17" t="s">
        <v>32</v>
      </c>
      <c r="W17">
        <v>1</v>
      </c>
      <c r="X17">
        <v>2</v>
      </c>
      <c r="Y17">
        <v>1.6935110092162999E-2</v>
      </c>
      <c r="Z17">
        <v>6.0653924942016602E-2</v>
      </c>
      <c r="AA17">
        <v>2017.2217017922601</v>
      </c>
      <c r="AB17">
        <v>7305.8028862615902</v>
      </c>
      <c r="AC17">
        <v>52</v>
      </c>
      <c r="AD17">
        <v>135</v>
      </c>
      <c r="AF17" s="2">
        <f t="shared" si="0"/>
        <v>27.611225394345134</v>
      </c>
      <c r="AG17" s="2">
        <f t="shared" si="1"/>
        <v>100</v>
      </c>
      <c r="AH17" s="2">
        <f t="shared" si="2"/>
        <v>1.9780393399688112</v>
      </c>
    </row>
    <row r="18" spans="1:34" x14ac:dyDescent="0.25">
      <c r="A18" t="s">
        <v>15</v>
      </c>
      <c r="B18">
        <v>9</v>
      </c>
      <c r="C18">
        <v>52</v>
      </c>
      <c r="D18">
        <v>146</v>
      </c>
      <c r="E18">
        <v>3</v>
      </c>
      <c r="F18">
        <v>6</v>
      </c>
      <c r="G18">
        <v>16</v>
      </c>
      <c r="H18" t="s">
        <v>16</v>
      </c>
      <c r="I18">
        <v>0.75</v>
      </c>
      <c r="J18" t="b">
        <v>1</v>
      </c>
      <c r="K18">
        <v>7783.1541853641802</v>
      </c>
      <c r="L18">
        <v>7783.12040654477</v>
      </c>
      <c r="M18">
        <v>0</v>
      </c>
      <c r="N18">
        <v>4185</v>
      </c>
      <c r="O18">
        <v>3.8111579418182302</v>
      </c>
      <c r="S18" t="s">
        <v>26</v>
      </c>
      <c r="T18">
        <v>9</v>
      </c>
      <c r="U18">
        <v>16</v>
      </c>
      <c r="V18" t="s">
        <v>32</v>
      </c>
      <c r="W18">
        <v>1</v>
      </c>
      <c r="X18">
        <v>5</v>
      </c>
      <c r="Y18">
        <v>6.6039562225341797E-3</v>
      </c>
      <c r="Z18">
        <v>5.8693408966064398E-2</v>
      </c>
      <c r="AA18">
        <v>5284.7718837983502</v>
      </c>
      <c r="AB18">
        <v>7780.3513526290299</v>
      </c>
      <c r="AC18">
        <v>104</v>
      </c>
      <c r="AD18">
        <v>123</v>
      </c>
      <c r="AF18" s="2">
        <f t="shared" si="0"/>
        <v>67.900425635898216</v>
      </c>
      <c r="AG18" s="2">
        <f t="shared" si="1"/>
        <v>99.96442231687162</v>
      </c>
      <c r="AH18" s="2">
        <f t="shared" si="2"/>
        <v>1.5400413696332642</v>
      </c>
    </row>
    <row r="19" spans="1:34" x14ac:dyDescent="0.25">
      <c r="A19" t="s">
        <v>15</v>
      </c>
      <c r="B19">
        <v>9</v>
      </c>
      <c r="C19">
        <v>52</v>
      </c>
      <c r="D19">
        <v>146</v>
      </c>
      <c r="E19">
        <v>3</v>
      </c>
      <c r="F19">
        <v>6</v>
      </c>
      <c r="G19">
        <v>17</v>
      </c>
      <c r="H19" t="s">
        <v>16</v>
      </c>
      <c r="I19">
        <v>0.75</v>
      </c>
      <c r="J19" t="b">
        <v>1</v>
      </c>
      <c r="K19">
        <v>7878.6858803836203</v>
      </c>
      <c r="L19">
        <v>7878.6635317989703</v>
      </c>
      <c r="M19">
        <v>0</v>
      </c>
      <c r="N19">
        <v>821</v>
      </c>
      <c r="O19">
        <v>2.94672203063964</v>
      </c>
      <c r="S19" t="s">
        <v>26</v>
      </c>
      <c r="T19">
        <v>9</v>
      </c>
      <c r="U19">
        <v>17</v>
      </c>
      <c r="V19" t="s">
        <v>32</v>
      </c>
      <c r="W19">
        <v>4</v>
      </c>
      <c r="X19">
        <v>5</v>
      </c>
      <c r="Y19">
        <v>1.54776573181152E-2</v>
      </c>
      <c r="Z19">
        <v>8.6817264556884696E-2</v>
      </c>
      <c r="AA19">
        <v>7706.8995732723797</v>
      </c>
      <c r="AB19">
        <v>7872.2265756519701</v>
      </c>
      <c r="AC19">
        <v>104</v>
      </c>
      <c r="AD19">
        <v>112</v>
      </c>
      <c r="AF19" s="2">
        <f t="shared" si="0"/>
        <v>97.819884580254808</v>
      </c>
      <c r="AG19" s="2">
        <f t="shared" si="1"/>
        <v>99.918298882532298</v>
      </c>
      <c r="AH19" s="2">
        <f t="shared" si="2"/>
        <v>2.9462319029134694</v>
      </c>
    </row>
    <row r="20" spans="1:34" x14ac:dyDescent="0.25">
      <c r="A20" t="s">
        <v>15</v>
      </c>
      <c r="B20">
        <v>9</v>
      </c>
      <c r="C20">
        <v>52</v>
      </c>
      <c r="D20">
        <v>146</v>
      </c>
      <c r="E20">
        <v>3</v>
      </c>
      <c r="F20">
        <v>6</v>
      </c>
      <c r="G20">
        <v>18</v>
      </c>
      <c r="H20" t="s">
        <v>16</v>
      </c>
      <c r="I20">
        <v>0.75</v>
      </c>
      <c r="J20" t="b">
        <v>1</v>
      </c>
      <c r="K20">
        <v>7764.0567805371102</v>
      </c>
      <c r="L20">
        <v>7764.0530167939496</v>
      </c>
      <c r="M20">
        <v>0</v>
      </c>
      <c r="N20">
        <v>1332</v>
      </c>
      <c r="O20">
        <v>2.92578101158142</v>
      </c>
      <c r="S20" t="s">
        <v>26</v>
      </c>
      <c r="T20">
        <v>9</v>
      </c>
      <c r="U20">
        <v>18</v>
      </c>
      <c r="V20" t="s">
        <v>32</v>
      </c>
      <c r="W20">
        <v>3</v>
      </c>
      <c r="X20">
        <v>5</v>
      </c>
      <c r="Y20">
        <v>1.28531455993652E-2</v>
      </c>
      <c r="Z20">
        <v>5.6619405746459898E-2</v>
      </c>
      <c r="AA20">
        <v>7638.4384043098698</v>
      </c>
      <c r="AB20">
        <v>7764.0200342071103</v>
      </c>
      <c r="AC20">
        <v>104</v>
      </c>
      <c r="AD20">
        <v>132</v>
      </c>
      <c r="AF20" s="2">
        <f t="shared" si="0"/>
        <v>98.382100016417056</v>
      </c>
      <c r="AG20" s="2">
        <f t="shared" si="1"/>
        <v>99.999575188541755</v>
      </c>
      <c r="AH20" s="2">
        <f t="shared" si="2"/>
        <v>1.9351894595780572</v>
      </c>
    </row>
    <row r="21" spans="1:34" x14ac:dyDescent="0.25">
      <c r="A21" t="s">
        <v>15</v>
      </c>
      <c r="B21">
        <v>9</v>
      </c>
      <c r="C21">
        <v>52</v>
      </c>
      <c r="D21">
        <v>146</v>
      </c>
      <c r="E21">
        <v>3</v>
      </c>
      <c r="F21">
        <v>6</v>
      </c>
      <c r="G21">
        <v>19</v>
      </c>
      <c r="H21" t="s">
        <v>16</v>
      </c>
      <c r="I21">
        <v>0.75</v>
      </c>
      <c r="J21" t="b">
        <v>1</v>
      </c>
      <c r="K21">
        <v>7697.8290916828</v>
      </c>
      <c r="L21">
        <v>7697.7950246807104</v>
      </c>
      <c r="M21">
        <v>0</v>
      </c>
      <c r="N21">
        <v>250</v>
      </c>
      <c r="O21">
        <v>2.42675280570983</v>
      </c>
      <c r="S21" t="s">
        <v>26</v>
      </c>
      <c r="T21">
        <v>9</v>
      </c>
      <c r="U21">
        <v>19</v>
      </c>
      <c r="V21" t="s">
        <v>32</v>
      </c>
      <c r="W21">
        <v>3</v>
      </c>
      <c r="X21">
        <v>5</v>
      </c>
      <c r="Y21">
        <v>1.54645442962646E-2</v>
      </c>
      <c r="Z21">
        <v>6.12604618072509E-2</v>
      </c>
      <c r="AA21">
        <v>7588.4907112656701</v>
      </c>
      <c r="AB21">
        <v>7696.6475961748201</v>
      </c>
      <c r="AC21">
        <v>104</v>
      </c>
      <c r="AD21">
        <v>122</v>
      </c>
      <c r="AF21" s="2">
        <f t="shared" si="0"/>
        <v>98.580056846608827</v>
      </c>
      <c r="AG21" s="2">
        <f t="shared" si="1"/>
        <v>99.985094062621684</v>
      </c>
      <c r="AH21" s="2">
        <f t="shared" si="2"/>
        <v>2.5243799724105851</v>
      </c>
    </row>
    <row r="22" spans="1:34" x14ac:dyDescent="0.25">
      <c r="A22" t="s">
        <v>15</v>
      </c>
      <c r="B22">
        <v>9</v>
      </c>
      <c r="C22">
        <v>52</v>
      </c>
      <c r="D22">
        <v>146</v>
      </c>
      <c r="E22">
        <v>3</v>
      </c>
      <c r="F22">
        <v>6</v>
      </c>
      <c r="G22">
        <v>20</v>
      </c>
      <c r="H22" t="s">
        <v>16</v>
      </c>
      <c r="I22">
        <v>0.75</v>
      </c>
      <c r="J22" t="b">
        <v>1</v>
      </c>
      <c r="K22">
        <v>7587.0873572335204</v>
      </c>
      <c r="L22">
        <v>7586.9474370227799</v>
      </c>
      <c r="M22">
        <v>0</v>
      </c>
      <c r="N22">
        <v>237</v>
      </c>
      <c r="O22">
        <v>3.0038990974426198</v>
      </c>
      <c r="S22" t="s">
        <v>26</v>
      </c>
      <c r="T22">
        <v>9</v>
      </c>
      <c r="U22">
        <v>20</v>
      </c>
      <c r="V22" t="s">
        <v>32</v>
      </c>
      <c r="W22">
        <v>3</v>
      </c>
      <c r="X22">
        <v>5</v>
      </c>
      <c r="Y22">
        <v>1.4437913894653299E-2</v>
      </c>
      <c r="Z22">
        <v>5.8047771453857401E-2</v>
      </c>
      <c r="AA22">
        <v>7503.4961115577198</v>
      </c>
      <c r="AB22">
        <v>7580.3521164723898</v>
      </c>
      <c r="AC22">
        <v>104</v>
      </c>
      <c r="AD22">
        <v>125</v>
      </c>
      <c r="AF22" s="2">
        <f t="shared" si="0"/>
        <v>98.900067172498979</v>
      </c>
      <c r="AG22" s="2">
        <f t="shared" si="1"/>
        <v>99.913070169457001</v>
      </c>
      <c r="AH22" s="2">
        <f t="shared" si="2"/>
        <v>1.9324141580946104</v>
      </c>
    </row>
    <row r="23" spans="1:34" x14ac:dyDescent="0.25">
      <c r="A23" t="s">
        <v>15</v>
      </c>
      <c r="B23">
        <v>9</v>
      </c>
      <c r="C23">
        <v>52</v>
      </c>
      <c r="D23">
        <v>146</v>
      </c>
      <c r="E23">
        <v>3</v>
      </c>
      <c r="F23">
        <v>6</v>
      </c>
      <c r="G23">
        <v>21</v>
      </c>
      <c r="H23" t="s">
        <v>16</v>
      </c>
      <c r="I23">
        <v>0.75</v>
      </c>
      <c r="J23" t="b">
        <v>1</v>
      </c>
      <c r="K23">
        <v>7796.5263752989304</v>
      </c>
      <c r="L23">
        <v>7796.4392660351896</v>
      </c>
      <c r="M23">
        <v>0</v>
      </c>
      <c r="N23">
        <v>962</v>
      </c>
      <c r="O23">
        <v>2.3152439594268799</v>
      </c>
      <c r="S23" t="s">
        <v>26</v>
      </c>
      <c r="T23">
        <v>9</v>
      </c>
      <c r="U23">
        <v>21</v>
      </c>
      <c r="V23" t="s">
        <v>32</v>
      </c>
      <c r="W23">
        <v>3</v>
      </c>
      <c r="X23">
        <v>5</v>
      </c>
      <c r="Y23">
        <v>1.2014627456664999E-2</v>
      </c>
      <c r="Z23">
        <v>5.9662342071533203E-2</v>
      </c>
      <c r="AA23">
        <v>7703.8682262843104</v>
      </c>
      <c r="AB23">
        <v>7796.4392660351896</v>
      </c>
      <c r="AC23">
        <v>104</v>
      </c>
      <c r="AD23">
        <v>129</v>
      </c>
      <c r="AF23" s="2">
        <f t="shared" si="0"/>
        <v>98.812649767514245</v>
      </c>
      <c r="AG23" s="2">
        <f t="shared" si="1"/>
        <v>100</v>
      </c>
      <c r="AH23" s="2">
        <f t="shared" si="2"/>
        <v>2.5769354382119687</v>
      </c>
    </row>
    <row r="24" spans="1:34" x14ac:dyDescent="0.25">
      <c r="A24" t="s">
        <v>15</v>
      </c>
      <c r="B24">
        <v>9</v>
      </c>
      <c r="C24">
        <v>52</v>
      </c>
      <c r="D24">
        <v>146</v>
      </c>
      <c r="E24">
        <v>3</v>
      </c>
      <c r="F24">
        <v>6</v>
      </c>
      <c r="G24">
        <v>22</v>
      </c>
      <c r="H24" t="s">
        <v>16</v>
      </c>
      <c r="I24">
        <v>0.75</v>
      </c>
      <c r="J24" t="b">
        <v>1</v>
      </c>
      <c r="K24">
        <v>7763.2236263642299</v>
      </c>
      <c r="L24">
        <v>7763.1535943048402</v>
      </c>
      <c r="M24">
        <v>0</v>
      </c>
      <c r="N24">
        <v>547</v>
      </c>
      <c r="O24">
        <v>3.0260770320892298</v>
      </c>
      <c r="S24" t="s">
        <v>26</v>
      </c>
      <c r="T24">
        <v>9</v>
      </c>
      <c r="U24">
        <v>22</v>
      </c>
      <c r="V24" t="s">
        <v>32</v>
      </c>
      <c r="W24">
        <v>3</v>
      </c>
      <c r="X24">
        <v>5</v>
      </c>
      <c r="Y24">
        <v>1.0913848876953101E-2</v>
      </c>
      <c r="Z24">
        <v>0.10773801803588801</v>
      </c>
      <c r="AA24">
        <v>7710.8485827205805</v>
      </c>
      <c r="AB24">
        <v>7763.4282293640099</v>
      </c>
      <c r="AC24">
        <v>104</v>
      </c>
      <c r="AD24">
        <v>125</v>
      </c>
      <c r="AF24" s="2">
        <f t="shared" si="0"/>
        <v>99.326240155513204</v>
      </c>
      <c r="AG24" s="2">
        <f t="shared" si="1"/>
        <v>100.00353767390833</v>
      </c>
      <c r="AH24" s="2">
        <f t="shared" si="2"/>
        <v>3.5603197437939889</v>
      </c>
    </row>
    <row r="25" spans="1:34" x14ac:dyDescent="0.25">
      <c r="A25" t="s">
        <v>15</v>
      </c>
      <c r="B25">
        <v>9</v>
      </c>
      <c r="C25">
        <v>52</v>
      </c>
      <c r="D25">
        <v>146</v>
      </c>
      <c r="E25">
        <v>3</v>
      </c>
      <c r="F25">
        <v>6</v>
      </c>
      <c r="G25">
        <v>23</v>
      </c>
      <c r="H25" t="s">
        <v>16</v>
      </c>
      <c r="I25">
        <v>0.75</v>
      </c>
      <c r="J25" t="b">
        <v>1</v>
      </c>
      <c r="K25">
        <v>7789.5909960795098</v>
      </c>
      <c r="L25">
        <v>7789.5347266526496</v>
      </c>
      <c r="M25">
        <v>0</v>
      </c>
      <c r="N25">
        <v>164</v>
      </c>
      <c r="O25">
        <v>2.38463902473449</v>
      </c>
      <c r="S25" t="s">
        <v>26</v>
      </c>
      <c r="T25">
        <v>9</v>
      </c>
      <c r="U25">
        <v>23</v>
      </c>
      <c r="V25" t="s">
        <v>32</v>
      </c>
      <c r="W25">
        <v>1</v>
      </c>
      <c r="X25">
        <v>2</v>
      </c>
      <c r="Y25">
        <v>1.5056371688842701E-2</v>
      </c>
      <c r="Z25">
        <v>5.8990955352783203E-2</v>
      </c>
      <c r="AA25">
        <v>2065.7928945200001</v>
      </c>
      <c r="AB25">
        <v>7789.5347266526496</v>
      </c>
      <c r="AC25">
        <v>52</v>
      </c>
      <c r="AD25">
        <v>127</v>
      </c>
      <c r="AF25" s="2">
        <f t="shared" si="0"/>
        <v>26.520106360803414</v>
      </c>
      <c r="AG25" s="2">
        <f t="shared" si="1"/>
        <v>100</v>
      </c>
      <c r="AH25" s="2">
        <f t="shared" si="2"/>
        <v>2.4737897325718454</v>
      </c>
    </row>
    <row r="26" spans="1:34" x14ac:dyDescent="0.25">
      <c r="A26" t="s">
        <v>15</v>
      </c>
      <c r="B26">
        <v>9</v>
      </c>
      <c r="C26">
        <v>52</v>
      </c>
      <c r="D26">
        <v>146</v>
      </c>
      <c r="E26">
        <v>3</v>
      </c>
      <c r="F26">
        <v>6</v>
      </c>
      <c r="G26">
        <v>24</v>
      </c>
      <c r="H26" t="s">
        <v>16</v>
      </c>
      <c r="I26">
        <v>0.75</v>
      </c>
      <c r="J26" t="b">
        <v>1</v>
      </c>
      <c r="K26">
        <v>7407.5138489580104</v>
      </c>
      <c r="L26">
        <v>7407.4858804657097</v>
      </c>
      <c r="M26">
        <v>0</v>
      </c>
      <c r="N26">
        <v>394</v>
      </c>
      <c r="O26">
        <v>2.5282740592956499</v>
      </c>
      <c r="S26" t="s">
        <v>26</v>
      </c>
      <c r="T26">
        <v>9</v>
      </c>
      <c r="U26">
        <v>24</v>
      </c>
      <c r="V26" t="s">
        <v>32</v>
      </c>
      <c r="W26">
        <v>1</v>
      </c>
      <c r="X26">
        <v>5</v>
      </c>
      <c r="Y26">
        <v>5.2630901336669896E-3</v>
      </c>
      <c r="Z26">
        <v>5.86826801300048E-2</v>
      </c>
      <c r="AA26">
        <v>4781.3137046367101</v>
      </c>
      <c r="AB26">
        <v>7407.4858804657097</v>
      </c>
      <c r="AC26">
        <v>104</v>
      </c>
      <c r="AD26">
        <v>133</v>
      </c>
      <c r="AF26" s="2">
        <f t="shared" si="0"/>
        <v>64.54705120998635</v>
      </c>
      <c r="AG26" s="2">
        <f t="shared" si="1"/>
        <v>100</v>
      </c>
      <c r="AH26" s="2">
        <f t="shared" si="2"/>
        <v>2.321056924752579</v>
      </c>
    </row>
    <row r="27" spans="1:34" x14ac:dyDescent="0.25">
      <c r="A27" t="s">
        <v>15</v>
      </c>
      <c r="B27">
        <v>9</v>
      </c>
      <c r="C27">
        <v>52</v>
      </c>
      <c r="D27">
        <v>146</v>
      </c>
      <c r="E27">
        <v>3</v>
      </c>
      <c r="F27">
        <v>6</v>
      </c>
      <c r="G27">
        <v>25</v>
      </c>
      <c r="H27" t="s">
        <v>16</v>
      </c>
      <c r="I27">
        <v>0.75</v>
      </c>
      <c r="J27" t="b">
        <v>1</v>
      </c>
      <c r="K27">
        <v>7285.1822767134199</v>
      </c>
      <c r="L27">
        <v>7285.0793917378596</v>
      </c>
      <c r="M27">
        <v>0</v>
      </c>
      <c r="N27">
        <v>8327</v>
      </c>
      <c r="O27">
        <v>13.3209748268127</v>
      </c>
      <c r="S27" t="s">
        <v>26</v>
      </c>
      <c r="T27">
        <v>9</v>
      </c>
      <c r="U27">
        <v>25</v>
      </c>
      <c r="V27" t="s">
        <v>32</v>
      </c>
      <c r="W27">
        <v>4</v>
      </c>
      <c r="X27">
        <v>5</v>
      </c>
      <c r="Y27">
        <v>1.49228572845458E-2</v>
      </c>
      <c r="Z27">
        <v>6.9445848464965806E-2</v>
      </c>
      <c r="AA27">
        <v>7045.7622726597401</v>
      </c>
      <c r="AB27">
        <v>7281.60660519866</v>
      </c>
      <c r="AC27">
        <v>104</v>
      </c>
      <c r="AD27">
        <v>121</v>
      </c>
      <c r="AF27" s="2">
        <f t="shared" si="0"/>
        <v>96.714968963144955</v>
      </c>
      <c r="AG27" s="2">
        <f t="shared" si="1"/>
        <v>99.952330148342128</v>
      </c>
      <c r="AH27" s="2">
        <f t="shared" si="2"/>
        <v>0.52132707529169675</v>
      </c>
    </row>
    <row r="28" spans="1:34" x14ac:dyDescent="0.25">
      <c r="A28" t="s">
        <v>15</v>
      </c>
      <c r="B28">
        <v>9</v>
      </c>
      <c r="C28">
        <v>52</v>
      </c>
      <c r="D28">
        <v>146</v>
      </c>
      <c r="E28">
        <v>3</v>
      </c>
      <c r="F28">
        <v>6</v>
      </c>
      <c r="G28">
        <v>26</v>
      </c>
      <c r="H28" t="s">
        <v>16</v>
      </c>
      <c r="I28">
        <v>0.75</v>
      </c>
      <c r="J28" t="b">
        <v>1</v>
      </c>
      <c r="K28">
        <v>7900.3342919549204</v>
      </c>
      <c r="L28">
        <v>7900.2510657937401</v>
      </c>
      <c r="M28">
        <v>0</v>
      </c>
      <c r="N28">
        <v>3740</v>
      </c>
      <c r="O28">
        <v>3.3775751590728702</v>
      </c>
      <c r="S28" t="s">
        <v>26</v>
      </c>
      <c r="T28">
        <v>9</v>
      </c>
      <c r="U28">
        <v>26</v>
      </c>
      <c r="V28" t="s">
        <v>32</v>
      </c>
      <c r="W28">
        <v>5</v>
      </c>
      <c r="X28">
        <v>6</v>
      </c>
      <c r="Y28">
        <v>3.3862829208374003E-2</v>
      </c>
      <c r="Z28">
        <v>8.6834192276000893E-2</v>
      </c>
      <c r="AA28">
        <v>6429.4021709974704</v>
      </c>
      <c r="AB28">
        <v>7900.2510657937401</v>
      </c>
      <c r="AC28">
        <v>52</v>
      </c>
      <c r="AD28">
        <v>120</v>
      </c>
      <c r="AF28" s="2">
        <f t="shared" si="0"/>
        <v>81.382251240537087</v>
      </c>
      <c r="AG28" s="2">
        <f t="shared" si="1"/>
        <v>100</v>
      </c>
      <c r="AH28" s="2">
        <f t="shared" si="2"/>
        <v>2.5709033311293212</v>
      </c>
    </row>
    <row r="29" spans="1:34" x14ac:dyDescent="0.25">
      <c r="A29" t="s">
        <v>15</v>
      </c>
      <c r="B29">
        <v>9</v>
      </c>
      <c r="C29">
        <v>52</v>
      </c>
      <c r="D29">
        <v>146</v>
      </c>
      <c r="E29">
        <v>3</v>
      </c>
      <c r="F29">
        <v>6</v>
      </c>
      <c r="G29">
        <v>27</v>
      </c>
      <c r="H29" t="s">
        <v>16</v>
      </c>
      <c r="I29">
        <v>0.75</v>
      </c>
      <c r="J29" t="b">
        <v>1</v>
      </c>
      <c r="K29">
        <v>7507.4410638313302</v>
      </c>
      <c r="L29">
        <v>7507.3037573733</v>
      </c>
      <c r="M29">
        <v>0</v>
      </c>
      <c r="N29">
        <v>1278</v>
      </c>
      <c r="O29">
        <v>4.2712459564208896</v>
      </c>
      <c r="S29" t="s">
        <v>26</v>
      </c>
      <c r="T29">
        <v>9</v>
      </c>
      <c r="U29">
        <v>27</v>
      </c>
      <c r="V29" t="s">
        <v>32</v>
      </c>
      <c r="W29">
        <v>3</v>
      </c>
      <c r="X29">
        <v>5</v>
      </c>
      <c r="Y29">
        <v>1.47218704223632E-2</v>
      </c>
      <c r="Z29">
        <v>6.0293197631835903E-2</v>
      </c>
      <c r="AA29">
        <v>7379.1538277064001</v>
      </c>
      <c r="AB29">
        <v>7483.1687931665801</v>
      </c>
      <c r="AC29">
        <v>104</v>
      </c>
      <c r="AD29">
        <v>133</v>
      </c>
      <c r="AF29" s="2">
        <f t="shared" si="0"/>
        <v>98.292996609587874</v>
      </c>
      <c r="AG29" s="2">
        <f t="shared" si="1"/>
        <v>99.678513551779275</v>
      </c>
      <c r="AH29" s="2">
        <f t="shared" si="2"/>
        <v>1.4116067828217242</v>
      </c>
    </row>
    <row r="30" spans="1:34" x14ac:dyDescent="0.25">
      <c r="A30" t="s">
        <v>15</v>
      </c>
      <c r="B30">
        <v>9</v>
      </c>
      <c r="C30">
        <v>52</v>
      </c>
      <c r="D30">
        <v>146</v>
      </c>
      <c r="E30">
        <v>3</v>
      </c>
      <c r="F30">
        <v>6</v>
      </c>
      <c r="G30">
        <v>28</v>
      </c>
      <c r="H30" t="s">
        <v>16</v>
      </c>
      <c r="I30">
        <v>0.75</v>
      </c>
      <c r="J30" t="b">
        <v>1</v>
      </c>
      <c r="K30">
        <v>7336.2304111072499</v>
      </c>
      <c r="L30">
        <v>7336.2304034627696</v>
      </c>
      <c r="M30">
        <v>0</v>
      </c>
      <c r="N30">
        <v>444</v>
      </c>
      <c r="O30">
        <v>2.3782491683959899</v>
      </c>
      <c r="S30" t="s">
        <v>26</v>
      </c>
      <c r="T30">
        <v>9</v>
      </c>
      <c r="U30">
        <v>28</v>
      </c>
      <c r="V30" t="s">
        <v>32</v>
      </c>
      <c r="W30">
        <v>3</v>
      </c>
      <c r="X30">
        <v>5</v>
      </c>
      <c r="Y30">
        <v>1.6737937927246E-2</v>
      </c>
      <c r="Z30">
        <v>6.9176197052001898E-2</v>
      </c>
      <c r="AA30">
        <v>7210.0925092676998</v>
      </c>
      <c r="AB30">
        <v>7336.2304034627596</v>
      </c>
      <c r="AC30">
        <v>104</v>
      </c>
      <c r="AD30">
        <v>131</v>
      </c>
      <c r="AF30" s="2">
        <f t="shared" si="0"/>
        <v>98.280617057289646</v>
      </c>
      <c r="AG30" s="2">
        <f t="shared" si="1"/>
        <v>99.999999999999872</v>
      </c>
      <c r="AH30" s="2">
        <f t="shared" si="2"/>
        <v>2.9087026696474272</v>
      </c>
    </row>
    <row r="31" spans="1:34" x14ac:dyDescent="0.25">
      <c r="A31" t="s">
        <v>15</v>
      </c>
      <c r="B31">
        <v>9</v>
      </c>
      <c r="C31">
        <v>52</v>
      </c>
      <c r="D31">
        <v>146</v>
      </c>
      <c r="E31">
        <v>3</v>
      </c>
      <c r="F31">
        <v>6</v>
      </c>
      <c r="G31">
        <v>29</v>
      </c>
      <c r="H31" t="s">
        <v>16</v>
      </c>
      <c r="I31">
        <v>0.75</v>
      </c>
      <c r="J31" t="b">
        <v>1</v>
      </c>
      <c r="K31">
        <v>7684.8695103866903</v>
      </c>
      <c r="L31">
        <v>7684.7278129072602</v>
      </c>
      <c r="M31">
        <v>0</v>
      </c>
      <c r="N31">
        <v>281</v>
      </c>
      <c r="O31">
        <v>3.1355900764465301</v>
      </c>
      <c r="S31" t="s">
        <v>26</v>
      </c>
      <c r="T31">
        <v>9</v>
      </c>
      <c r="U31">
        <v>29</v>
      </c>
      <c r="V31" t="s">
        <v>32</v>
      </c>
      <c r="W31">
        <v>1</v>
      </c>
      <c r="X31">
        <v>2</v>
      </c>
      <c r="Y31">
        <v>1.6575098037719699E-2</v>
      </c>
      <c r="Z31">
        <v>6.6967487335204995E-2</v>
      </c>
      <c r="AA31">
        <v>1997.7401785419599</v>
      </c>
      <c r="AB31">
        <v>7683.8354162672804</v>
      </c>
      <c r="AC31">
        <v>52</v>
      </c>
      <c r="AD31">
        <v>126</v>
      </c>
      <c r="AF31" s="2">
        <f t="shared" si="0"/>
        <v>25.996238607001249</v>
      </c>
      <c r="AG31" s="2">
        <f t="shared" si="1"/>
        <v>99.988387400807071</v>
      </c>
      <c r="AH31" s="2">
        <f t="shared" si="2"/>
        <v>2.1357220077407963</v>
      </c>
    </row>
    <row r="32" spans="1:34" x14ac:dyDescent="0.25">
      <c r="A32" t="s">
        <v>15</v>
      </c>
      <c r="B32">
        <v>9</v>
      </c>
      <c r="C32">
        <v>52</v>
      </c>
      <c r="D32">
        <v>146</v>
      </c>
      <c r="E32">
        <v>3</v>
      </c>
      <c r="F32">
        <v>6</v>
      </c>
      <c r="G32">
        <v>30</v>
      </c>
      <c r="H32" t="s">
        <v>16</v>
      </c>
      <c r="I32">
        <v>0.75</v>
      </c>
      <c r="J32" t="b">
        <v>1</v>
      </c>
      <c r="K32">
        <v>7377.9454786029701</v>
      </c>
      <c r="L32">
        <v>7377.8976678776999</v>
      </c>
      <c r="M32">
        <v>0</v>
      </c>
      <c r="N32">
        <v>3011</v>
      </c>
      <c r="O32">
        <v>2.7882738113403298</v>
      </c>
      <c r="S32" t="s">
        <v>26</v>
      </c>
      <c r="T32">
        <v>9</v>
      </c>
      <c r="U32">
        <v>30</v>
      </c>
      <c r="V32" t="s">
        <v>32</v>
      </c>
      <c r="W32">
        <v>5</v>
      </c>
      <c r="X32">
        <v>6</v>
      </c>
      <c r="Y32">
        <v>3.1006574630737301E-2</v>
      </c>
      <c r="Z32">
        <v>6.4820289611816406E-2</v>
      </c>
      <c r="AA32">
        <v>5724.7507556007304</v>
      </c>
      <c r="AB32">
        <v>7358.7247359043904</v>
      </c>
      <c r="AC32">
        <v>52</v>
      </c>
      <c r="AD32">
        <v>128</v>
      </c>
      <c r="AF32" s="2">
        <f t="shared" si="0"/>
        <v>77.593252350537028</v>
      </c>
      <c r="AG32" s="2">
        <f t="shared" si="1"/>
        <v>99.74013014497632</v>
      </c>
      <c r="AH32" s="2">
        <f t="shared" si="2"/>
        <v>2.3247462049165515</v>
      </c>
    </row>
    <row r="33" spans="1:34" x14ac:dyDescent="0.25">
      <c r="A33" t="s">
        <v>15</v>
      </c>
      <c r="B33">
        <v>9</v>
      </c>
      <c r="C33">
        <v>52</v>
      </c>
      <c r="D33">
        <v>146</v>
      </c>
      <c r="E33">
        <v>3</v>
      </c>
      <c r="F33">
        <v>6</v>
      </c>
      <c r="G33">
        <v>31</v>
      </c>
      <c r="H33" t="s">
        <v>16</v>
      </c>
      <c r="I33">
        <v>0.75</v>
      </c>
      <c r="J33" t="b">
        <v>1</v>
      </c>
      <c r="K33">
        <v>7811.8586726576896</v>
      </c>
      <c r="L33">
        <v>7811.8031219964096</v>
      </c>
      <c r="M33">
        <v>0</v>
      </c>
      <c r="N33">
        <v>591</v>
      </c>
      <c r="O33">
        <v>3.33739805221557</v>
      </c>
      <c r="S33" t="s">
        <v>26</v>
      </c>
      <c r="T33">
        <v>9</v>
      </c>
      <c r="U33">
        <v>31</v>
      </c>
      <c r="V33" t="s">
        <v>32</v>
      </c>
      <c r="W33">
        <v>1</v>
      </c>
      <c r="X33">
        <v>5</v>
      </c>
      <c r="Y33">
        <v>7.6730251312255799E-3</v>
      </c>
      <c r="Z33">
        <v>6.0757398605346603E-2</v>
      </c>
      <c r="AA33">
        <v>5194.6873389303901</v>
      </c>
      <c r="AB33">
        <v>7811.8031219964096</v>
      </c>
      <c r="AC33">
        <v>104</v>
      </c>
      <c r="AD33">
        <v>124</v>
      </c>
      <c r="AF33" s="2">
        <f t="shared" si="0"/>
        <v>66.497929579193226</v>
      </c>
      <c r="AG33" s="2">
        <f t="shared" si="1"/>
        <v>100</v>
      </c>
      <c r="AH33" s="2">
        <f t="shared" si="2"/>
        <v>1.820502009492458</v>
      </c>
    </row>
    <row r="34" spans="1:34" x14ac:dyDescent="0.25">
      <c r="A34" t="s">
        <v>15</v>
      </c>
      <c r="B34">
        <v>9</v>
      </c>
      <c r="C34">
        <v>52</v>
      </c>
      <c r="D34">
        <v>146</v>
      </c>
      <c r="E34">
        <v>3</v>
      </c>
      <c r="F34">
        <v>6</v>
      </c>
      <c r="G34">
        <v>32</v>
      </c>
      <c r="H34" t="s">
        <v>16</v>
      </c>
      <c r="I34">
        <v>0.75</v>
      </c>
      <c r="J34" t="b">
        <v>1</v>
      </c>
      <c r="K34">
        <v>7752.4687558306896</v>
      </c>
      <c r="L34">
        <v>7752.4445039460097</v>
      </c>
      <c r="M34">
        <v>0</v>
      </c>
      <c r="N34">
        <v>635</v>
      </c>
      <c r="O34">
        <v>2.7383749485015798</v>
      </c>
      <c r="S34" t="s">
        <v>26</v>
      </c>
      <c r="T34">
        <v>9</v>
      </c>
      <c r="U34">
        <v>32</v>
      </c>
      <c r="V34" t="s">
        <v>32</v>
      </c>
      <c r="W34">
        <v>3</v>
      </c>
      <c r="X34">
        <v>4</v>
      </c>
      <c r="Y34">
        <v>2.6085376739501901E-2</v>
      </c>
      <c r="Z34">
        <v>8.6164236068725503E-2</v>
      </c>
      <c r="AA34">
        <v>4752.8880542016304</v>
      </c>
      <c r="AB34">
        <v>7751.2633998262399</v>
      </c>
      <c r="AC34">
        <v>52</v>
      </c>
      <c r="AD34">
        <v>128</v>
      </c>
      <c r="AF34" s="2">
        <f t="shared" si="0"/>
        <v>61.308249956286701</v>
      </c>
      <c r="AG34" s="2">
        <f t="shared" si="1"/>
        <v>99.98476475234142</v>
      </c>
      <c r="AH34" s="2">
        <f t="shared" si="2"/>
        <v>3.1465463163060994</v>
      </c>
    </row>
    <row r="35" spans="1:34" x14ac:dyDescent="0.25">
      <c r="A35" t="s">
        <v>15</v>
      </c>
      <c r="B35">
        <v>9</v>
      </c>
      <c r="C35">
        <v>52</v>
      </c>
      <c r="D35">
        <v>146</v>
      </c>
      <c r="E35">
        <v>3</v>
      </c>
      <c r="F35">
        <v>6</v>
      </c>
      <c r="G35">
        <v>33</v>
      </c>
      <c r="H35" t="s">
        <v>16</v>
      </c>
      <c r="I35">
        <v>0.75</v>
      </c>
      <c r="J35" t="b">
        <v>1</v>
      </c>
      <c r="K35">
        <v>7875.5275861107502</v>
      </c>
      <c r="L35">
        <v>7875.4101984038598</v>
      </c>
      <c r="M35">
        <v>0</v>
      </c>
      <c r="N35">
        <v>331</v>
      </c>
      <c r="O35">
        <v>2.5512490272521902</v>
      </c>
      <c r="S35" t="s">
        <v>26</v>
      </c>
      <c r="T35">
        <v>9</v>
      </c>
      <c r="U35">
        <v>33</v>
      </c>
      <c r="V35" t="s">
        <v>32</v>
      </c>
      <c r="W35">
        <v>3</v>
      </c>
      <c r="X35">
        <v>4</v>
      </c>
      <c r="Y35">
        <v>2.3977518081665001E-2</v>
      </c>
      <c r="Z35">
        <v>5.8164119720458901E-2</v>
      </c>
      <c r="AA35">
        <v>4808.2298383433499</v>
      </c>
      <c r="AB35">
        <v>7855.0710348286502</v>
      </c>
      <c r="AC35">
        <v>52</v>
      </c>
      <c r="AD35">
        <v>127</v>
      </c>
      <c r="AF35" s="2">
        <f t="shared" si="0"/>
        <v>61.053706628739832</v>
      </c>
      <c r="AG35" s="2">
        <f t="shared" si="1"/>
        <v>99.741738359491023</v>
      </c>
      <c r="AH35" s="2">
        <f t="shared" si="2"/>
        <v>2.2798291777539359</v>
      </c>
    </row>
    <row r="36" spans="1:34" x14ac:dyDescent="0.25">
      <c r="A36" t="s">
        <v>15</v>
      </c>
      <c r="B36">
        <v>9</v>
      </c>
      <c r="C36">
        <v>52</v>
      </c>
      <c r="D36">
        <v>146</v>
      </c>
      <c r="E36">
        <v>3</v>
      </c>
      <c r="F36">
        <v>6</v>
      </c>
      <c r="G36">
        <v>34</v>
      </c>
      <c r="H36" t="s">
        <v>16</v>
      </c>
      <c r="I36">
        <v>0.75</v>
      </c>
      <c r="J36" t="b">
        <v>1</v>
      </c>
      <c r="K36">
        <v>7650.7026587357404</v>
      </c>
      <c r="L36">
        <v>7650.5929965304103</v>
      </c>
      <c r="M36">
        <v>0</v>
      </c>
      <c r="N36">
        <v>188</v>
      </c>
      <c r="O36">
        <v>2.4501640796661301</v>
      </c>
      <c r="S36" t="s">
        <v>26</v>
      </c>
      <c r="T36">
        <v>9</v>
      </c>
      <c r="U36">
        <v>34</v>
      </c>
      <c r="V36" t="s">
        <v>32</v>
      </c>
      <c r="W36">
        <v>5</v>
      </c>
      <c r="X36">
        <v>6</v>
      </c>
      <c r="Y36">
        <v>2.8350591659545898E-2</v>
      </c>
      <c r="Z36">
        <v>6.6273689270019503E-2</v>
      </c>
      <c r="AA36">
        <v>6062.5247684118403</v>
      </c>
      <c r="AB36">
        <v>7650.5929965304103</v>
      </c>
      <c r="AC36">
        <v>52</v>
      </c>
      <c r="AD36">
        <v>124</v>
      </c>
      <c r="AF36" s="2">
        <f t="shared" si="0"/>
        <v>79.242547226878131</v>
      </c>
      <c r="AG36" s="2">
        <f t="shared" si="1"/>
        <v>100</v>
      </c>
      <c r="AH36" s="2">
        <f t="shared" si="2"/>
        <v>2.7048673931686338</v>
      </c>
    </row>
    <row r="37" spans="1:34" x14ac:dyDescent="0.25">
      <c r="A37" t="s">
        <v>15</v>
      </c>
      <c r="B37">
        <v>9</v>
      </c>
      <c r="C37">
        <v>52</v>
      </c>
      <c r="D37">
        <v>146</v>
      </c>
      <c r="E37">
        <v>3</v>
      </c>
      <c r="F37">
        <v>6</v>
      </c>
      <c r="G37">
        <v>35</v>
      </c>
      <c r="H37" t="s">
        <v>16</v>
      </c>
      <c r="I37">
        <v>0.75</v>
      </c>
      <c r="J37" t="b">
        <v>1</v>
      </c>
      <c r="K37">
        <v>7720.9636269775001</v>
      </c>
      <c r="L37">
        <v>7720.89027182268</v>
      </c>
      <c r="M37">
        <v>0</v>
      </c>
      <c r="N37">
        <v>1150</v>
      </c>
      <c r="O37">
        <v>3.3491151332855198</v>
      </c>
      <c r="S37" t="s">
        <v>26</v>
      </c>
      <c r="T37">
        <v>9</v>
      </c>
      <c r="U37">
        <v>35</v>
      </c>
      <c r="V37" t="s">
        <v>32</v>
      </c>
      <c r="W37">
        <v>3</v>
      </c>
      <c r="X37">
        <v>5</v>
      </c>
      <c r="Y37">
        <v>1.12357139587402E-2</v>
      </c>
      <c r="Z37">
        <v>5.7837247848510701E-2</v>
      </c>
      <c r="AA37">
        <v>7597.9329839688799</v>
      </c>
      <c r="AB37">
        <v>7692.6152063374702</v>
      </c>
      <c r="AC37">
        <v>104</v>
      </c>
      <c r="AD37">
        <v>126</v>
      </c>
      <c r="AF37" s="2">
        <f t="shared" si="0"/>
        <v>98.407472667983228</v>
      </c>
      <c r="AG37" s="2">
        <f t="shared" si="1"/>
        <v>99.633784907054064</v>
      </c>
      <c r="AH37" s="2">
        <f t="shared" si="2"/>
        <v>1.7269411634640255</v>
      </c>
    </row>
    <row r="38" spans="1:34" x14ac:dyDescent="0.25">
      <c r="A38" t="s">
        <v>15</v>
      </c>
      <c r="B38">
        <v>9</v>
      </c>
      <c r="C38">
        <v>52</v>
      </c>
      <c r="D38">
        <v>146</v>
      </c>
      <c r="E38">
        <v>3</v>
      </c>
      <c r="F38">
        <v>6</v>
      </c>
      <c r="G38">
        <v>36</v>
      </c>
      <c r="H38" t="s">
        <v>16</v>
      </c>
      <c r="I38">
        <v>0.75</v>
      </c>
      <c r="J38" t="b">
        <v>1</v>
      </c>
      <c r="K38">
        <v>7672.27275076364</v>
      </c>
      <c r="L38">
        <v>7672.2380645040303</v>
      </c>
      <c r="M38">
        <v>0</v>
      </c>
      <c r="N38">
        <v>311</v>
      </c>
      <c r="O38">
        <v>2.6174061298370299</v>
      </c>
      <c r="S38" t="s">
        <v>26</v>
      </c>
      <c r="T38">
        <v>9</v>
      </c>
      <c r="U38">
        <v>36</v>
      </c>
      <c r="V38" t="s">
        <v>32</v>
      </c>
      <c r="W38">
        <v>2</v>
      </c>
      <c r="X38">
        <v>5</v>
      </c>
      <c r="Y38">
        <v>1.09961032867431E-2</v>
      </c>
      <c r="Z38">
        <v>6.7095518112182603E-2</v>
      </c>
      <c r="AA38">
        <v>6371.7406620553502</v>
      </c>
      <c r="AB38">
        <v>7672.2380645040303</v>
      </c>
      <c r="AC38">
        <v>104</v>
      </c>
      <c r="AD38">
        <v>129</v>
      </c>
      <c r="AF38" s="2">
        <f t="shared" si="0"/>
        <v>83.04930853924499</v>
      </c>
      <c r="AG38" s="2">
        <f t="shared" si="1"/>
        <v>100</v>
      </c>
      <c r="AH38" s="2">
        <f t="shared" si="2"/>
        <v>2.5634355076703454</v>
      </c>
    </row>
    <row r="39" spans="1:34" x14ac:dyDescent="0.25">
      <c r="A39" t="s">
        <v>15</v>
      </c>
      <c r="B39">
        <v>9</v>
      </c>
      <c r="C39">
        <v>52</v>
      </c>
      <c r="D39">
        <v>146</v>
      </c>
      <c r="E39">
        <v>3</v>
      </c>
      <c r="F39">
        <v>6</v>
      </c>
      <c r="G39">
        <v>37</v>
      </c>
      <c r="H39" t="s">
        <v>16</v>
      </c>
      <c r="I39">
        <v>0.75</v>
      </c>
      <c r="J39" t="b">
        <v>1</v>
      </c>
      <c r="K39">
        <v>7668.4430602106804</v>
      </c>
      <c r="L39">
        <v>7668.3825881007597</v>
      </c>
      <c r="M39">
        <v>0</v>
      </c>
      <c r="N39">
        <v>266</v>
      </c>
      <c r="O39">
        <v>2.9320600032806299</v>
      </c>
      <c r="S39" t="s">
        <v>26</v>
      </c>
      <c r="T39">
        <v>9</v>
      </c>
      <c r="U39">
        <v>37</v>
      </c>
      <c r="V39" t="s">
        <v>32</v>
      </c>
      <c r="W39">
        <v>3</v>
      </c>
      <c r="X39">
        <v>4</v>
      </c>
      <c r="Y39">
        <v>2.75120735168457E-2</v>
      </c>
      <c r="Z39">
        <v>7.7162504196166895E-2</v>
      </c>
      <c r="AA39">
        <v>4357.4489767233299</v>
      </c>
      <c r="AB39">
        <v>7656.9373132134297</v>
      </c>
      <c r="AC39">
        <v>52</v>
      </c>
      <c r="AD39">
        <v>130</v>
      </c>
      <c r="AF39" s="2">
        <f t="shared" si="0"/>
        <v>56.823572985063407</v>
      </c>
      <c r="AG39" s="2">
        <f t="shared" si="1"/>
        <v>99.850747210955674</v>
      </c>
      <c r="AH39" s="2">
        <f t="shared" si="2"/>
        <v>2.6316823021981519</v>
      </c>
    </row>
    <row r="40" spans="1:34" x14ac:dyDescent="0.25">
      <c r="A40" t="s">
        <v>15</v>
      </c>
      <c r="B40">
        <v>9</v>
      </c>
      <c r="C40">
        <v>52</v>
      </c>
      <c r="D40">
        <v>146</v>
      </c>
      <c r="E40">
        <v>3</v>
      </c>
      <c r="F40">
        <v>6</v>
      </c>
      <c r="G40">
        <v>38</v>
      </c>
      <c r="H40" t="s">
        <v>16</v>
      </c>
      <c r="I40">
        <v>0.75</v>
      </c>
      <c r="J40" t="b">
        <v>1</v>
      </c>
      <c r="K40">
        <v>7703.3969103256404</v>
      </c>
      <c r="L40">
        <v>7703.3696292049399</v>
      </c>
      <c r="M40">
        <v>0</v>
      </c>
      <c r="N40">
        <v>7700</v>
      </c>
      <c r="O40">
        <v>12.236061096191399</v>
      </c>
      <c r="S40" t="s">
        <v>26</v>
      </c>
      <c r="T40">
        <v>9</v>
      </c>
      <c r="U40">
        <v>38</v>
      </c>
      <c r="V40" t="s">
        <v>32</v>
      </c>
      <c r="W40">
        <v>3</v>
      </c>
      <c r="X40">
        <v>5</v>
      </c>
      <c r="Y40">
        <v>1.50065422058105E-2</v>
      </c>
      <c r="Z40">
        <v>0.107132673263549</v>
      </c>
      <c r="AA40">
        <v>7627.83824341126</v>
      </c>
      <c r="AB40">
        <v>7699.7528985741601</v>
      </c>
      <c r="AC40">
        <v>104</v>
      </c>
      <c r="AD40">
        <v>127</v>
      </c>
      <c r="AF40" s="2">
        <f t="shared" si="0"/>
        <v>99.019501991604741</v>
      </c>
      <c r="AG40" s="2">
        <f t="shared" si="1"/>
        <v>99.95305001830539</v>
      </c>
      <c r="AH40" s="2">
        <f t="shared" si="2"/>
        <v>0.87554869513437739</v>
      </c>
    </row>
    <row r="41" spans="1:34" x14ac:dyDescent="0.25">
      <c r="A41" t="s">
        <v>15</v>
      </c>
      <c r="B41">
        <v>9</v>
      </c>
      <c r="C41">
        <v>52</v>
      </c>
      <c r="D41">
        <v>146</v>
      </c>
      <c r="E41">
        <v>3</v>
      </c>
      <c r="F41">
        <v>6</v>
      </c>
      <c r="G41">
        <v>39</v>
      </c>
      <c r="H41" t="s">
        <v>16</v>
      </c>
      <c r="I41">
        <v>0.75</v>
      </c>
      <c r="J41" t="b">
        <v>1</v>
      </c>
      <c r="K41">
        <v>7716.7188720341801</v>
      </c>
      <c r="L41">
        <v>7716.6665915821204</v>
      </c>
      <c r="M41">
        <v>0</v>
      </c>
      <c r="N41">
        <v>854</v>
      </c>
      <c r="O41">
        <v>3.2284908294677699</v>
      </c>
      <c r="S41" t="s">
        <v>26</v>
      </c>
      <c r="T41">
        <v>9</v>
      </c>
      <c r="U41">
        <v>39</v>
      </c>
      <c r="V41" t="s">
        <v>32</v>
      </c>
      <c r="W41">
        <v>3</v>
      </c>
      <c r="X41">
        <v>5</v>
      </c>
      <c r="Y41">
        <v>1.4710426330566399E-2</v>
      </c>
      <c r="Z41">
        <v>7.2555065155029297E-2</v>
      </c>
      <c r="AA41">
        <v>7672.4977624808098</v>
      </c>
      <c r="AB41">
        <v>7716.8030888932699</v>
      </c>
      <c r="AC41">
        <v>104</v>
      </c>
      <c r="AD41">
        <v>127</v>
      </c>
      <c r="AF41" s="2">
        <f t="shared" si="0"/>
        <v>99.427617759856403</v>
      </c>
      <c r="AG41" s="2">
        <f t="shared" si="1"/>
        <v>100.00176886366062</v>
      </c>
      <c r="AH41" s="2">
        <f t="shared" si="2"/>
        <v>2.2473368823844639</v>
      </c>
    </row>
    <row r="42" spans="1:34" x14ac:dyDescent="0.25">
      <c r="A42" t="s">
        <v>15</v>
      </c>
      <c r="B42">
        <v>9</v>
      </c>
      <c r="C42">
        <v>52</v>
      </c>
      <c r="D42">
        <v>146</v>
      </c>
      <c r="E42">
        <v>3</v>
      </c>
      <c r="F42">
        <v>6</v>
      </c>
      <c r="G42">
        <v>40</v>
      </c>
      <c r="H42" t="s">
        <v>16</v>
      </c>
      <c r="I42">
        <v>0.75</v>
      </c>
      <c r="J42" t="b">
        <v>1</v>
      </c>
      <c r="K42">
        <v>7868.7748067254997</v>
      </c>
      <c r="L42">
        <v>7868.6800852987999</v>
      </c>
      <c r="M42">
        <v>0</v>
      </c>
      <c r="N42">
        <v>888</v>
      </c>
      <c r="O42">
        <v>2.5738959312438898</v>
      </c>
      <c r="S42" t="s">
        <v>26</v>
      </c>
      <c r="T42">
        <v>9</v>
      </c>
      <c r="U42">
        <v>40</v>
      </c>
      <c r="V42" t="s">
        <v>32</v>
      </c>
      <c r="W42">
        <v>3</v>
      </c>
      <c r="X42">
        <v>5</v>
      </c>
      <c r="Y42">
        <v>1.4113426208496E-2</v>
      </c>
      <c r="Z42">
        <v>6.0194253921508699E-2</v>
      </c>
      <c r="AA42">
        <v>7764.57856302665</v>
      </c>
      <c r="AB42">
        <v>7868.8070623476797</v>
      </c>
      <c r="AC42">
        <v>104</v>
      </c>
      <c r="AD42">
        <v>130</v>
      </c>
      <c r="AF42" s="2">
        <f t="shared" si="0"/>
        <v>98.677014173359964</v>
      </c>
      <c r="AG42" s="2">
        <f t="shared" si="1"/>
        <v>100.00161370201232</v>
      </c>
      <c r="AH42" s="2">
        <f t="shared" si="2"/>
        <v>2.3386436565218296</v>
      </c>
    </row>
    <row r="43" spans="1:34" x14ac:dyDescent="0.25">
      <c r="A43" t="s">
        <v>15</v>
      </c>
      <c r="B43">
        <v>9</v>
      </c>
      <c r="C43">
        <v>52</v>
      </c>
      <c r="D43">
        <v>146</v>
      </c>
      <c r="E43">
        <v>3</v>
      </c>
      <c r="F43">
        <v>6</v>
      </c>
      <c r="G43">
        <v>41</v>
      </c>
      <c r="H43" t="s">
        <v>16</v>
      </c>
      <c r="I43">
        <v>0.75</v>
      </c>
      <c r="J43" t="b">
        <v>1</v>
      </c>
      <c r="K43">
        <v>7600.2574446531598</v>
      </c>
      <c r="L43">
        <v>7600.1167260271004</v>
      </c>
      <c r="M43">
        <v>0</v>
      </c>
      <c r="N43">
        <v>173</v>
      </c>
      <c r="O43">
        <v>2.86105108261108</v>
      </c>
      <c r="S43" t="s">
        <v>26</v>
      </c>
      <c r="T43">
        <v>9</v>
      </c>
      <c r="U43">
        <v>41</v>
      </c>
      <c r="V43" t="s">
        <v>32</v>
      </c>
      <c r="W43">
        <v>3</v>
      </c>
      <c r="X43">
        <v>5</v>
      </c>
      <c r="Y43">
        <v>1.4227390289306601E-2</v>
      </c>
      <c r="Z43">
        <v>5.9599876403808497E-2</v>
      </c>
      <c r="AA43">
        <v>7506.6652280222697</v>
      </c>
      <c r="AB43">
        <v>7592.4170644693404</v>
      </c>
      <c r="AC43">
        <v>104</v>
      </c>
      <c r="AD43">
        <v>130</v>
      </c>
      <c r="AF43" s="2">
        <f t="shared" si="0"/>
        <v>98.770393911388226</v>
      </c>
      <c r="AG43" s="2">
        <f t="shared" si="1"/>
        <v>99.898690219698977</v>
      </c>
      <c r="AH43" s="2">
        <f t="shared" si="2"/>
        <v>2.0831461823958728</v>
      </c>
    </row>
    <row r="44" spans="1:34" x14ac:dyDescent="0.25">
      <c r="A44" t="s">
        <v>15</v>
      </c>
      <c r="B44">
        <v>9</v>
      </c>
      <c r="C44">
        <v>52</v>
      </c>
      <c r="D44">
        <v>146</v>
      </c>
      <c r="E44">
        <v>3</v>
      </c>
      <c r="F44">
        <v>6</v>
      </c>
      <c r="G44">
        <v>42</v>
      </c>
      <c r="H44" t="s">
        <v>16</v>
      </c>
      <c r="I44">
        <v>0.75</v>
      </c>
      <c r="J44" t="b">
        <v>1</v>
      </c>
      <c r="K44">
        <v>7755.8694871883299</v>
      </c>
      <c r="L44">
        <v>7755.6848154729596</v>
      </c>
      <c r="M44">
        <v>0</v>
      </c>
      <c r="N44">
        <v>2228</v>
      </c>
      <c r="O44">
        <v>3.5625548362731898</v>
      </c>
      <c r="S44" t="s">
        <v>26</v>
      </c>
      <c r="T44">
        <v>9</v>
      </c>
      <c r="U44">
        <v>42</v>
      </c>
      <c r="V44" t="s">
        <v>32</v>
      </c>
      <c r="W44">
        <v>3</v>
      </c>
      <c r="X44">
        <v>5</v>
      </c>
      <c r="Y44">
        <v>1.6480207443237301E-2</v>
      </c>
      <c r="Z44">
        <v>7.0571422576904297E-2</v>
      </c>
      <c r="AA44">
        <v>7621.7974620319901</v>
      </c>
      <c r="AB44">
        <v>7755.4245722166997</v>
      </c>
      <c r="AC44">
        <v>104</v>
      </c>
      <c r="AD44">
        <v>126</v>
      </c>
      <c r="AF44" s="2">
        <f t="shared" si="0"/>
        <v>98.27368753854131</v>
      </c>
      <c r="AG44" s="2">
        <f t="shared" si="1"/>
        <v>99.99664448385343</v>
      </c>
      <c r="AH44" s="2">
        <f t="shared" si="2"/>
        <v>1.980921721073899</v>
      </c>
    </row>
    <row r="45" spans="1:34" x14ac:dyDescent="0.25">
      <c r="A45" t="s">
        <v>15</v>
      </c>
      <c r="B45">
        <v>9</v>
      </c>
      <c r="C45">
        <v>52</v>
      </c>
      <c r="D45">
        <v>146</v>
      </c>
      <c r="E45">
        <v>3</v>
      </c>
      <c r="F45">
        <v>6</v>
      </c>
      <c r="G45">
        <v>43</v>
      </c>
      <c r="H45" t="s">
        <v>16</v>
      </c>
      <c r="I45">
        <v>0.75</v>
      </c>
      <c r="J45" t="b">
        <v>1</v>
      </c>
      <c r="K45">
        <v>7664.9576641086096</v>
      </c>
      <c r="L45">
        <v>7664.8166291326397</v>
      </c>
      <c r="M45">
        <v>0</v>
      </c>
      <c r="N45">
        <v>8856</v>
      </c>
      <c r="O45">
        <v>14.314993143081599</v>
      </c>
      <c r="S45" t="s">
        <v>26</v>
      </c>
      <c r="T45">
        <v>9</v>
      </c>
      <c r="U45">
        <v>43</v>
      </c>
      <c r="V45" t="s">
        <v>32</v>
      </c>
      <c r="W45">
        <v>1</v>
      </c>
      <c r="X45">
        <v>5</v>
      </c>
      <c r="Y45">
        <v>6.25967979431152E-3</v>
      </c>
      <c r="Z45">
        <v>6.6621065139770494E-2</v>
      </c>
      <c r="AA45">
        <v>5002.4988359105701</v>
      </c>
      <c r="AB45">
        <v>7656.1239598095899</v>
      </c>
      <c r="AC45">
        <v>104</v>
      </c>
      <c r="AD45">
        <v>112</v>
      </c>
      <c r="AF45" s="2">
        <f t="shared" si="0"/>
        <v>65.26573404113725</v>
      </c>
      <c r="AG45" s="2">
        <f t="shared" si="1"/>
        <v>99.886589989772091</v>
      </c>
      <c r="AH45" s="2">
        <f t="shared" si="2"/>
        <v>0.46539362243403026</v>
      </c>
    </row>
    <row r="46" spans="1:34" x14ac:dyDescent="0.25">
      <c r="A46" t="s">
        <v>15</v>
      </c>
      <c r="B46">
        <v>9</v>
      </c>
      <c r="C46">
        <v>52</v>
      </c>
      <c r="D46">
        <v>146</v>
      </c>
      <c r="E46">
        <v>3</v>
      </c>
      <c r="F46">
        <v>6</v>
      </c>
      <c r="G46">
        <v>44</v>
      </c>
      <c r="H46" t="s">
        <v>16</v>
      </c>
      <c r="I46">
        <v>0.75</v>
      </c>
      <c r="J46" t="b">
        <v>1</v>
      </c>
      <c r="K46">
        <v>7127.6266445001502</v>
      </c>
      <c r="L46">
        <v>7127.5885323652801</v>
      </c>
      <c r="M46">
        <v>0</v>
      </c>
      <c r="N46">
        <v>403</v>
      </c>
      <c r="O46">
        <v>2.69963502883911</v>
      </c>
      <c r="S46" t="s">
        <v>26</v>
      </c>
      <c r="T46">
        <v>9</v>
      </c>
      <c r="U46">
        <v>44</v>
      </c>
      <c r="V46" t="s">
        <v>32</v>
      </c>
      <c r="W46">
        <v>1</v>
      </c>
      <c r="X46">
        <v>2</v>
      </c>
      <c r="Y46">
        <v>1.5885829925537099E-2</v>
      </c>
      <c r="Z46">
        <v>6.9787502288818304E-2</v>
      </c>
      <c r="AA46">
        <v>2147.3191482304601</v>
      </c>
      <c r="AB46">
        <v>7127.5885323652801</v>
      </c>
      <c r="AC46">
        <v>52</v>
      </c>
      <c r="AD46">
        <v>130</v>
      </c>
      <c r="AF46" s="2">
        <f t="shared" si="0"/>
        <v>30.126867431808318</v>
      </c>
      <c r="AG46" s="2">
        <f t="shared" si="1"/>
        <v>100</v>
      </c>
      <c r="AH46" s="2">
        <f t="shared" si="2"/>
        <v>2.5850717427839918</v>
      </c>
    </row>
    <row r="47" spans="1:34" x14ac:dyDescent="0.25">
      <c r="A47" t="s">
        <v>15</v>
      </c>
      <c r="B47">
        <v>9</v>
      </c>
      <c r="C47">
        <v>52</v>
      </c>
      <c r="D47">
        <v>146</v>
      </c>
      <c r="E47">
        <v>3</v>
      </c>
      <c r="F47">
        <v>6</v>
      </c>
      <c r="G47">
        <v>45</v>
      </c>
      <c r="H47" t="s">
        <v>16</v>
      </c>
      <c r="I47">
        <v>0.75</v>
      </c>
      <c r="J47" t="b">
        <v>1</v>
      </c>
      <c r="K47">
        <v>7793.9365913382999</v>
      </c>
      <c r="L47">
        <v>7793.7501290291702</v>
      </c>
      <c r="M47">
        <v>0</v>
      </c>
      <c r="N47">
        <v>2127</v>
      </c>
      <c r="O47">
        <v>3.0417270660400302</v>
      </c>
      <c r="S47" t="s">
        <v>26</v>
      </c>
      <c r="T47">
        <v>9</v>
      </c>
      <c r="U47">
        <v>45</v>
      </c>
      <c r="V47" t="s">
        <v>32</v>
      </c>
      <c r="W47">
        <v>3</v>
      </c>
      <c r="X47">
        <v>5</v>
      </c>
      <c r="Y47">
        <v>1.3612508773803701E-2</v>
      </c>
      <c r="Z47">
        <v>7.5071573257446206E-2</v>
      </c>
      <c r="AA47">
        <v>7748.6738284018502</v>
      </c>
      <c r="AB47">
        <v>7787.5568423899203</v>
      </c>
      <c r="AC47">
        <v>104</v>
      </c>
      <c r="AD47">
        <v>126</v>
      </c>
      <c r="AF47" s="2">
        <f t="shared" si="0"/>
        <v>99.421635286209323</v>
      </c>
      <c r="AG47" s="2">
        <f t="shared" si="1"/>
        <v>99.920535216850453</v>
      </c>
      <c r="AH47" s="2">
        <f t="shared" si="2"/>
        <v>2.4680575090249812</v>
      </c>
    </row>
    <row r="48" spans="1:34" x14ac:dyDescent="0.25">
      <c r="A48" t="s">
        <v>15</v>
      </c>
      <c r="B48">
        <v>9</v>
      </c>
      <c r="C48">
        <v>52</v>
      </c>
      <c r="D48">
        <v>146</v>
      </c>
      <c r="E48">
        <v>3</v>
      </c>
      <c r="F48">
        <v>6</v>
      </c>
      <c r="G48">
        <v>46</v>
      </c>
      <c r="H48" t="s">
        <v>16</v>
      </c>
      <c r="I48">
        <v>0.75</v>
      </c>
      <c r="J48" t="b">
        <v>1</v>
      </c>
      <c r="K48">
        <v>7654.7852598740401</v>
      </c>
      <c r="L48">
        <v>7654.7168571086904</v>
      </c>
      <c r="M48">
        <v>0</v>
      </c>
      <c r="N48">
        <v>524</v>
      </c>
      <c r="O48">
        <v>2.8397979736328098</v>
      </c>
      <c r="S48" t="s">
        <v>26</v>
      </c>
      <c r="T48">
        <v>9</v>
      </c>
      <c r="U48">
        <v>46</v>
      </c>
      <c r="V48" t="s">
        <v>32</v>
      </c>
      <c r="W48">
        <v>1</v>
      </c>
      <c r="X48">
        <v>5</v>
      </c>
      <c r="Y48">
        <v>6.2694549560546797E-3</v>
      </c>
      <c r="Z48">
        <v>5.4406881332397398E-2</v>
      </c>
      <c r="AA48">
        <v>5171.3792767936902</v>
      </c>
      <c r="AB48">
        <v>7654.7168571086904</v>
      </c>
      <c r="AC48">
        <v>104</v>
      </c>
      <c r="AD48">
        <v>125</v>
      </c>
      <c r="AF48" s="2">
        <f t="shared" si="0"/>
        <v>67.558073973581344</v>
      </c>
      <c r="AG48" s="2">
        <f t="shared" si="1"/>
        <v>100</v>
      </c>
      <c r="AH48" s="2">
        <f t="shared" si="2"/>
        <v>1.9158715457070854</v>
      </c>
    </row>
    <row r="49" spans="1:34" x14ac:dyDescent="0.25">
      <c r="A49" t="s">
        <v>15</v>
      </c>
      <c r="B49">
        <v>9</v>
      </c>
      <c r="C49">
        <v>52</v>
      </c>
      <c r="D49">
        <v>146</v>
      </c>
      <c r="E49">
        <v>3</v>
      </c>
      <c r="F49">
        <v>6</v>
      </c>
      <c r="G49">
        <v>47</v>
      </c>
      <c r="H49" t="s">
        <v>16</v>
      </c>
      <c r="I49">
        <v>0.75</v>
      </c>
      <c r="J49" t="b">
        <v>1</v>
      </c>
      <c r="K49">
        <v>7264.7196077163098</v>
      </c>
      <c r="L49">
        <v>7264.6759873086103</v>
      </c>
      <c r="M49">
        <v>0</v>
      </c>
      <c r="N49">
        <v>409</v>
      </c>
      <c r="O49">
        <v>2.6571741104125901</v>
      </c>
      <c r="S49" t="s">
        <v>26</v>
      </c>
      <c r="T49">
        <v>9</v>
      </c>
      <c r="U49">
        <v>47</v>
      </c>
      <c r="V49" t="s">
        <v>32</v>
      </c>
      <c r="W49">
        <v>3</v>
      </c>
      <c r="X49">
        <v>5</v>
      </c>
      <c r="Y49">
        <v>1.31425857543945E-2</v>
      </c>
      <c r="Z49">
        <v>6.5348386764526298E-2</v>
      </c>
      <c r="AA49">
        <v>7127.1771865073997</v>
      </c>
      <c r="AB49">
        <v>7247.7047167208002</v>
      </c>
      <c r="AC49">
        <v>104</v>
      </c>
      <c r="AD49">
        <v>133</v>
      </c>
      <c r="AF49" s="2">
        <f t="shared" si="0"/>
        <v>98.107296167903129</v>
      </c>
      <c r="AG49" s="2">
        <f t="shared" si="1"/>
        <v>99.766386407081896</v>
      </c>
      <c r="AH49" s="2">
        <f t="shared" si="2"/>
        <v>2.4593189625191476</v>
      </c>
    </row>
    <row r="50" spans="1:34" x14ac:dyDescent="0.25">
      <c r="A50" t="s">
        <v>15</v>
      </c>
      <c r="B50">
        <v>9</v>
      </c>
      <c r="C50">
        <v>52</v>
      </c>
      <c r="D50">
        <v>146</v>
      </c>
      <c r="E50">
        <v>3</v>
      </c>
      <c r="F50">
        <v>6</v>
      </c>
      <c r="G50">
        <v>48</v>
      </c>
      <c r="H50" t="s">
        <v>16</v>
      </c>
      <c r="I50">
        <v>0.75</v>
      </c>
      <c r="J50" t="b">
        <v>1</v>
      </c>
      <c r="K50">
        <v>7696.7859377085097</v>
      </c>
      <c r="L50">
        <v>7696.69214934299</v>
      </c>
      <c r="M50">
        <v>0</v>
      </c>
      <c r="N50">
        <v>718</v>
      </c>
      <c r="O50">
        <v>2.5810809135436998</v>
      </c>
      <c r="S50" t="s">
        <v>26</v>
      </c>
      <c r="T50">
        <v>9</v>
      </c>
      <c r="U50">
        <v>48</v>
      </c>
      <c r="V50" t="s">
        <v>32</v>
      </c>
      <c r="W50">
        <v>2</v>
      </c>
      <c r="X50">
        <v>5</v>
      </c>
      <c r="Y50">
        <v>8.3374977111816406E-3</v>
      </c>
      <c r="Z50">
        <v>6.3474178314208901E-2</v>
      </c>
      <c r="AA50">
        <v>6321.6823269116903</v>
      </c>
      <c r="AB50">
        <v>7652.1111379469203</v>
      </c>
      <c r="AC50">
        <v>104</v>
      </c>
      <c r="AD50">
        <v>126</v>
      </c>
      <c r="AF50" s="2">
        <f t="shared" si="0"/>
        <v>82.135054959309059</v>
      </c>
      <c r="AG50" s="2">
        <f t="shared" si="1"/>
        <v>99.420776997039241</v>
      </c>
      <c r="AH50" s="2">
        <f t="shared" si="2"/>
        <v>2.4592091623761578</v>
      </c>
    </row>
    <row r="51" spans="1:34" x14ac:dyDescent="0.25">
      <c r="A51" t="s">
        <v>15</v>
      </c>
      <c r="B51">
        <v>9</v>
      </c>
      <c r="C51">
        <v>52</v>
      </c>
      <c r="D51">
        <v>146</v>
      </c>
      <c r="E51">
        <v>3</v>
      </c>
      <c r="F51">
        <v>6</v>
      </c>
      <c r="G51">
        <v>49</v>
      </c>
      <c r="H51" t="s">
        <v>16</v>
      </c>
      <c r="I51">
        <v>0.75</v>
      </c>
      <c r="J51" t="b">
        <v>1</v>
      </c>
      <c r="K51">
        <v>7488.72349793578</v>
      </c>
      <c r="L51">
        <v>7488.6606656828098</v>
      </c>
      <c r="M51">
        <v>0</v>
      </c>
      <c r="N51">
        <v>4911</v>
      </c>
      <c r="O51">
        <v>3.7215340137481601</v>
      </c>
      <c r="S51" t="s">
        <v>26</v>
      </c>
      <c r="T51">
        <v>9</v>
      </c>
      <c r="U51">
        <v>49</v>
      </c>
      <c r="V51" t="s">
        <v>32</v>
      </c>
      <c r="W51">
        <v>3</v>
      </c>
      <c r="X51">
        <v>5</v>
      </c>
      <c r="Y51">
        <v>1.22854709625244E-2</v>
      </c>
      <c r="Z51">
        <v>6.0187578201293897E-2</v>
      </c>
      <c r="AA51">
        <v>7291.7183158358002</v>
      </c>
      <c r="AB51">
        <v>7486.6039668210897</v>
      </c>
      <c r="AC51">
        <v>104</v>
      </c>
      <c r="AD51">
        <v>132</v>
      </c>
      <c r="AF51" s="2">
        <f t="shared" si="0"/>
        <v>97.370125865770518</v>
      </c>
      <c r="AG51" s="2">
        <f t="shared" si="1"/>
        <v>99.972535825115628</v>
      </c>
      <c r="AH51" s="2">
        <f t="shared" si="2"/>
        <v>1.6172787344935671</v>
      </c>
    </row>
    <row r="53" spans="1:34" x14ac:dyDescent="0.25">
      <c r="N53" s="1">
        <f t="shared" ref="N53:O53" si="3">AVERAGE(N2:N51)</f>
        <v>1860.96</v>
      </c>
      <c r="O53" s="1">
        <f t="shared" si="3"/>
        <v>3.6745739603042558</v>
      </c>
      <c r="AC53" s="1">
        <f t="shared" ref="AC53:AD53" si="4">AVERAGE(AC2:AC51)</f>
        <v>88.4</v>
      </c>
      <c r="AD53" s="1">
        <f t="shared" si="4"/>
        <v>126.9</v>
      </c>
      <c r="AF53" s="1">
        <f t="shared" ref="AF53:AG53" si="5">AVERAGE(AF2:AF51)</f>
        <v>77.729148925692797</v>
      </c>
      <c r="AG53" s="1">
        <f t="shared" ref="AG53:AH53" si="6">AVERAGE(AG2:AG51)</f>
        <v>99.902128036036174</v>
      </c>
      <c r="AH53" s="1">
        <f t="shared" si="6"/>
        <v>2.3217561760295671</v>
      </c>
    </row>
    <row r="54" spans="1:34" x14ac:dyDescent="0.25">
      <c r="N54" s="1">
        <f t="shared" ref="N54:O54" si="7">_xlfn.STDEV.S(N2:N51)/SQRT(COUNT(N2:N51))</f>
        <v>500.55264312435258</v>
      </c>
      <c r="O54" s="1">
        <f t="shared" si="7"/>
        <v>0.36373766486959647</v>
      </c>
      <c r="AC54" s="1">
        <f t="shared" ref="AC54:AD54" si="8">_xlfn.STDEV.S(AC2:AC51)/SQRT(COUNT(AC2:AC51))</f>
        <v>3.4041990876814814</v>
      </c>
      <c r="AD54" s="1">
        <f t="shared" si="8"/>
        <v>0.67748032579310735</v>
      </c>
      <c r="AF54" s="1">
        <f t="shared" ref="AF54:AG54" si="9">_xlfn.STDEV.S(AF2:AF51)/SQRT(COUNT(AF2:AF51))</f>
        <v>3.8550830947220214</v>
      </c>
      <c r="AG54" s="1">
        <f t="shared" ref="AG54:AH54" si="10">_xlfn.STDEV.S(AG2:AG51)/SQRT(COUNT(AG2:AG51))</f>
        <v>1.9593510388758503E-2</v>
      </c>
      <c r="AH54" s="1">
        <f t="shared" si="10"/>
        <v>0.12923538091061307</v>
      </c>
    </row>
    <row r="55" spans="1:34" x14ac:dyDescent="0.25">
      <c r="N55" s="1">
        <f t="shared" ref="N55:O55" si="11">MAX(N2:N51)</f>
        <v>21965</v>
      </c>
      <c r="O55" s="1">
        <f t="shared" si="11"/>
        <v>14.314993143081599</v>
      </c>
      <c r="AC55" s="1">
        <f t="shared" ref="AC55:AD55" si="12">MAX(AC2:AC51)</f>
        <v>104</v>
      </c>
      <c r="AD55" s="1">
        <f t="shared" si="12"/>
        <v>135</v>
      </c>
      <c r="AF55" s="1">
        <f t="shared" ref="AF55:AG55" si="13">MAX(AF2:AF51)</f>
        <v>99.427617759856403</v>
      </c>
      <c r="AG55" s="1">
        <f t="shared" ref="AG55:AH55" si="14">MAX(AG2:AG51)</f>
        <v>100.00353767390833</v>
      </c>
      <c r="AH55" s="1">
        <f t="shared" si="14"/>
        <v>6.1863687863312009</v>
      </c>
    </row>
    <row r="56" spans="1:34" x14ac:dyDescent="0.25">
      <c r="N56" s="1">
        <f t="shared" ref="N56:O56" si="15">MIN(N2:N51)</f>
        <v>164</v>
      </c>
      <c r="O56" s="1">
        <f t="shared" si="15"/>
        <v>2.3152439594268799</v>
      </c>
      <c r="AC56" s="1">
        <f t="shared" ref="AC56:AD56" si="16">MIN(AC2:AC51)</f>
        <v>52</v>
      </c>
      <c r="AD56" s="1">
        <f t="shared" si="16"/>
        <v>112</v>
      </c>
      <c r="AF56" s="1">
        <f t="shared" ref="AF56:AG56" si="17">MIN(AF2:AF51)</f>
        <v>24.833110294327813</v>
      </c>
      <c r="AG56" s="1">
        <f t="shared" ref="AG56:AH56" si="18">MIN(AG2:AG51)</f>
        <v>99.420776997039241</v>
      </c>
      <c r="AH56" s="1">
        <f t="shared" si="18"/>
        <v>0.46539362243403026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result_NLCC_9_r412.ib.bridges2.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</dc:creator>
  <cp:lastModifiedBy>Sangho Shim</cp:lastModifiedBy>
  <dcterms:created xsi:type="dcterms:W3CDTF">2025-04-15T10:00:25Z</dcterms:created>
  <dcterms:modified xsi:type="dcterms:W3CDTF">2025-06-11T02:46:45Z</dcterms:modified>
</cp:coreProperties>
</file>