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김상현-심상호\pnr_code_revised\arr_constrained_pnr_I3405_J170_Seoul\result\"/>
    </mc:Choice>
  </mc:AlternateContent>
  <xr:revisionPtr revIDLastSave="0" documentId="13_ncr:1_{C6AB8D6B-F00C-458A-ADBC-DD5DCE00FE01}" xr6:coauthVersionLast="47" xr6:coauthVersionMax="47" xr10:uidLastSave="{00000000-0000-0000-0000-000000000000}"/>
  <bookViews>
    <workbookView xWindow="-120" yWindow="-120" windowWidth="29040" windowHeight="15720" activeTab="4" xr2:uid="{D0244E4C-E82F-4671-9C55-AE295DBAD8DB}"/>
  </bookViews>
  <sheets>
    <sheet name="logSum_All" sheetId="6" r:id="rId1"/>
    <sheet name="logSum1" sheetId="5" r:id="rId2"/>
    <sheet name="logSum0.75" sheetId="4" r:id="rId3"/>
    <sheet name="logSum0.7" sheetId="3" r:id="rId4"/>
    <sheet name="logSum0.5" sheetId="2" r:id="rId5"/>
    <sheet name="logSum0.25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5" l="1"/>
  <c r="O3" i="5"/>
  <c r="O10" i="5" s="1"/>
  <c r="O4" i="5"/>
  <c r="O5" i="5"/>
  <c r="O2" i="5"/>
  <c r="O9" i="5" s="1"/>
  <c r="O11" i="4"/>
  <c r="O10" i="4"/>
  <c r="O3" i="4"/>
  <c r="O6" i="4"/>
  <c r="O2" i="4"/>
  <c r="O9" i="4" s="1"/>
  <c r="O10" i="1"/>
  <c r="O9" i="1"/>
  <c r="O10" i="3"/>
  <c r="O9" i="3"/>
  <c r="O3" i="3"/>
  <c r="O6" i="3"/>
  <c r="O8" i="3" s="1"/>
  <c r="O2" i="3"/>
  <c r="O4" i="2"/>
  <c r="O5" i="2"/>
  <c r="O6" i="2"/>
  <c r="O2" i="2"/>
  <c r="O11" i="2" s="1"/>
  <c r="O3" i="1"/>
  <c r="O8" i="1" s="1"/>
  <c r="O4" i="1"/>
  <c r="O5" i="1"/>
  <c r="O11" i="1" s="1"/>
  <c r="O6" i="1"/>
  <c r="O11" i="3" l="1"/>
  <c r="O8" i="2"/>
  <c r="O9" i="2"/>
  <c r="O10" i="2"/>
  <c r="O8" i="4"/>
  <c r="O8" i="5"/>
</calcChain>
</file>

<file path=xl/sharedStrings.xml><?xml version="1.0" encoding="utf-8"?>
<sst xmlns="http://schemas.openxmlformats.org/spreadsheetml/2006/main" count="374" uniqueCount="63">
  <si>
    <t>Machine</t>
  </si>
  <si>
    <t>Core</t>
  </si>
  <si>
    <t>Instance</t>
  </si>
  <si>
    <t>Hubs</t>
  </si>
  <si>
    <t>Alternatives</t>
  </si>
  <si>
    <t>Origins</t>
  </si>
  <si>
    <t>Destins</t>
  </si>
  <si>
    <t>tolError</t>
  </si>
  <si>
    <t>logSum</t>
  </si>
  <si>
    <t>Time Limit</t>
  </si>
  <si>
    <t>Elapse Time</t>
  </si>
  <si>
    <t>Best Time</t>
  </si>
  <si>
    <t>Best Trial</t>
  </si>
  <si>
    <t>Best Demand</t>
  </si>
  <si>
    <t>selectedHub0</t>
  </si>
  <si>
    <t>selectedHub1</t>
  </si>
  <si>
    <t>selectedHub2</t>
  </si>
  <si>
    <t>selectedHub3</t>
  </si>
  <si>
    <t>selectedHub4</t>
  </si>
  <si>
    <t>selectedHub5</t>
  </si>
  <si>
    <t>selectedHub6</t>
  </si>
  <si>
    <t>selectedHub7</t>
  </si>
  <si>
    <t>selectedHub8</t>
  </si>
  <si>
    <t>selectedHub9</t>
  </si>
  <si>
    <t>selectedHub10</t>
  </si>
  <si>
    <t>selectedHub11</t>
  </si>
  <si>
    <t>selectedHub12</t>
  </si>
  <si>
    <t>selectedHub13</t>
  </si>
  <si>
    <t>selectedHub14</t>
  </si>
  <si>
    <t>selectedHub15</t>
  </si>
  <si>
    <t>selectedHub16</t>
  </si>
  <si>
    <t>selectedHub17</t>
  </si>
  <si>
    <t>selectedHub18</t>
  </si>
  <si>
    <t>selectedHub19</t>
  </si>
  <si>
    <t>selectedHub20</t>
  </si>
  <si>
    <t>selectedHub21</t>
  </si>
  <si>
    <t>selectedHub22</t>
  </si>
  <si>
    <t>selectedHub23</t>
  </si>
  <si>
    <t>selectedHub24</t>
  </si>
  <si>
    <t>selectedHub25</t>
  </si>
  <si>
    <t>selectedHub26</t>
  </si>
  <si>
    <t>selectedHub27</t>
  </si>
  <si>
    <t>selectedHub28</t>
  </si>
  <si>
    <t>selectedHub29</t>
  </si>
  <si>
    <t>selectedHub30</t>
  </si>
  <si>
    <t>selectedHub31</t>
  </si>
  <si>
    <t>selectedHub32</t>
  </si>
  <si>
    <t>selectedHub33</t>
  </si>
  <si>
    <t>selectedHub34</t>
  </si>
  <si>
    <t>selectedHub35</t>
  </si>
  <si>
    <t>selectedHub36</t>
  </si>
  <si>
    <t>selectedHub37</t>
  </si>
  <si>
    <t>selectedHub38</t>
  </si>
  <si>
    <t>selectedHub39</t>
  </si>
  <si>
    <t>DESKTOP-ASQ3AP9</t>
  </si>
  <si>
    <t>DESKTOP-ASQ3AP10</t>
  </si>
  <si>
    <t>DESKTOP-ASQ3AP11</t>
  </si>
  <si>
    <t>DESKTOP-ASQ3AP12</t>
  </si>
  <si>
    <t>DESKTOP-ASQ3AP13</t>
  </si>
  <si>
    <t>Gap If (%)</t>
  </si>
  <si>
    <t>Demand If</t>
  </si>
  <si>
    <t>Best If</t>
  </si>
  <si>
    <t>if_logSum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</si>
</sst>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02177-5186-4B85-8381-3066A6C50ED4}">
  <dimension ref="A1:BB6"/>
  <sheetViews>
    <sheetView workbookViewId="0">
      <selection activeCell="A6" sqref="A6"/>
    </sheetView>
  </sheetViews>
  <sheetFormatPr defaultRowHeight="15" x14ac:dyDescent="0.25"/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 t="s">
        <v>54</v>
      </c>
      <c r="B2">
        <v>5</v>
      </c>
      <c r="C2">
        <v>0</v>
      </c>
      <c r="D2">
        <v>40</v>
      </c>
      <c r="E2">
        <v>170</v>
      </c>
      <c r="F2">
        <v>1135</v>
      </c>
      <c r="G2">
        <v>3</v>
      </c>
      <c r="H2" s="1">
        <v>9.9999999999999995E-8</v>
      </c>
      <c r="I2">
        <v>0.25</v>
      </c>
      <c r="J2">
        <v>36000</v>
      </c>
      <c r="K2">
        <v>36000.708420000003</v>
      </c>
      <c r="L2">
        <v>19486.13581</v>
      </c>
      <c r="M2">
        <v>47180</v>
      </c>
      <c r="N2">
        <v>11390.50691</v>
      </c>
      <c r="O2">
        <v>1</v>
      </c>
      <c r="P2">
        <v>4</v>
      </c>
      <c r="Q2">
        <v>5</v>
      </c>
      <c r="R2">
        <v>8</v>
      </c>
      <c r="S2">
        <v>10</v>
      </c>
      <c r="T2">
        <v>11</v>
      </c>
      <c r="U2">
        <v>12</v>
      </c>
      <c r="V2">
        <v>14</v>
      </c>
      <c r="W2">
        <v>17</v>
      </c>
      <c r="X2">
        <v>19</v>
      </c>
      <c r="Y2">
        <v>52</v>
      </c>
      <c r="Z2">
        <v>55</v>
      </c>
      <c r="AA2">
        <v>61</v>
      </c>
      <c r="AB2">
        <v>62</v>
      </c>
      <c r="AC2">
        <v>69</v>
      </c>
      <c r="AD2">
        <v>90</v>
      </c>
      <c r="AE2">
        <v>97</v>
      </c>
      <c r="AF2">
        <v>98</v>
      </c>
      <c r="AG2">
        <v>103</v>
      </c>
      <c r="AH2">
        <v>106</v>
      </c>
      <c r="AI2">
        <v>107</v>
      </c>
      <c r="AJ2">
        <v>108</v>
      </c>
      <c r="AK2">
        <v>120</v>
      </c>
      <c r="AL2">
        <v>122</v>
      </c>
      <c r="AM2">
        <v>123</v>
      </c>
      <c r="AN2">
        <v>124</v>
      </c>
      <c r="AO2">
        <v>128</v>
      </c>
      <c r="AP2">
        <v>129</v>
      </c>
      <c r="AQ2">
        <v>132</v>
      </c>
      <c r="AR2">
        <v>138</v>
      </c>
      <c r="AS2">
        <v>140</v>
      </c>
      <c r="AT2">
        <v>141</v>
      </c>
      <c r="AU2">
        <v>145</v>
      </c>
      <c r="AV2">
        <v>146</v>
      </c>
      <c r="AW2">
        <v>152</v>
      </c>
      <c r="AX2">
        <v>153</v>
      </c>
      <c r="AY2">
        <v>156</v>
      </c>
      <c r="AZ2">
        <v>158</v>
      </c>
      <c r="BA2">
        <v>159</v>
      </c>
      <c r="BB2">
        <v>160</v>
      </c>
    </row>
    <row r="3" spans="1:54" x14ac:dyDescent="0.25">
      <c r="A3" t="s">
        <v>54</v>
      </c>
      <c r="B3">
        <v>2</v>
      </c>
      <c r="C3">
        <v>0</v>
      </c>
      <c r="D3">
        <v>40</v>
      </c>
      <c r="E3">
        <v>170</v>
      </c>
      <c r="F3">
        <v>1135</v>
      </c>
      <c r="G3">
        <v>3</v>
      </c>
      <c r="H3" s="1">
        <v>9.9999999999999995E-8</v>
      </c>
      <c r="I3">
        <v>0.5</v>
      </c>
      <c r="J3">
        <v>36000</v>
      </c>
      <c r="K3">
        <v>36000.605309999999</v>
      </c>
      <c r="L3">
        <v>19647.510969999999</v>
      </c>
      <c r="M3">
        <v>47639</v>
      </c>
      <c r="N3">
        <v>11671.737789999999</v>
      </c>
      <c r="O3">
        <v>1</v>
      </c>
      <c r="P3">
        <v>4</v>
      </c>
      <c r="Q3">
        <v>5</v>
      </c>
      <c r="R3">
        <v>8</v>
      </c>
      <c r="S3">
        <v>10</v>
      </c>
      <c r="T3">
        <v>11</v>
      </c>
      <c r="U3">
        <v>12</v>
      </c>
      <c r="V3">
        <v>14</v>
      </c>
      <c r="W3">
        <v>17</v>
      </c>
      <c r="X3">
        <v>18</v>
      </c>
      <c r="Y3">
        <v>19</v>
      </c>
      <c r="Z3">
        <v>52</v>
      </c>
      <c r="AA3">
        <v>55</v>
      </c>
      <c r="AB3">
        <v>61</v>
      </c>
      <c r="AC3">
        <v>62</v>
      </c>
      <c r="AD3">
        <v>69</v>
      </c>
      <c r="AE3">
        <v>89</v>
      </c>
      <c r="AF3">
        <v>90</v>
      </c>
      <c r="AG3">
        <v>95</v>
      </c>
      <c r="AH3">
        <v>97</v>
      </c>
      <c r="AI3">
        <v>98</v>
      </c>
      <c r="AJ3">
        <v>103</v>
      </c>
      <c r="AK3">
        <v>107</v>
      </c>
      <c r="AL3">
        <v>108</v>
      </c>
      <c r="AM3">
        <v>120</v>
      </c>
      <c r="AN3">
        <v>122</v>
      </c>
      <c r="AO3">
        <v>123</v>
      </c>
      <c r="AP3">
        <v>124</v>
      </c>
      <c r="AQ3">
        <v>128</v>
      </c>
      <c r="AR3">
        <v>129</v>
      </c>
      <c r="AS3">
        <v>136</v>
      </c>
      <c r="AT3">
        <v>138</v>
      </c>
      <c r="AU3">
        <v>140</v>
      </c>
      <c r="AV3">
        <v>141</v>
      </c>
      <c r="AW3">
        <v>145</v>
      </c>
      <c r="AX3">
        <v>152</v>
      </c>
      <c r="AY3">
        <v>153</v>
      </c>
      <c r="AZ3">
        <v>156</v>
      </c>
      <c r="BA3">
        <v>159</v>
      </c>
      <c r="BB3">
        <v>160</v>
      </c>
    </row>
    <row r="4" spans="1:54" x14ac:dyDescent="0.25">
      <c r="A4" t="s">
        <v>54</v>
      </c>
      <c r="B4">
        <v>5</v>
      </c>
      <c r="C4">
        <v>0</v>
      </c>
      <c r="D4">
        <v>40</v>
      </c>
      <c r="E4">
        <v>170</v>
      </c>
      <c r="F4">
        <v>1135</v>
      </c>
      <c r="G4">
        <v>3</v>
      </c>
      <c r="H4" s="1">
        <v>9.9999999999999995E-8</v>
      </c>
      <c r="I4">
        <v>0.7</v>
      </c>
      <c r="J4">
        <v>36000</v>
      </c>
      <c r="K4">
        <v>36000.389199999998</v>
      </c>
      <c r="L4">
        <v>5385.5666940000001</v>
      </c>
      <c r="M4">
        <v>12755</v>
      </c>
      <c r="N4">
        <v>11859.713180000001</v>
      </c>
      <c r="O4">
        <v>1</v>
      </c>
      <c r="P4">
        <v>4</v>
      </c>
      <c r="Q4">
        <v>5</v>
      </c>
      <c r="R4">
        <v>8</v>
      </c>
      <c r="S4">
        <v>10</v>
      </c>
      <c r="T4">
        <v>11</v>
      </c>
      <c r="U4">
        <v>12</v>
      </c>
      <c r="V4">
        <v>14</v>
      </c>
      <c r="W4">
        <v>17</v>
      </c>
      <c r="X4">
        <v>18</v>
      </c>
      <c r="Y4">
        <v>19</v>
      </c>
      <c r="Z4">
        <v>52</v>
      </c>
      <c r="AA4">
        <v>55</v>
      </c>
      <c r="AB4">
        <v>62</v>
      </c>
      <c r="AC4">
        <v>69</v>
      </c>
      <c r="AD4">
        <v>89</v>
      </c>
      <c r="AE4">
        <v>90</v>
      </c>
      <c r="AF4">
        <v>95</v>
      </c>
      <c r="AG4">
        <v>97</v>
      </c>
      <c r="AH4">
        <v>98</v>
      </c>
      <c r="AI4">
        <v>100</v>
      </c>
      <c r="AJ4">
        <v>103</v>
      </c>
      <c r="AK4">
        <v>107</v>
      </c>
      <c r="AL4">
        <v>108</v>
      </c>
      <c r="AM4">
        <v>120</v>
      </c>
      <c r="AN4">
        <v>122</v>
      </c>
      <c r="AO4">
        <v>123</v>
      </c>
      <c r="AP4">
        <v>124</v>
      </c>
      <c r="AQ4">
        <v>129</v>
      </c>
      <c r="AR4">
        <v>136</v>
      </c>
      <c r="AS4">
        <v>138</v>
      </c>
      <c r="AT4">
        <v>140</v>
      </c>
      <c r="AU4">
        <v>141</v>
      </c>
      <c r="AV4">
        <v>145</v>
      </c>
      <c r="AW4">
        <v>148</v>
      </c>
      <c r="AX4">
        <v>152</v>
      </c>
      <c r="AY4">
        <v>153</v>
      </c>
      <c r="AZ4">
        <v>156</v>
      </c>
      <c r="BA4">
        <v>159</v>
      </c>
      <c r="BB4">
        <v>160</v>
      </c>
    </row>
    <row r="5" spans="1:54" x14ac:dyDescent="0.25">
      <c r="A5" t="s">
        <v>54</v>
      </c>
      <c r="B5">
        <v>1</v>
      </c>
      <c r="C5">
        <v>0</v>
      </c>
      <c r="D5">
        <v>40</v>
      </c>
      <c r="E5">
        <v>170</v>
      </c>
      <c r="F5">
        <v>1135</v>
      </c>
      <c r="G5">
        <v>3</v>
      </c>
      <c r="H5" s="1">
        <v>9.9999999999999995E-8</v>
      </c>
      <c r="I5">
        <v>0.75</v>
      </c>
      <c r="J5">
        <v>36000</v>
      </c>
      <c r="K5">
        <v>36000.53039</v>
      </c>
      <c r="L5">
        <v>6258.2085770000003</v>
      </c>
      <c r="M5">
        <v>14655</v>
      </c>
      <c r="N5">
        <v>11869.735210000001</v>
      </c>
      <c r="O5">
        <v>1</v>
      </c>
      <c r="P5">
        <v>4</v>
      </c>
      <c r="Q5">
        <v>5</v>
      </c>
      <c r="R5">
        <v>8</v>
      </c>
      <c r="S5">
        <v>10</v>
      </c>
      <c r="T5">
        <v>11</v>
      </c>
      <c r="U5">
        <v>12</v>
      </c>
      <c r="V5">
        <v>14</v>
      </c>
      <c r="W5">
        <v>17</v>
      </c>
      <c r="X5">
        <v>18</v>
      </c>
      <c r="Y5">
        <v>19</v>
      </c>
      <c r="Z5">
        <v>52</v>
      </c>
      <c r="AA5">
        <v>55</v>
      </c>
      <c r="AB5">
        <v>62</v>
      </c>
      <c r="AC5">
        <v>69</v>
      </c>
      <c r="AD5">
        <v>89</v>
      </c>
      <c r="AE5">
        <v>90</v>
      </c>
      <c r="AF5">
        <v>95</v>
      </c>
      <c r="AG5">
        <v>97</v>
      </c>
      <c r="AH5">
        <v>98</v>
      </c>
      <c r="AI5">
        <v>100</v>
      </c>
      <c r="AJ5">
        <v>103</v>
      </c>
      <c r="AK5">
        <v>107</v>
      </c>
      <c r="AL5">
        <v>108</v>
      </c>
      <c r="AM5">
        <v>120</v>
      </c>
      <c r="AN5">
        <v>122</v>
      </c>
      <c r="AO5">
        <v>123</v>
      </c>
      <c r="AP5">
        <v>124</v>
      </c>
      <c r="AQ5">
        <v>129</v>
      </c>
      <c r="AR5">
        <v>136</v>
      </c>
      <c r="AS5">
        <v>138</v>
      </c>
      <c r="AT5">
        <v>140</v>
      </c>
      <c r="AU5">
        <v>141</v>
      </c>
      <c r="AV5">
        <v>145</v>
      </c>
      <c r="AW5">
        <v>148</v>
      </c>
      <c r="AX5">
        <v>152</v>
      </c>
      <c r="AY5">
        <v>153</v>
      </c>
      <c r="AZ5">
        <v>156</v>
      </c>
      <c r="BA5">
        <v>159</v>
      </c>
      <c r="BB5">
        <v>160</v>
      </c>
    </row>
    <row r="6" spans="1:54" x14ac:dyDescent="0.25">
      <c r="A6" t="s">
        <v>54</v>
      </c>
      <c r="B6">
        <v>1</v>
      </c>
      <c r="C6">
        <v>0</v>
      </c>
      <c r="D6">
        <v>40</v>
      </c>
      <c r="E6">
        <v>170</v>
      </c>
      <c r="F6">
        <v>1135</v>
      </c>
      <c r="G6">
        <v>3</v>
      </c>
      <c r="H6" s="1">
        <v>9.9999999999999995E-8</v>
      </c>
      <c r="I6">
        <v>1</v>
      </c>
      <c r="J6">
        <v>36000</v>
      </c>
      <c r="K6">
        <v>36000.462440000003</v>
      </c>
      <c r="L6">
        <v>7764.5010359999997</v>
      </c>
      <c r="M6">
        <v>18113</v>
      </c>
      <c r="N6">
        <v>12005.906290000001</v>
      </c>
      <c r="O6">
        <v>1</v>
      </c>
      <c r="P6">
        <v>4</v>
      </c>
      <c r="Q6">
        <v>5</v>
      </c>
      <c r="R6">
        <v>8</v>
      </c>
      <c r="S6">
        <v>10</v>
      </c>
      <c r="T6">
        <v>14</v>
      </c>
      <c r="U6">
        <v>17</v>
      </c>
      <c r="V6">
        <v>18</v>
      </c>
      <c r="W6">
        <v>19</v>
      </c>
      <c r="X6">
        <v>52</v>
      </c>
      <c r="Y6">
        <v>62</v>
      </c>
      <c r="Z6">
        <v>69</v>
      </c>
      <c r="AA6">
        <v>72</v>
      </c>
      <c r="AB6">
        <v>79</v>
      </c>
      <c r="AC6">
        <v>81</v>
      </c>
      <c r="AD6">
        <v>89</v>
      </c>
      <c r="AE6">
        <v>90</v>
      </c>
      <c r="AF6">
        <v>93</v>
      </c>
      <c r="AG6">
        <v>97</v>
      </c>
      <c r="AH6">
        <v>98</v>
      </c>
      <c r="AI6">
        <v>100</v>
      </c>
      <c r="AJ6">
        <v>103</v>
      </c>
      <c r="AK6">
        <v>107</v>
      </c>
      <c r="AL6">
        <v>108</v>
      </c>
      <c r="AM6">
        <v>120</v>
      </c>
      <c r="AN6">
        <v>122</v>
      </c>
      <c r="AO6">
        <v>123</v>
      </c>
      <c r="AP6">
        <v>124</v>
      </c>
      <c r="AQ6">
        <v>129</v>
      </c>
      <c r="AR6">
        <v>130</v>
      </c>
      <c r="AS6">
        <v>136</v>
      </c>
      <c r="AT6">
        <v>138</v>
      </c>
      <c r="AU6">
        <v>141</v>
      </c>
      <c r="AV6">
        <v>143</v>
      </c>
      <c r="AW6">
        <v>145</v>
      </c>
      <c r="AX6">
        <v>148</v>
      </c>
      <c r="AY6">
        <v>152</v>
      </c>
      <c r="AZ6">
        <v>153</v>
      </c>
      <c r="BA6">
        <v>159</v>
      </c>
      <c r="BB6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39C5-B91B-44D3-A2CE-ABFCA04434EB}">
  <dimension ref="A1:BF11"/>
  <sheetViews>
    <sheetView workbookViewId="0">
      <selection activeCell="O8" sqref="O8:O11"/>
    </sheetView>
  </sheetViews>
  <sheetFormatPr defaultRowHeight="15" x14ac:dyDescent="0.25"/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59</v>
      </c>
      <c r="P1" t="s">
        <v>60</v>
      </c>
      <c r="Q1" t="s">
        <v>61</v>
      </c>
      <c r="R1" t="s">
        <v>62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</row>
    <row r="2" spans="1:58" x14ac:dyDescent="0.25">
      <c r="A2" t="s">
        <v>54</v>
      </c>
      <c r="B2">
        <v>1</v>
      </c>
      <c r="C2">
        <v>0</v>
      </c>
      <c r="D2">
        <v>40</v>
      </c>
      <c r="E2">
        <v>170</v>
      </c>
      <c r="F2">
        <v>1135</v>
      </c>
      <c r="G2">
        <v>3</v>
      </c>
      <c r="H2" s="1">
        <v>9.9999999999999995E-8</v>
      </c>
      <c r="I2">
        <v>1</v>
      </c>
      <c r="J2">
        <v>36000</v>
      </c>
      <c r="K2">
        <v>36000.462440000003</v>
      </c>
      <c r="L2">
        <v>7764.5010359999997</v>
      </c>
      <c r="M2">
        <v>18113</v>
      </c>
      <c r="N2">
        <v>12005.906290000001</v>
      </c>
      <c r="O2" s="2">
        <f>(Q2-P2)/Q2*100</f>
        <v>14.102295589278826</v>
      </c>
      <c r="P2">
        <v>9784.1839564345701</v>
      </c>
      <c r="Q2">
        <v>11390.50691</v>
      </c>
      <c r="R2">
        <v>0.25</v>
      </c>
      <c r="S2">
        <v>1</v>
      </c>
      <c r="T2">
        <v>4</v>
      </c>
      <c r="U2">
        <v>5</v>
      </c>
      <c r="V2">
        <v>8</v>
      </c>
      <c r="W2">
        <v>10</v>
      </c>
      <c r="X2">
        <v>14</v>
      </c>
      <c r="Y2">
        <v>17</v>
      </c>
      <c r="Z2">
        <v>18</v>
      </c>
      <c r="AA2">
        <v>19</v>
      </c>
      <c r="AB2">
        <v>52</v>
      </c>
      <c r="AC2">
        <v>62</v>
      </c>
      <c r="AD2">
        <v>69</v>
      </c>
      <c r="AE2">
        <v>72</v>
      </c>
      <c r="AF2">
        <v>79</v>
      </c>
      <c r="AG2">
        <v>81</v>
      </c>
      <c r="AH2">
        <v>89</v>
      </c>
      <c r="AI2">
        <v>90</v>
      </c>
      <c r="AJ2">
        <v>93</v>
      </c>
      <c r="AK2">
        <v>97</v>
      </c>
      <c r="AL2">
        <v>98</v>
      </c>
      <c r="AM2">
        <v>100</v>
      </c>
      <c r="AN2">
        <v>103</v>
      </c>
      <c r="AO2">
        <v>107</v>
      </c>
      <c r="AP2">
        <v>108</v>
      </c>
      <c r="AQ2">
        <v>120</v>
      </c>
      <c r="AR2">
        <v>122</v>
      </c>
      <c r="AS2">
        <v>123</v>
      </c>
      <c r="AT2">
        <v>124</v>
      </c>
      <c r="AU2">
        <v>129</v>
      </c>
      <c r="AV2">
        <v>130</v>
      </c>
      <c r="AW2">
        <v>136</v>
      </c>
      <c r="AX2">
        <v>138</v>
      </c>
      <c r="AY2">
        <v>141</v>
      </c>
      <c r="AZ2">
        <v>143</v>
      </c>
      <c r="BA2">
        <v>145</v>
      </c>
      <c r="BB2">
        <v>148</v>
      </c>
      <c r="BC2">
        <v>152</v>
      </c>
      <c r="BD2">
        <v>153</v>
      </c>
      <c r="BE2">
        <v>159</v>
      </c>
      <c r="BF2">
        <v>160</v>
      </c>
    </row>
    <row r="3" spans="1:58" x14ac:dyDescent="0.25">
      <c r="A3" t="s">
        <v>55</v>
      </c>
      <c r="B3">
        <v>1</v>
      </c>
      <c r="C3">
        <v>0</v>
      </c>
      <c r="D3">
        <v>40</v>
      </c>
      <c r="E3">
        <v>170</v>
      </c>
      <c r="F3">
        <v>1135</v>
      </c>
      <c r="G3">
        <v>3</v>
      </c>
      <c r="H3" s="1">
        <v>9.9999999999999995E-8</v>
      </c>
      <c r="I3">
        <v>1</v>
      </c>
      <c r="J3">
        <v>36000</v>
      </c>
      <c r="K3">
        <v>36000.462440000003</v>
      </c>
      <c r="L3">
        <v>7764.5010359999997</v>
      </c>
      <c r="M3">
        <v>18113</v>
      </c>
      <c r="N3">
        <v>12005.906290000001</v>
      </c>
      <c r="O3" s="2">
        <f t="shared" ref="O3:O5" si="0">(Q3-P3)/Q3*100</f>
        <v>6.5866140059534324</v>
      </c>
      <c r="P3">
        <v>10902.9654739857</v>
      </c>
      <c r="Q3">
        <v>11671.737789999999</v>
      </c>
      <c r="R3">
        <v>0.5</v>
      </c>
      <c r="S3">
        <v>1</v>
      </c>
      <c r="T3">
        <v>4</v>
      </c>
      <c r="U3">
        <v>5</v>
      </c>
      <c r="V3">
        <v>8</v>
      </c>
      <c r="W3">
        <v>10</v>
      </c>
      <c r="X3">
        <v>14</v>
      </c>
      <c r="Y3">
        <v>17</v>
      </c>
      <c r="Z3">
        <v>18</v>
      </c>
      <c r="AA3">
        <v>19</v>
      </c>
      <c r="AB3">
        <v>52</v>
      </c>
      <c r="AC3">
        <v>62</v>
      </c>
      <c r="AD3">
        <v>69</v>
      </c>
      <c r="AE3">
        <v>72</v>
      </c>
      <c r="AF3">
        <v>79</v>
      </c>
      <c r="AG3">
        <v>81</v>
      </c>
      <c r="AH3">
        <v>89</v>
      </c>
      <c r="AI3">
        <v>90</v>
      </c>
      <c r="AJ3">
        <v>93</v>
      </c>
      <c r="AK3">
        <v>97</v>
      </c>
      <c r="AL3">
        <v>98</v>
      </c>
      <c r="AM3">
        <v>100</v>
      </c>
      <c r="AN3">
        <v>103</v>
      </c>
      <c r="AO3">
        <v>107</v>
      </c>
      <c r="AP3">
        <v>108</v>
      </c>
      <c r="AQ3">
        <v>120</v>
      </c>
      <c r="AR3">
        <v>122</v>
      </c>
      <c r="AS3">
        <v>123</v>
      </c>
      <c r="AT3">
        <v>124</v>
      </c>
      <c r="AU3">
        <v>129</v>
      </c>
      <c r="AV3">
        <v>130</v>
      </c>
      <c r="AW3">
        <v>136</v>
      </c>
      <c r="AX3">
        <v>138</v>
      </c>
      <c r="AY3">
        <v>141</v>
      </c>
      <c r="AZ3">
        <v>143</v>
      </c>
      <c r="BA3">
        <v>145</v>
      </c>
      <c r="BB3">
        <v>148</v>
      </c>
      <c r="BC3">
        <v>152</v>
      </c>
      <c r="BD3">
        <v>153</v>
      </c>
      <c r="BE3">
        <v>159</v>
      </c>
      <c r="BF3">
        <v>160</v>
      </c>
    </row>
    <row r="4" spans="1:58" x14ac:dyDescent="0.25">
      <c r="A4" t="s">
        <v>56</v>
      </c>
      <c r="B4">
        <v>1</v>
      </c>
      <c r="C4">
        <v>0</v>
      </c>
      <c r="D4">
        <v>40</v>
      </c>
      <c r="E4">
        <v>170</v>
      </c>
      <c r="F4">
        <v>1135</v>
      </c>
      <c r="G4">
        <v>3</v>
      </c>
      <c r="H4" s="1">
        <v>9.9999999999999995E-8</v>
      </c>
      <c r="I4">
        <v>1</v>
      </c>
      <c r="J4">
        <v>36000</v>
      </c>
      <c r="K4">
        <v>36000.462440000003</v>
      </c>
      <c r="L4">
        <v>7764.5010359999997</v>
      </c>
      <c r="M4">
        <v>18113</v>
      </c>
      <c r="N4">
        <v>12005.906290000001</v>
      </c>
      <c r="O4" s="2">
        <f t="shared" si="0"/>
        <v>4.0097924737805561</v>
      </c>
      <c r="P4">
        <v>11384.1632934964</v>
      </c>
      <c r="Q4">
        <v>11859.713180000001</v>
      </c>
      <c r="R4">
        <v>0.7</v>
      </c>
      <c r="S4">
        <v>1</v>
      </c>
      <c r="T4">
        <v>4</v>
      </c>
      <c r="U4">
        <v>5</v>
      </c>
      <c r="V4">
        <v>8</v>
      </c>
      <c r="W4">
        <v>10</v>
      </c>
      <c r="X4">
        <v>14</v>
      </c>
      <c r="Y4">
        <v>17</v>
      </c>
      <c r="Z4">
        <v>18</v>
      </c>
      <c r="AA4">
        <v>19</v>
      </c>
      <c r="AB4">
        <v>52</v>
      </c>
      <c r="AC4">
        <v>62</v>
      </c>
      <c r="AD4">
        <v>69</v>
      </c>
      <c r="AE4">
        <v>72</v>
      </c>
      <c r="AF4">
        <v>79</v>
      </c>
      <c r="AG4">
        <v>81</v>
      </c>
      <c r="AH4">
        <v>89</v>
      </c>
      <c r="AI4">
        <v>90</v>
      </c>
      <c r="AJ4">
        <v>93</v>
      </c>
      <c r="AK4">
        <v>97</v>
      </c>
      <c r="AL4">
        <v>98</v>
      </c>
      <c r="AM4">
        <v>100</v>
      </c>
      <c r="AN4">
        <v>103</v>
      </c>
      <c r="AO4">
        <v>107</v>
      </c>
      <c r="AP4">
        <v>108</v>
      </c>
      <c r="AQ4">
        <v>120</v>
      </c>
      <c r="AR4">
        <v>122</v>
      </c>
      <c r="AS4">
        <v>123</v>
      </c>
      <c r="AT4">
        <v>124</v>
      </c>
      <c r="AU4">
        <v>129</v>
      </c>
      <c r="AV4">
        <v>130</v>
      </c>
      <c r="AW4">
        <v>136</v>
      </c>
      <c r="AX4">
        <v>138</v>
      </c>
      <c r="AY4">
        <v>141</v>
      </c>
      <c r="AZ4">
        <v>143</v>
      </c>
      <c r="BA4">
        <v>145</v>
      </c>
      <c r="BB4">
        <v>148</v>
      </c>
      <c r="BC4">
        <v>152</v>
      </c>
      <c r="BD4">
        <v>153</v>
      </c>
      <c r="BE4">
        <v>159</v>
      </c>
      <c r="BF4">
        <v>160</v>
      </c>
    </row>
    <row r="5" spans="1:58" x14ac:dyDescent="0.25">
      <c r="A5" t="s">
        <v>57</v>
      </c>
      <c r="B5">
        <v>1</v>
      </c>
      <c r="C5">
        <v>0</v>
      </c>
      <c r="D5">
        <v>40</v>
      </c>
      <c r="E5">
        <v>170</v>
      </c>
      <c r="F5">
        <v>1135</v>
      </c>
      <c r="G5">
        <v>3</v>
      </c>
      <c r="H5" s="1">
        <v>9.9999999999999995E-8</v>
      </c>
      <c r="I5">
        <v>1</v>
      </c>
      <c r="J5">
        <v>36000</v>
      </c>
      <c r="K5">
        <v>36000.462440000003</v>
      </c>
      <c r="L5">
        <v>7764.5010359999997</v>
      </c>
      <c r="M5">
        <v>18113</v>
      </c>
      <c r="N5">
        <v>12005.906290000001</v>
      </c>
      <c r="O5" s="2">
        <f t="shared" si="0"/>
        <v>3.2983729298675732</v>
      </c>
      <c r="P5">
        <v>11478.227076986401</v>
      </c>
      <c r="Q5">
        <v>11869.735210000001</v>
      </c>
      <c r="R5">
        <v>0.75</v>
      </c>
      <c r="S5">
        <v>1</v>
      </c>
      <c r="T5">
        <v>4</v>
      </c>
      <c r="U5">
        <v>5</v>
      </c>
      <c r="V5">
        <v>8</v>
      </c>
      <c r="W5">
        <v>10</v>
      </c>
      <c r="X5">
        <v>14</v>
      </c>
      <c r="Y5">
        <v>17</v>
      </c>
      <c r="Z5">
        <v>18</v>
      </c>
      <c r="AA5">
        <v>19</v>
      </c>
      <c r="AB5">
        <v>52</v>
      </c>
      <c r="AC5">
        <v>62</v>
      </c>
      <c r="AD5">
        <v>69</v>
      </c>
      <c r="AE5">
        <v>72</v>
      </c>
      <c r="AF5">
        <v>79</v>
      </c>
      <c r="AG5">
        <v>81</v>
      </c>
      <c r="AH5">
        <v>89</v>
      </c>
      <c r="AI5">
        <v>90</v>
      </c>
      <c r="AJ5">
        <v>93</v>
      </c>
      <c r="AK5">
        <v>97</v>
      </c>
      <c r="AL5">
        <v>98</v>
      </c>
      <c r="AM5">
        <v>100</v>
      </c>
      <c r="AN5">
        <v>103</v>
      </c>
      <c r="AO5">
        <v>107</v>
      </c>
      <c r="AP5">
        <v>108</v>
      </c>
      <c r="AQ5">
        <v>120</v>
      </c>
      <c r="AR5">
        <v>122</v>
      </c>
      <c r="AS5">
        <v>123</v>
      </c>
      <c r="AT5">
        <v>124</v>
      </c>
      <c r="AU5">
        <v>129</v>
      </c>
      <c r="AV5">
        <v>130</v>
      </c>
      <c r="AW5">
        <v>136</v>
      </c>
      <c r="AX5">
        <v>138</v>
      </c>
      <c r="AY5">
        <v>141</v>
      </c>
      <c r="AZ5">
        <v>143</v>
      </c>
      <c r="BA5">
        <v>145</v>
      </c>
      <c r="BB5">
        <v>148</v>
      </c>
      <c r="BC5">
        <v>152</v>
      </c>
      <c r="BD5">
        <v>153</v>
      </c>
      <c r="BE5">
        <v>159</v>
      </c>
      <c r="BF5">
        <v>160</v>
      </c>
    </row>
    <row r="6" spans="1:58" x14ac:dyDescent="0.25">
      <c r="A6" t="s">
        <v>58</v>
      </c>
      <c r="B6">
        <v>1</v>
      </c>
      <c r="C6">
        <v>0</v>
      </c>
      <c r="D6">
        <v>40</v>
      </c>
      <c r="E6">
        <v>170</v>
      </c>
      <c r="F6">
        <v>1135</v>
      </c>
      <c r="G6">
        <v>3</v>
      </c>
      <c r="H6" s="1">
        <v>9.9999999999999995E-8</v>
      </c>
      <c r="I6">
        <v>1</v>
      </c>
      <c r="J6">
        <v>36000</v>
      </c>
      <c r="K6">
        <v>36000.462440000003</v>
      </c>
      <c r="L6">
        <v>7764.5010359999997</v>
      </c>
      <c r="M6">
        <v>18113</v>
      </c>
      <c r="N6">
        <v>12005.906290000001</v>
      </c>
      <c r="O6" s="2">
        <v>0</v>
      </c>
      <c r="P6">
        <v>12005.906289599499</v>
      </c>
      <c r="Q6">
        <v>12005.906290000001</v>
      </c>
      <c r="R6">
        <v>1</v>
      </c>
      <c r="S6">
        <v>1</v>
      </c>
      <c r="T6">
        <v>4</v>
      </c>
      <c r="U6">
        <v>5</v>
      </c>
      <c r="V6">
        <v>8</v>
      </c>
      <c r="W6">
        <v>10</v>
      </c>
      <c r="X6">
        <v>14</v>
      </c>
      <c r="Y6">
        <v>17</v>
      </c>
      <c r="Z6">
        <v>18</v>
      </c>
      <c r="AA6">
        <v>19</v>
      </c>
      <c r="AB6">
        <v>52</v>
      </c>
      <c r="AC6">
        <v>62</v>
      </c>
      <c r="AD6">
        <v>69</v>
      </c>
      <c r="AE6">
        <v>72</v>
      </c>
      <c r="AF6">
        <v>79</v>
      </c>
      <c r="AG6">
        <v>81</v>
      </c>
      <c r="AH6">
        <v>89</v>
      </c>
      <c r="AI6">
        <v>90</v>
      </c>
      <c r="AJ6">
        <v>93</v>
      </c>
      <c r="AK6">
        <v>97</v>
      </c>
      <c r="AL6">
        <v>98</v>
      </c>
      <c r="AM6">
        <v>100</v>
      </c>
      <c r="AN6">
        <v>103</v>
      </c>
      <c r="AO6">
        <v>107</v>
      </c>
      <c r="AP6">
        <v>108</v>
      </c>
      <c r="AQ6">
        <v>120</v>
      </c>
      <c r="AR6">
        <v>122</v>
      </c>
      <c r="AS6">
        <v>123</v>
      </c>
      <c r="AT6">
        <v>124</v>
      </c>
      <c r="AU6">
        <v>129</v>
      </c>
      <c r="AV6">
        <v>130</v>
      </c>
      <c r="AW6">
        <v>136</v>
      </c>
      <c r="AX6">
        <v>138</v>
      </c>
      <c r="AY6">
        <v>141</v>
      </c>
      <c r="AZ6">
        <v>143</v>
      </c>
      <c r="BA6">
        <v>145</v>
      </c>
      <c r="BB6">
        <v>148</v>
      </c>
      <c r="BC6">
        <v>152</v>
      </c>
      <c r="BD6">
        <v>153</v>
      </c>
      <c r="BE6">
        <v>159</v>
      </c>
      <c r="BF6">
        <v>160</v>
      </c>
    </row>
    <row r="8" spans="1:58" x14ac:dyDescent="0.25">
      <c r="O8">
        <f>AVERAGE(O2:O6)</f>
        <v>5.5994149997760783</v>
      </c>
    </row>
    <row r="9" spans="1:58" x14ac:dyDescent="0.25">
      <c r="O9">
        <f>_xlfn.STDEV.S(O2:O6)/SQRT(COUNT(O2:O6))</f>
        <v>2.371167253901532</v>
      </c>
    </row>
    <row r="10" spans="1:58" x14ac:dyDescent="0.25">
      <c r="O10">
        <f>MAX(O2:O6)</f>
        <v>14.102295589278826</v>
      </c>
    </row>
    <row r="11" spans="1:58" x14ac:dyDescent="0.25">
      <c r="O11">
        <f>MIN(O2:O6)</f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A997-B882-4C35-9132-3271DFE01F4E}">
  <dimension ref="A1:BF11"/>
  <sheetViews>
    <sheetView workbookViewId="0">
      <selection activeCell="O8" sqref="O8:O11"/>
    </sheetView>
  </sheetViews>
  <sheetFormatPr defaultRowHeight="15" x14ac:dyDescent="0.25"/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59</v>
      </c>
      <c r="P1" t="s">
        <v>60</v>
      </c>
      <c r="Q1" t="s">
        <v>61</v>
      </c>
      <c r="R1" t="s">
        <v>62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</row>
    <row r="2" spans="1:58" x14ac:dyDescent="0.25">
      <c r="A2" t="s">
        <v>54</v>
      </c>
      <c r="B2">
        <v>1</v>
      </c>
      <c r="C2">
        <v>0</v>
      </c>
      <c r="D2">
        <v>40</v>
      </c>
      <c r="E2">
        <v>170</v>
      </c>
      <c r="F2">
        <v>1135</v>
      </c>
      <c r="G2">
        <v>3</v>
      </c>
      <c r="H2" s="1">
        <v>9.9999999999999995E-8</v>
      </c>
      <c r="I2">
        <v>0.75</v>
      </c>
      <c r="J2">
        <v>36000</v>
      </c>
      <c r="K2">
        <v>36000.53039</v>
      </c>
      <c r="L2">
        <v>6258.2085770000003</v>
      </c>
      <c r="M2">
        <v>14655</v>
      </c>
      <c r="N2">
        <v>11869.735210000001</v>
      </c>
      <c r="O2" s="2">
        <f>(Q2-P2)/Q2*100</f>
        <v>6.5803987322685291</v>
      </c>
      <c r="P2">
        <v>10640.966137695401</v>
      </c>
      <c r="Q2">
        <v>11390.50691</v>
      </c>
      <c r="R2">
        <v>0.25</v>
      </c>
      <c r="S2">
        <v>1</v>
      </c>
      <c r="T2">
        <v>4</v>
      </c>
      <c r="U2">
        <v>5</v>
      </c>
      <c r="V2">
        <v>8</v>
      </c>
      <c r="W2">
        <v>10</v>
      </c>
      <c r="X2">
        <v>11</v>
      </c>
      <c r="Y2">
        <v>12</v>
      </c>
      <c r="Z2">
        <v>14</v>
      </c>
      <c r="AA2">
        <v>17</v>
      </c>
      <c r="AB2">
        <v>18</v>
      </c>
      <c r="AC2">
        <v>19</v>
      </c>
      <c r="AD2">
        <v>52</v>
      </c>
      <c r="AE2">
        <v>55</v>
      </c>
      <c r="AF2">
        <v>62</v>
      </c>
      <c r="AG2">
        <v>69</v>
      </c>
      <c r="AH2">
        <v>89</v>
      </c>
      <c r="AI2">
        <v>90</v>
      </c>
      <c r="AJ2">
        <v>95</v>
      </c>
      <c r="AK2">
        <v>97</v>
      </c>
      <c r="AL2">
        <v>98</v>
      </c>
      <c r="AM2">
        <v>100</v>
      </c>
      <c r="AN2">
        <v>103</v>
      </c>
      <c r="AO2">
        <v>107</v>
      </c>
      <c r="AP2">
        <v>108</v>
      </c>
      <c r="AQ2">
        <v>120</v>
      </c>
      <c r="AR2">
        <v>122</v>
      </c>
      <c r="AS2">
        <v>123</v>
      </c>
      <c r="AT2">
        <v>124</v>
      </c>
      <c r="AU2">
        <v>129</v>
      </c>
      <c r="AV2">
        <v>136</v>
      </c>
      <c r="AW2">
        <v>138</v>
      </c>
      <c r="AX2">
        <v>140</v>
      </c>
      <c r="AY2">
        <v>141</v>
      </c>
      <c r="AZ2">
        <v>145</v>
      </c>
      <c r="BA2">
        <v>148</v>
      </c>
      <c r="BB2">
        <v>152</v>
      </c>
      <c r="BC2">
        <v>153</v>
      </c>
      <c r="BD2">
        <v>156</v>
      </c>
      <c r="BE2">
        <v>159</v>
      </c>
      <c r="BF2">
        <v>160</v>
      </c>
    </row>
    <row r="3" spans="1:58" x14ac:dyDescent="0.25">
      <c r="A3" t="s">
        <v>55</v>
      </c>
      <c r="B3">
        <v>1</v>
      </c>
      <c r="C3">
        <v>0</v>
      </c>
      <c r="D3">
        <v>40</v>
      </c>
      <c r="E3">
        <v>170</v>
      </c>
      <c r="F3">
        <v>1135</v>
      </c>
      <c r="G3">
        <v>3</v>
      </c>
      <c r="H3" s="1">
        <v>9.9999999999999995E-8</v>
      </c>
      <c r="I3">
        <v>0.75</v>
      </c>
      <c r="J3">
        <v>36000</v>
      </c>
      <c r="K3">
        <v>36000.53039</v>
      </c>
      <c r="L3">
        <v>6258.2085770000003</v>
      </c>
      <c r="M3">
        <v>14655</v>
      </c>
      <c r="N3">
        <v>11869.735210000001</v>
      </c>
      <c r="O3" s="2">
        <f t="shared" ref="O3:O6" si="0">(Q3-P3)/Q3*100</f>
        <v>0.369648092930636</v>
      </c>
      <c r="P3">
        <v>11628.5934338474</v>
      </c>
      <c r="Q3">
        <v>11671.737789999999</v>
      </c>
      <c r="R3">
        <v>0.5</v>
      </c>
      <c r="S3">
        <v>1</v>
      </c>
      <c r="T3">
        <v>4</v>
      </c>
      <c r="U3">
        <v>5</v>
      </c>
      <c r="V3">
        <v>8</v>
      </c>
      <c r="W3">
        <v>10</v>
      </c>
      <c r="X3">
        <v>11</v>
      </c>
      <c r="Y3">
        <v>12</v>
      </c>
      <c r="Z3">
        <v>14</v>
      </c>
      <c r="AA3">
        <v>17</v>
      </c>
      <c r="AB3">
        <v>18</v>
      </c>
      <c r="AC3">
        <v>19</v>
      </c>
      <c r="AD3">
        <v>52</v>
      </c>
      <c r="AE3">
        <v>55</v>
      </c>
      <c r="AF3">
        <v>62</v>
      </c>
      <c r="AG3">
        <v>69</v>
      </c>
      <c r="AH3">
        <v>89</v>
      </c>
      <c r="AI3">
        <v>90</v>
      </c>
      <c r="AJ3">
        <v>95</v>
      </c>
      <c r="AK3">
        <v>97</v>
      </c>
      <c r="AL3">
        <v>98</v>
      </c>
      <c r="AM3">
        <v>100</v>
      </c>
      <c r="AN3">
        <v>103</v>
      </c>
      <c r="AO3">
        <v>107</v>
      </c>
      <c r="AP3">
        <v>108</v>
      </c>
      <c r="AQ3">
        <v>120</v>
      </c>
      <c r="AR3">
        <v>122</v>
      </c>
      <c r="AS3">
        <v>123</v>
      </c>
      <c r="AT3">
        <v>124</v>
      </c>
      <c r="AU3">
        <v>129</v>
      </c>
      <c r="AV3">
        <v>136</v>
      </c>
      <c r="AW3">
        <v>138</v>
      </c>
      <c r="AX3">
        <v>140</v>
      </c>
      <c r="AY3">
        <v>141</v>
      </c>
      <c r="AZ3">
        <v>145</v>
      </c>
      <c r="BA3">
        <v>148</v>
      </c>
      <c r="BB3">
        <v>152</v>
      </c>
      <c r="BC3">
        <v>153</v>
      </c>
      <c r="BD3">
        <v>156</v>
      </c>
      <c r="BE3">
        <v>159</v>
      </c>
      <c r="BF3">
        <v>160</v>
      </c>
    </row>
    <row r="4" spans="1:58" x14ac:dyDescent="0.25">
      <c r="A4" t="s">
        <v>56</v>
      </c>
      <c r="B4">
        <v>1</v>
      </c>
      <c r="C4">
        <v>0</v>
      </c>
      <c r="D4">
        <v>40</v>
      </c>
      <c r="E4">
        <v>170</v>
      </c>
      <c r="F4">
        <v>1135</v>
      </c>
      <c r="G4">
        <v>3</v>
      </c>
      <c r="H4" s="1">
        <v>9.9999999999999995E-8</v>
      </c>
      <c r="I4">
        <v>0.75</v>
      </c>
      <c r="J4">
        <v>36000</v>
      </c>
      <c r="K4">
        <v>36000.53039</v>
      </c>
      <c r="L4">
        <v>6258.2085770000003</v>
      </c>
      <c r="M4">
        <v>14655</v>
      </c>
      <c r="N4">
        <v>11869.735210000001</v>
      </c>
      <c r="O4" s="2">
        <v>0</v>
      </c>
      <c r="P4">
        <v>11859.7131751832</v>
      </c>
      <c r="Q4">
        <v>11859.713180000001</v>
      </c>
      <c r="R4">
        <v>0.7</v>
      </c>
      <c r="S4">
        <v>1</v>
      </c>
      <c r="T4">
        <v>4</v>
      </c>
      <c r="U4">
        <v>5</v>
      </c>
      <c r="V4">
        <v>8</v>
      </c>
      <c r="W4">
        <v>10</v>
      </c>
      <c r="X4">
        <v>11</v>
      </c>
      <c r="Y4">
        <v>12</v>
      </c>
      <c r="Z4">
        <v>14</v>
      </c>
      <c r="AA4">
        <v>17</v>
      </c>
      <c r="AB4">
        <v>18</v>
      </c>
      <c r="AC4">
        <v>19</v>
      </c>
      <c r="AD4">
        <v>52</v>
      </c>
      <c r="AE4">
        <v>55</v>
      </c>
      <c r="AF4">
        <v>62</v>
      </c>
      <c r="AG4">
        <v>69</v>
      </c>
      <c r="AH4">
        <v>89</v>
      </c>
      <c r="AI4">
        <v>90</v>
      </c>
      <c r="AJ4">
        <v>95</v>
      </c>
      <c r="AK4">
        <v>97</v>
      </c>
      <c r="AL4">
        <v>98</v>
      </c>
      <c r="AM4">
        <v>100</v>
      </c>
      <c r="AN4">
        <v>103</v>
      </c>
      <c r="AO4">
        <v>107</v>
      </c>
      <c r="AP4">
        <v>108</v>
      </c>
      <c r="AQ4">
        <v>120</v>
      </c>
      <c r="AR4">
        <v>122</v>
      </c>
      <c r="AS4">
        <v>123</v>
      </c>
      <c r="AT4">
        <v>124</v>
      </c>
      <c r="AU4">
        <v>129</v>
      </c>
      <c r="AV4">
        <v>136</v>
      </c>
      <c r="AW4">
        <v>138</v>
      </c>
      <c r="AX4">
        <v>140</v>
      </c>
      <c r="AY4">
        <v>141</v>
      </c>
      <c r="AZ4">
        <v>145</v>
      </c>
      <c r="BA4">
        <v>148</v>
      </c>
      <c r="BB4">
        <v>152</v>
      </c>
      <c r="BC4">
        <v>153</v>
      </c>
      <c r="BD4">
        <v>156</v>
      </c>
      <c r="BE4">
        <v>159</v>
      </c>
      <c r="BF4">
        <v>160</v>
      </c>
    </row>
    <row r="5" spans="1:58" x14ac:dyDescent="0.25">
      <c r="A5" t="s">
        <v>57</v>
      </c>
      <c r="B5">
        <v>1</v>
      </c>
      <c r="C5">
        <v>0</v>
      </c>
      <c r="D5">
        <v>40</v>
      </c>
      <c r="E5">
        <v>170</v>
      </c>
      <c r="F5">
        <v>1135</v>
      </c>
      <c r="G5">
        <v>3</v>
      </c>
      <c r="H5" s="1">
        <v>9.9999999999999995E-8</v>
      </c>
      <c r="I5">
        <v>0.75</v>
      </c>
      <c r="J5">
        <v>36000</v>
      </c>
      <c r="K5">
        <v>36000.53039</v>
      </c>
      <c r="L5">
        <v>6258.2085770000003</v>
      </c>
      <c r="M5">
        <v>14655</v>
      </c>
      <c r="N5">
        <v>11869.735210000001</v>
      </c>
      <c r="O5" s="2">
        <v>0</v>
      </c>
      <c r="P5">
        <v>11869.7352128436</v>
      </c>
      <c r="Q5">
        <v>11869.735210000001</v>
      </c>
      <c r="R5">
        <v>0.75</v>
      </c>
      <c r="S5">
        <v>1</v>
      </c>
      <c r="T5">
        <v>4</v>
      </c>
      <c r="U5">
        <v>5</v>
      </c>
      <c r="V5">
        <v>8</v>
      </c>
      <c r="W5">
        <v>10</v>
      </c>
      <c r="X5">
        <v>11</v>
      </c>
      <c r="Y5">
        <v>12</v>
      </c>
      <c r="Z5">
        <v>14</v>
      </c>
      <c r="AA5">
        <v>17</v>
      </c>
      <c r="AB5">
        <v>18</v>
      </c>
      <c r="AC5">
        <v>19</v>
      </c>
      <c r="AD5">
        <v>52</v>
      </c>
      <c r="AE5">
        <v>55</v>
      </c>
      <c r="AF5">
        <v>62</v>
      </c>
      <c r="AG5">
        <v>69</v>
      </c>
      <c r="AH5">
        <v>89</v>
      </c>
      <c r="AI5">
        <v>90</v>
      </c>
      <c r="AJ5">
        <v>95</v>
      </c>
      <c r="AK5">
        <v>97</v>
      </c>
      <c r="AL5">
        <v>98</v>
      </c>
      <c r="AM5">
        <v>100</v>
      </c>
      <c r="AN5">
        <v>103</v>
      </c>
      <c r="AO5">
        <v>107</v>
      </c>
      <c r="AP5">
        <v>108</v>
      </c>
      <c r="AQ5">
        <v>120</v>
      </c>
      <c r="AR5">
        <v>122</v>
      </c>
      <c r="AS5">
        <v>123</v>
      </c>
      <c r="AT5">
        <v>124</v>
      </c>
      <c r="AU5">
        <v>129</v>
      </c>
      <c r="AV5">
        <v>136</v>
      </c>
      <c r="AW5">
        <v>138</v>
      </c>
      <c r="AX5">
        <v>140</v>
      </c>
      <c r="AY5">
        <v>141</v>
      </c>
      <c r="AZ5">
        <v>145</v>
      </c>
      <c r="BA5">
        <v>148</v>
      </c>
      <c r="BB5">
        <v>152</v>
      </c>
      <c r="BC5">
        <v>153</v>
      </c>
      <c r="BD5">
        <v>156</v>
      </c>
      <c r="BE5">
        <v>159</v>
      </c>
      <c r="BF5">
        <v>160</v>
      </c>
    </row>
    <row r="6" spans="1:58" x14ac:dyDescent="0.25">
      <c r="A6" t="s">
        <v>58</v>
      </c>
      <c r="B6">
        <v>1</v>
      </c>
      <c r="C6">
        <v>0</v>
      </c>
      <c r="D6">
        <v>40</v>
      </c>
      <c r="E6">
        <v>170</v>
      </c>
      <c r="F6">
        <v>1135</v>
      </c>
      <c r="G6">
        <v>3</v>
      </c>
      <c r="H6" s="1">
        <v>9.9999999999999995E-8</v>
      </c>
      <c r="I6">
        <v>0.75</v>
      </c>
      <c r="J6">
        <v>36000</v>
      </c>
      <c r="K6">
        <v>36000.53039</v>
      </c>
      <c r="L6">
        <v>6258.2085770000003</v>
      </c>
      <c r="M6">
        <v>14655</v>
      </c>
      <c r="N6">
        <v>11869.735210000001</v>
      </c>
      <c r="O6" s="2">
        <f t="shared" si="0"/>
        <v>0.7542948094125187</v>
      </c>
      <c r="P6">
        <v>11915.3463620316</v>
      </c>
      <c r="Q6">
        <v>12005.906290000001</v>
      </c>
      <c r="R6">
        <v>1</v>
      </c>
      <c r="S6">
        <v>1</v>
      </c>
      <c r="T6">
        <v>4</v>
      </c>
      <c r="U6">
        <v>5</v>
      </c>
      <c r="V6">
        <v>8</v>
      </c>
      <c r="W6">
        <v>10</v>
      </c>
      <c r="X6">
        <v>11</v>
      </c>
      <c r="Y6">
        <v>12</v>
      </c>
      <c r="Z6">
        <v>14</v>
      </c>
      <c r="AA6">
        <v>17</v>
      </c>
      <c r="AB6">
        <v>18</v>
      </c>
      <c r="AC6">
        <v>19</v>
      </c>
      <c r="AD6">
        <v>52</v>
      </c>
      <c r="AE6">
        <v>55</v>
      </c>
      <c r="AF6">
        <v>62</v>
      </c>
      <c r="AG6">
        <v>69</v>
      </c>
      <c r="AH6">
        <v>89</v>
      </c>
      <c r="AI6">
        <v>90</v>
      </c>
      <c r="AJ6">
        <v>95</v>
      </c>
      <c r="AK6">
        <v>97</v>
      </c>
      <c r="AL6">
        <v>98</v>
      </c>
      <c r="AM6">
        <v>100</v>
      </c>
      <c r="AN6">
        <v>103</v>
      </c>
      <c r="AO6">
        <v>107</v>
      </c>
      <c r="AP6">
        <v>108</v>
      </c>
      <c r="AQ6">
        <v>120</v>
      </c>
      <c r="AR6">
        <v>122</v>
      </c>
      <c r="AS6">
        <v>123</v>
      </c>
      <c r="AT6">
        <v>124</v>
      </c>
      <c r="AU6">
        <v>129</v>
      </c>
      <c r="AV6">
        <v>136</v>
      </c>
      <c r="AW6">
        <v>138</v>
      </c>
      <c r="AX6">
        <v>140</v>
      </c>
      <c r="AY6">
        <v>141</v>
      </c>
      <c r="AZ6">
        <v>145</v>
      </c>
      <c r="BA6">
        <v>148</v>
      </c>
      <c r="BB6">
        <v>152</v>
      </c>
      <c r="BC6">
        <v>153</v>
      </c>
      <c r="BD6">
        <v>156</v>
      </c>
      <c r="BE6">
        <v>159</v>
      </c>
      <c r="BF6">
        <v>160</v>
      </c>
    </row>
    <row r="8" spans="1:58" x14ac:dyDescent="0.25">
      <c r="O8">
        <f>AVERAGE(O2:O6)</f>
        <v>1.5408683269223369</v>
      </c>
    </row>
    <row r="9" spans="1:58" x14ac:dyDescent="0.25">
      <c r="O9">
        <f>_xlfn.STDEV.S(O2:O6)/SQRT(COUNT(O2:O6))</f>
        <v>1.2675936226408087</v>
      </c>
    </row>
    <row r="10" spans="1:58" x14ac:dyDescent="0.25">
      <c r="O10">
        <f>MAX(O2:O6)</f>
        <v>6.5803987322685291</v>
      </c>
    </row>
    <row r="11" spans="1:58" x14ac:dyDescent="0.25">
      <c r="O11">
        <f>MIN(O2:O6)</f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8EDC-63A1-4F85-AD8D-D7EF0634EE11}">
  <dimension ref="A1:BF11"/>
  <sheetViews>
    <sheetView topLeftCell="E1" workbookViewId="0">
      <selection activeCell="O11" sqref="O8:O11"/>
    </sheetView>
  </sheetViews>
  <sheetFormatPr defaultRowHeight="15" x14ac:dyDescent="0.25"/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59</v>
      </c>
      <c r="P1" t="s">
        <v>60</v>
      </c>
      <c r="Q1" t="s">
        <v>61</v>
      </c>
      <c r="R1" t="s">
        <v>62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</row>
    <row r="2" spans="1:58" x14ac:dyDescent="0.25">
      <c r="A2" t="s">
        <v>54</v>
      </c>
      <c r="B2">
        <v>5</v>
      </c>
      <c r="C2">
        <v>0</v>
      </c>
      <c r="D2">
        <v>40</v>
      </c>
      <c r="E2">
        <v>170</v>
      </c>
      <c r="F2">
        <v>1135</v>
      </c>
      <c r="G2">
        <v>3</v>
      </c>
      <c r="H2" s="1">
        <v>9.9999999999999995E-8</v>
      </c>
      <c r="I2">
        <v>0.7</v>
      </c>
      <c r="J2">
        <v>36000</v>
      </c>
      <c r="K2">
        <v>36000.389199999998</v>
      </c>
      <c r="L2">
        <v>5385.5666940000001</v>
      </c>
      <c r="M2">
        <v>12755</v>
      </c>
      <c r="N2">
        <v>11859.713180000001</v>
      </c>
      <c r="O2" s="2">
        <f>(Q2-P2)/Q2*100</f>
        <v>6.5803987322685291</v>
      </c>
      <c r="P2">
        <v>10640.966137695401</v>
      </c>
      <c r="Q2">
        <v>11390.50691</v>
      </c>
      <c r="R2">
        <v>0.25</v>
      </c>
      <c r="S2">
        <v>1</v>
      </c>
      <c r="T2">
        <v>4</v>
      </c>
      <c r="U2">
        <v>5</v>
      </c>
      <c r="V2">
        <v>8</v>
      </c>
      <c r="W2">
        <v>10</v>
      </c>
      <c r="X2">
        <v>11</v>
      </c>
      <c r="Y2">
        <v>12</v>
      </c>
      <c r="Z2">
        <v>14</v>
      </c>
      <c r="AA2">
        <v>17</v>
      </c>
      <c r="AB2">
        <v>18</v>
      </c>
      <c r="AC2">
        <v>19</v>
      </c>
      <c r="AD2">
        <v>52</v>
      </c>
      <c r="AE2">
        <v>55</v>
      </c>
      <c r="AF2">
        <v>62</v>
      </c>
      <c r="AG2">
        <v>69</v>
      </c>
      <c r="AH2">
        <v>89</v>
      </c>
      <c r="AI2">
        <v>90</v>
      </c>
      <c r="AJ2">
        <v>95</v>
      </c>
      <c r="AK2">
        <v>97</v>
      </c>
      <c r="AL2">
        <v>98</v>
      </c>
      <c r="AM2">
        <v>100</v>
      </c>
      <c r="AN2">
        <v>103</v>
      </c>
      <c r="AO2">
        <v>107</v>
      </c>
      <c r="AP2">
        <v>108</v>
      </c>
      <c r="AQ2">
        <v>120</v>
      </c>
      <c r="AR2">
        <v>122</v>
      </c>
      <c r="AS2">
        <v>123</v>
      </c>
      <c r="AT2">
        <v>124</v>
      </c>
      <c r="AU2">
        <v>129</v>
      </c>
      <c r="AV2">
        <v>136</v>
      </c>
      <c r="AW2">
        <v>138</v>
      </c>
      <c r="AX2">
        <v>140</v>
      </c>
      <c r="AY2">
        <v>141</v>
      </c>
      <c r="AZ2">
        <v>145</v>
      </c>
      <c r="BA2">
        <v>148</v>
      </c>
      <c r="BB2">
        <v>152</v>
      </c>
      <c r="BC2">
        <v>153</v>
      </c>
      <c r="BD2">
        <v>156</v>
      </c>
      <c r="BE2">
        <v>159</v>
      </c>
      <c r="BF2">
        <v>160</v>
      </c>
    </row>
    <row r="3" spans="1:58" x14ac:dyDescent="0.25">
      <c r="A3" t="s">
        <v>55</v>
      </c>
      <c r="B3">
        <v>5</v>
      </c>
      <c r="C3">
        <v>0</v>
      </c>
      <c r="D3">
        <v>40</v>
      </c>
      <c r="E3">
        <v>170</v>
      </c>
      <c r="F3">
        <v>1135</v>
      </c>
      <c r="G3">
        <v>3</v>
      </c>
      <c r="H3" s="1">
        <v>9.9999999999999995E-8</v>
      </c>
      <c r="I3">
        <v>0.7</v>
      </c>
      <c r="J3">
        <v>36000</v>
      </c>
      <c r="K3">
        <v>36000.389199999998</v>
      </c>
      <c r="L3">
        <v>5385.5666940000001</v>
      </c>
      <c r="M3">
        <v>12755</v>
      </c>
      <c r="N3">
        <v>11859.713180000001</v>
      </c>
      <c r="O3" s="2">
        <f t="shared" ref="O3:O6" si="0">(Q3-P3)/Q3*100</f>
        <v>0.369648092930636</v>
      </c>
      <c r="P3">
        <v>11628.5934338474</v>
      </c>
      <c r="Q3">
        <v>11671.737789999999</v>
      </c>
      <c r="R3">
        <v>0.5</v>
      </c>
      <c r="S3">
        <v>1</v>
      </c>
      <c r="T3">
        <v>4</v>
      </c>
      <c r="U3">
        <v>5</v>
      </c>
      <c r="V3">
        <v>8</v>
      </c>
      <c r="W3">
        <v>10</v>
      </c>
      <c r="X3">
        <v>11</v>
      </c>
      <c r="Y3">
        <v>12</v>
      </c>
      <c r="Z3">
        <v>14</v>
      </c>
      <c r="AA3">
        <v>17</v>
      </c>
      <c r="AB3">
        <v>18</v>
      </c>
      <c r="AC3">
        <v>19</v>
      </c>
      <c r="AD3">
        <v>52</v>
      </c>
      <c r="AE3">
        <v>55</v>
      </c>
      <c r="AF3">
        <v>62</v>
      </c>
      <c r="AG3">
        <v>69</v>
      </c>
      <c r="AH3">
        <v>89</v>
      </c>
      <c r="AI3">
        <v>90</v>
      </c>
      <c r="AJ3">
        <v>95</v>
      </c>
      <c r="AK3">
        <v>97</v>
      </c>
      <c r="AL3">
        <v>98</v>
      </c>
      <c r="AM3">
        <v>100</v>
      </c>
      <c r="AN3">
        <v>103</v>
      </c>
      <c r="AO3">
        <v>107</v>
      </c>
      <c r="AP3">
        <v>108</v>
      </c>
      <c r="AQ3">
        <v>120</v>
      </c>
      <c r="AR3">
        <v>122</v>
      </c>
      <c r="AS3">
        <v>123</v>
      </c>
      <c r="AT3">
        <v>124</v>
      </c>
      <c r="AU3">
        <v>129</v>
      </c>
      <c r="AV3">
        <v>136</v>
      </c>
      <c r="AW3">
        <v>138</v>
      </c>
      <c r="AX3">
        <v>140</v>
      </c>
      <c r="AY3">
        <v>141</v>
      </c>
      <c r="AZ3">
        <v>145</v>
      </c>
      <c r="BA3">
        <v>148</v>
      </c>
      <c r="BB3">
        <v>152</v>
      </c>
      <c r="BC3">
        <v>153</v>
      </c>
      <c r="BD3">
        <v>156</v>
      </c>
      <c r="BE3">
        <v>159</v>
      </c>
      <c r="BF3">
        <v>160</v>
      </c>
    </row>
    <row r="4" spans="1:58" x14ac:dyDescent="0.25">
      <c r="A4" t="s">
        <v>56</v>
      </c>
      <c r="B4">
        <v>5</v>
      </c>
      <c r="C4">
        <v>0</v>
      </c>
      <c r="D4">
        <v>40</v>
      </c>
      <c r="E4">
        <v>170</v>
      </c>
      <c r="F4">
        <v>1135</v>
      </c>
      <c r="G4">
        <v>3</v>
      </c>
      <c r="H4" s="1">
        <v>9.9999999999999995E-8</v>
      </c>
      <c r="I4">
        <v>0.7</v>
      </c>
      <c r="J4">
        <v>36000</v>
      </c>
      <c r="K4">
        <v>36000.389199999998</v>
      </c>
      <c r="L4">
        <v>5385.5666940000001</v>
      </c>
      <c r="M4">
        <v>12755</v>
      </c>
      <c r="N4">
        <v>11859.713180000001</v>
      </c>
      <c r="O4" s="2">
        <v>0</v>
      </c>
      <c r="P4">
        <v>11859.7131751832</v>
      </c>
      <c r="Q4">
        <v>11859.713180000001</v>
      </c>
      <c r="R4">
        <v>0.7</v>
      </c>
      <c r="S4">
        <v>1</v>
      </c>
      <c r="T4">
        <v>4</v>
      </c>
      <c r="U4">
        <v>5</v>
      </c>
      <c r="V4">
        <v>8</v>
      </c>
      <c r="W4">
        <v>10</v>
      </c>
      <c r="X4">
        <v>11</v>
      </c>
      <c r="Y4">
        <v>12</v>
      </c>
      <c r="Z4">
        <v>14</v>
      </c>
      <c r="AA4">
        <v>17</v>
      </c>
      <c r="AB4">
        <v>18</v>
      </c>
      <c r="AC4">
        <v>19</v>
      </c>
      <c r="AD4">
        <v>52</v>
      </c>
      <c r="AE4">
        <v>55</v>
      </c>
      <c r="AF4">
        <v>62</v>
      </c>
      <c r="AG4">
        <v>69</v>
      </c>
      <c r="AH4">
        <v>89</v>
      </c>
      <c r="AI4">
        <v>90</v>
      </c>
      <c r="AJ4">
        <v>95</v>
      </c>
      <c r="AK4">
        <v>97</v>
      </c>
      <c r="AL4">
        <v>98</v>
      </c>
      <c r="AM4">
        <v>100</v>
      </c>
      <c r="AN4">
        <v>103</v>
      </c>
      <c r="AO4">
        <v>107</v>
      </c>
      <c r="AP4">
        <v>108</v>
      </c>
      <c r="AQ4">
        <v>120</v>
      </c>
      <c r="AR4">
        <v>122</v>
      </c>
      <c r="AS4">
        <v>123</v>
      </c>
      <c r="AT4">
        <v>124</v>
      </c>
      <c r="AU4">
        <v>129</v>
      </c>
      <c r="AV4">
        <v>136</v>
      </c>
      <c r="AW4">
        <v>138</v>
      </c>
      <c r="AX4">
        <v>140</v>
      </c>
      <c r="AY4">
        <v>141</v>
      </c>
      <c r="AZ4">
        <v>145</v>
      </c>
      <c r="BA4">
        <v>148</v>
      </c>
      <c r="BB4">
        <v>152</v>
      </c>
      <c r="BC4">
        <v>153</v>
      </c>
      <c r="BD4">
        <v>156</v>
      </c>
      <c r="BE4">
        <v>159</v>
      </c>
      <c r="BF4">
        <v>160</v>
      </c>
    </row>
    <row r="5" spans="1:58" x14ac:dyDescent="0.25">
      <c r="A5" t="s">
        <v>57</v>
      </c>
      <c r="B5">
        <v>5</v>
      </c>
      <c r="C5">
        <v>0</v>
      </c>
      <c r="D5">
        <v>40</v>
      </c>
      <c r="E5">
        <v>170</v>
      </c>
      <c r="F5">
        <v>1135</v>
      </c>
      <c r="G5">
        <v>3</v>
      </c>
      <c r="H5" s="1">
        <v>9.9999999999999995E-8</v>
      </c>
      <c r="I5">
        <v>0.7</v>
      </c>
      <c r="J5">
        <v>36000</v>
      </c>
      <c r="K5">
        <v>36000.389199999998</v>
      </c>
      <c r="L5">
        <v>5385.5666940000001</v>
      </c>
      <c r="M5">
        <v>12755</v>
      </c>
      <c r="N5">
        <v>11859.713180000001</v>
      </c>
      <c r="O5" s="2">
        <v>0</v>
      </c>
      <c r="P5">
        <v>11869.7352128436</v>
      </c>
      <c r="Q5">
        <v>11869.735210000001</v>
      </c>
      <c r="R5">
        <v>0.75</v>
      </c>
      <c r="S5">
        <v>1</v>
      </c>
      <c r="T5">
        <v>4</v>
      </c>
      <c r="U5">
        <v>5</v>
      </c>
      <c r="V5">
        <v>8</v>
      </c>
      <c r="W5">
        <v>10</v>
      </c>
      <c r="X5">
        <v>11</v>
      </c>
      <c r="Y5">
        <v>12</v>
      </c>
      <c r="Z5">
        <v>14</v>
      </c>
      <c r="AA5">
        <v>17</v>
      </c>
      <c r="AB5">
        <v>18</v>
      </c>
      <c r="AC5">
        <v>19</v>
      </c>
      <c r="AD5">
        <v>52</v>
      </c>
      <c r="AE5">
        <v>55</v>
      </c>
      <c r="AF5">
        <v>62</v>
      </c>
      <c r="AG5">
        <v>69</v>
      </c>
      <c r="AH5">
        <v>89</v>
      </c>
      <c r="AI5">
        <v>90</v>
      </c>
      <c r="AJ5">
        <v>95</v>
      </c>
      <c r="AK5">
        <v>97</v>
      </c>
      <c r="AL5">
        <v>98</v>
      </c>
      <c r="AM5">
        <v>100</v>
      </c>
      <c r="AN5">
        <v>103</v>
      </c>
      <c r="AO5">
        <v>107</v>
      </c>
      <c r="AP5">
        <v>108</v>
      </c>
      <c r="AQ5">
        <v>120</v>
      </c>
      <c r="AR5">
        <v>122</v>
      </c>
      <c r="AS5">
        <v>123</v>
      </c>
      <c r="AT5">
        <v>124</v>
      </c>
      <c r="AU5">
        <v>129</v>
      </c>
      <c r="AV5">
        <v>136</v>
      </c>
      <c r="AW5">
        <v>138</v>
      </c>
      <c r="AX5">
        <v>140</v>
      </c>
      <c r="AY5">
        <v>141</v>
      </c>
      <c r="AZ5">
        <v>145</v>
      </c>
      <c r="BA5">
        <v>148</v>
      </c>
      <c r="BB5">
        <v>152</v>
      </c>
      <c r="BC5">
        <v>153</v>
      </c>
      <c r="BD5">
        <v>156</v>
      </c>
      <c r="BE5">
        <v>159</v>
      </c>
      <c r="BF5">
        <v>160</v>
      </c>
    </row>
    <row r="6" spans="1:58" x14ac:dyDescent="0.25">
      <c r="A6" t="s">
        <v>58</v>
      </c>
      <c r="B6">
        <v>5</v>
      </c>
      <c r="C6">
        <v>0</v>
      </c>
      <c r="D6">
        <v>40</v>
      </c>
      <c r="E6">
        <v>170</v>
      </c>
      <c r="F6">
        <v>1135</v>
      </c>
      <c r="G6">
        <v>3</v>
      </c>
      <c r="H6" s="1">
        <v>9.9999999999999995E-8</v>
      </c>
      <c r="I6">
        <v>0.7</v>
      </c>
      <c r="J6">
        <v>36000</v>
      </c>
      <c r="K6">
        <v>36000.389199999998</v>
      </c>
      <c r="L6">
        <v>5385.5666940000001</v>
      </c>
      <c r="M6">
        <v>12755</v>
      </c>
      <c r="N6">
        <v>11859.713180000001</v>
      </c>
      <c r="O6" s="2">
        <f t="shared" si="0"/>
        <v>0.7542948094125187</v>
      </c>
      <c r="P6">
        <v>11915.3463620316</v>
      </c>
      <c r="Q6">
        <v>12005.906290000001</v>
      </c>
      <c r="R6">
        <v>1</v>
      </c>
      <c r="S6">
        <v>1</v>
      </c>
      <c r="T6">
        <v>4</v>
      </c>
      <c r="U6">
        <v>5</v>
      </c>
      <c r="V6">
        <v>8</v>
      </c>
      <c r="W6">
        <v>10</v>
      </c>
      <c r="X6">
        <v>11</v>
      </c>
      <c r="Y6">
        <v>12</v>
      </c>
      <c r="Z6">
        <v>14</v>
      </c>
      <c r="AA6">
        <v>17</v>
      </c>
      <c r="AB6">
        <v>18</v>
      </c>
      <c r="AC6">
        <v>19</v>
      </c>
      <c r="AD6">
        <v>52</v>
      </c>
      <c r="AE6">
        <v>55</v>
      </c>
      <c r="AF6">
        <v>62</v>
      </c>
      <c r="AG6">
        <v>69</v>
      </c>
      <c r="AH6">
        <v>89</v>
      </c>
      <c r="AI6">
        <v>90</v>
      </c>
      <c r="AJ6">
        <v>95</v>
      </c>
      <c r="AK6">
        <v>97</v>
      </c>
      <c r="AL6">
        <v>98</v>
      </c>
      <c r="AM6">
        <v>100</v>
      </c>
      <c r="AN6">
        <v>103</v>
      </c>
      <c r="AO6">
        <v>107</v>
      </c>
      <c r="AP6">
        <v>108</v>
      </c>
      <c r="AQ6">
        <v>120</v>
      </c>
      <c r="AR6">
        <v>122</v>
      </c>
      <c r="AS6">
        <v>123</v>
      </c>
      <c r="AT6">
        <v>124</v>
      </c>
      <c r="AU6">
        <v>129</v>
      </c>
      <c r="AV6">
        <v>136</v>
      </c>
      <c r="AW6">
        <v>138</v>
      </c>
      <c r="AX6">
        <v>140</v>
      </c>
      <c r="AY6">
        <v>141</v>
      </c>
      <c r="AZ6">
        <v>145</v>
      </c>
      <c r="BA6">
        <v>148</v>
      </c>
      <c r="BB6">
        <v>152</v>
      </c>
      <c r="BC6">
        <v>153</v>
      </c>
      <c r="BD6">
        <v>156</v>
      </c>
      <c r="BE6">
        <v>159</v>
      </c>
      <c r="BF6">
        <v>160</v>
      </c>
    </row>
    <row r="8" spans="1:58" x14ac:dyDescent="0.25">
      <c r="O8">
        <f>AVERAGE(O2:O6)</f>
        <v>1.5408683269223369</v>
      </c>
    </row>
    <row r="9" spans="1:58" x14ac:dyDescent="0.25">
      <c r="O9">
        <f>_xlfn.STDEV.S(O2:O6)/SQRT(COUNT(O2:O6))</f>
        <v>1.2675936226408087</v>
      </c>
    </row>
    <row r="10" spans="1:58" x14ac:dyDescent="0.25">
      <c r="O10">
        <f>MAX(O2:O6)</f>
        <v>6.5803987322685291</v>
      </c>
    </row>
    <row r="11" spans="1:58" x14ac:dyDescent="0.25">
      <c r="O11">
        <f>MIN(O2:O6)</f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4304-CA22-4432-99F2-6B8FDABD2CA7}">
  <dimension ref="A1:BF11"/>
  <sheetViews>
    <sheetView tabSelected="1" workbookViewId="0"/>
  </sheetViews>
  <sheetFormatPr defaultRowHeight="15" x14ac:dyDescent="0.25"/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59</v>
      </c>
      <c r="P1" t="s">
        <v>60</v>
      </c>
      <c r="Q1" t="s">
        <v>61</v>
      </c>
      <c r="R1" t="s">
        <v>62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</row>
    <row r="2" spans="1:58" x14ac:dyDescent="0.25">
      <c r="A2" t="s">
        <v>54</v>
      </c>
      <c r="B2">
        <v>2</v>
      </c>
      <c r="C2">
        <v>0</v>
      </c>
      <c r="D2">
        <v>40</v>
      </c>
      <c r="E2">
        <v>170</v>
      </c>
      <c r="F2">
        <v>1135</v>
      </c>
      <c r="G2">
        <v>3</v>
      </c>
      <c r="H2" s="1">
        <v>9.9999999999999995E-8</v>
      </c>
      <c r="I2">
        <v>0.5</v>
      </c>
      <c r="J2">
        <v>72000</v>
      </c>
      <c r="K2">
        <v>72000.684422969804</v>
      </c>
      <c r="L2">
        <v>4804.7072880268097</v>
      </c>
      <c r="M2">
        <v>11084</v>
      </c>
      <c r="N2">
        <v>11671.737791792501</v>
      </c>
      <c r="O2" s="2">
        <f>(Q2-P2)/Q2*100</f>
        <v>4.547992794762286</v>
      </c>
      <c r="P2">
        <v>10872.4674764463</v>
      </c>
      <c r="Q2">
        <v>11390.50691</v>
      </c>
      <c r="R2">
        <v>0.25</v>
      </c>
      <c r="S2">
        <v>1</v>
      </c>
      <c r="T2">
        <v>4</v>
      </c>
      <c r="U2">
        <v>5</v>
      </c>
      <c r="V2">
        <v>8</v>
      </c>
      <c r="W2">
        <v>10</v>
      </c>
      <c r="X2">
        <v>11</v>
      </c>
      <c r="Y2">
        <v>12</v>
      </c>
      <c r="Z2">
        <v>14</v>
      </c>
      <c r="AA2">
        <v>17</v>
      </c>
      <c r="AB2">
        <v>18</v>
      </c>
      <c r="AC2">
        <v>19</v>
      </c>
      <c r="AD2">
        <v>52</v>
      </c>
      <c r="AE2">
        <v>55</v>
      </c>
      <c r="AF2">
        <v>61</v>
      </c>
      <c r="AG2">
        <v>62</v>
      </c>
      <c r="AH2">
        <v>69</v>
      </c>
      <c r="AI2">
        <v>89</v>
      </c>
      <c r="AJ2">
        <v>90</v>
      </c>
      <c r="AK2">
        <v>95</v>
      </c>
      <c r="AL2">
        <v>97</v>
      </c>
      <c r="AM2">
        <v>98</v>
      </c>
      <c r="AN2">
        <v>103</v>
      </c>
      <c r="AO2">
        <v>107</v>
      </c>
      <c r="AP2">
        <v>108</v>
      </c>
      <c r="AQ2">
        <v>120</v>
      </c>
      <c r="AR2">
        <v>122</v>
      </c>
      <c r="AS2">
        <v>123</v>
      </c>
      <c r="AT2">
        <v>124</v>
      </c>
      <c r="AU2">
        <v>128</v>
      </c>
      <c r="AV2">
        <v>129</v>
      </c>
      <c r="AW2">
        <v>136</v>
      </c>
      <c r="AX2">
        <v>138</v>
      </c>
      <c r="AY2">
        <v>140</v>
      </c>
      <c r="AZ2">
        <v>141</v>
      </c>
      <c r="BA2">
        <v>145</v>
      </c>
      <c r="BB2">
        <v>152</v>
      </c>
      <c r="BC2">
        <v>153</v>
      </c>
      <c r="BD2">
        <v>156</v>
      </c>
      <c r="BE2">
        <v>159</v>
      </c>
      <c r="BF2">
        <v>160</v>
      </c>
    </row>
    <row r="3" spans="1:58" x14ac:dyDescent="0.25">
      <c r="A3" t="s">
        <v>54</v>
      </c>
      <c r="B3">
        <v>2</v>
      </c>
      <c r="C3">
        <v>0</v>
      </c>
      <c r="D3">
        <v>40</v>
      </c>
      <c r="E3">
        <v>170</v>
      </c>
      <c r="F3">
        <v>1135</v>
      </c>
      <c r="G3">
        <v>3</v>
      </c>
      <c r="H3" s="1">
        <v>9.9999999999999995E-8</v>
      </c>
      <c r="I3">
        <v>0.5</v>
      </c>
      <c r="J3">
        <v>72000</v>
      </c>
      <c r="K3">
        <v>72000.684422969804</v>
      </c>
      <c r="L3">
        <v>4804.7072880268097</v>
      </c>
      <c r="M3">
        <v>11084</v>
      </c>
      <c r="N3">
        <v>11671.737791792501</v>
      </c>
      <c r="O3" s="2">
        <v>0</v>
      </c>
      <c r="P3">
        <v>11671.737791792501</v>
      </c>
      <c r="Q3">
        <v>11671.737789999999</v>
      </c>
      <c r="R3">
        <v>0.5</v>
      </c>
      <c r="S3">
        <v>1</v>
      </c>
      <c r="T3">
        <v>4</v>
      </c>
      <c r="U3">
        <v>5</v>
      </c>
      <c r="V3">
        <v>8</v>
      </c>
      <c r="W3">
        <v>10</v>
      </c>
      <c r="X3">
        <v>11</v>
      </c>
      <c r="Y3">
        <v>12</v>
      </c>
      <c r="Z3">
        <v>14</v>
      </c>
      <c r="AA3">
        <v>17</v>
      </c>
      <c r="AB3">
        <v>18</v>
      </c>
      <c r="AC3">
        <v>19</v>
      </c>
      <c r="AD3">
        <v>52</v>
      </c>
      <c r="AE3">
        <v>55</v>
      </c>
      <c r="AF3">
        <v>61</v>
      </c>
      <c r="AG3">
        <v>62</v>
      </c>
      <c r="AH3">
        <v>69</v>
      </c>
      <c r="AI3">
        <v>89</v>
      </c>
      <c r="AJ3">
        <v>90</v>
      </c>
      <c r="AK3">
        <v>95</v>
      </c>
      <c r="AL3">
        <v>97</v>
      </c>
      <c r="AM3">
        <v>98</v>
      </c>
      <c r="AN3">
        <v>103</v>
      </c>
      <c r="AO3">
        <v>107</v>
      </c>
      <c r="AP3">
        <v>108</v>
      </c>
      <c r="AQ3">
        <v>120</v>
      </c>
      <c r="AR3">
        <v>122</v>
      </c>
      <c r="AS3">
        <v>123</v>
      </c>
      <c r="AT3">
        <v>124</v>
      </c>
      <c r="AU3">
        <v>128</v>
      </c>
      <c r="AV3">
        <v>129</v>
      </c>
      <c r="AW3">
        <v>136</v>
      </c>
      <c r="AX3">
        <v>138</v>
      </c>
      <c r="AY3">
        <v>140</v>
      </c>
      <c r="AZ3">
        <v>141</v>
      </c>
      <c r="BA3">
        <v>145</v>
      </c>
      <c r="BB3">
        <v>152</v>
      </c>
      <c r="BC3">
        <v>153</v>
      </c>
      <c r="BD3">
        <v>156</v>
      </c>
      <c r="BE3">
        <v>159</v>
      </c>
      <c r="BF3">
        <v>160</v>
      </c>
    </row>
    <row r="4" spans="1:58" x14ac:dyDescent="0.25">
      <c r="A4" t="s">
        <v>54</v>
      </c>
      <c r="B4">
        <v>2</v>
      </c>
      <c r="C4">
        <v>0</v>
      </c>
      <c r="D4">
        <v>40</v>
      </c>
      <c r="E4">
        <v>170</v>
      </c>
      <c r="F4">
        <v>1135</v>
      </c>
      <c r="G4">
        <v>3</v>
      </c>
      <c r="H4" s="1">
        <v>9.9999999999999995E-8</v>
      </c>
      <c r="I4">
        <v>0.5</v>
      </c>
      <c r="J4">
        <v>72000</v>
      </c>
      <c r="K4">
        <v>72000.684422969804</v>
      </c>
      <c r="L4">
        <v>4804.7072880268097</v>
      </c>
      <c r="M4">
        <v>11084</v>
      </c>
      <c r="N4">
        <v>11671.737791792501</v>
      </c>
      <c r="O4" s="2">
        <f t="shared" ref="O4:O6" si="0">(Q4-P4)/Q4*100</f>
        <v>0.74483493494908481</v>
      </c>
      <c r="P4">
        <v>11771.3778930506</v>
      </c>
      <c r="Q4">
        <v>11859.713180000001</v>
      </c>
      <c r="R4">
        <v>0.7</v>
      </c>
      <c r="S4">
        <v>1</v>
      </c>
      <c r="T4">
        <v>4</v>
      </c>
      <c r="U4">
        <v>5</v>
      </c>
      <c r="V4">
        <v>8</v>
      </c>
      <c r="W4">
        <v>10</v>
      </c>
      <c r="X4">
        <v>11</v>
      </c>
      <c r="Y4">
        <v>12</v>
      </c>
      <c r="Z4">
        <v>14</v>
      </c>
      <c r="AA4">
        <v>17</v>
      </c>
      <c r="AB4">
        <v>18</v>
      </c>
      <c r="AC4">
        <v>19</v>
      </c>
      <c r="AD4">
        <v>52</v>
      </c>
      <c r="AE4">
        <v>55</v>
      </c>
      <c r="AF4">
        <v>61</v>
      </c>
      <c r="AG4">
        <v>62</v>
      </c>
      <c r="AH4">
        <v>69</v>
      </c>
      <c r="AI4">
        <v>89</v>
      </c>
      <c r="AJ4">
        <v>90</v>
      </c>
      <c r="AK4">
        <v>95</v>
      </c>
      <c r="AL4">
        <v>97</v>
      </c>
      <c r="AM4">
        <v>98</v>
      </c>
      <c r="AN4">
        <v>103</v>
      </c>
      <c r="AO4">
        <v>107</v>
      </c>
      <c r="AP4">
        <v>108</v>
      </c>
      <c r="AQ4">
        <v>120</v>
      </c>
      <c r="AR4">
        <v>122</v>
      </c>
      <c r="AS4">
        <v>123</v>
      </c>
      <c r="AT4">
        <v>124</v>
      </c>
      <c r="AU4">
        <v>128</v>
      </c>
      <c r="AV4">
        <v>129</v>
      </c>
      <c r="AW4">
        <v>136</v>
      </c>
      <c r="AX4">
        <v>138</v>
      </c>
      <c r="AY4">
        <v>140</v>
      </c>
      <c r="AZ4">
        <v>141</v>
      </c>
      <c r="BA4">
        <v>145</v>
      </c>
      <c r="BB4">
        <v>152</v>
      </c>
      <c r="BC4">
        <v>153</v>
      </c>
      <c r="BD4">
        <v>156</v>
      </c>
      <c r="BE4">
        <v>159</v>
      </c>
      <c r="BF4">
        <v>160</v>
      </c>
    </row>
    <row r="5" spans="1:58" x14ac:dyDescent="0.25">
      <c r="A5" t="s">
        <v>54</v>
      </c>
      <c r="B5">
        <v>2</v>
      </c>
      <c r="C5">
        <v>0</v>
      </c>
      <c r="D5">
        <v>40</v>
      </c>
      <c r="E5">
        <v>170</v>
      </c>
      <c r="F5">
        <v>1135</v>
      </c>
      <c r="G5">
        <v>3</v>
      </c>
      <c r="H5" s="1">
        <v>9.9999999999999995E-8</v>
      </c>
      <c r="I5">
        <v>0.5</v>
      </c>
      <c r="J5">
        <v>72000</v>
      </c>
      <c r="K5">
        <v>72000.684422969804</v>
      </c>
      <c r="L5">
        <v>4804.7072880268097</v>
      </c>
      <c r="M5">
        <v>11084</v>
      </c>
      <c r="N5">
        <v>11671.737791792501</v>
      </c>
      <c r="O5" s="2">
        <f t="shared" si="0"/>
        <v>0.74456107751286649</v>
      </c>
      <c r="P5">
        <v>11781.357781622501</v>
      </c>
      <c r="Q5">
        <v>11869.735210000001</v>
      </c>
      <c r="R5">
        <v>0.75</v>
      </c>
      <c r="S5">
        <v>1</v>
      </c>
      <c r="T5">
        <v>4</v>
      </c>
      <c r="U5">
        <v>5</v>
      </c>
      <c r="V5">
        <v>8</v>
      </c>
      <c r="W5">
        <v>10</v>
      </c>
      <c r="X5">
        <v>11</v>
      </c>
      <c r="Y5">
        <v>12</v>
      </c>
      <c r="Z5">
        <v>14</v>
      </c>
      <c r="AA5">
        <v>17</v>
      </c>
      <c r="AB5">
        <v>18</v>
      </c>
      <c r="AC5">
        <v>19</v>
      </c>
      <c r="AD5">
        <v>52</v>
      </c>
      <c r="AE5">
        <v>55</v>
      </c>
      <c r="AF5">
        <v>61</v>
      </c>
      <c r="AG5">
        <v>62</v>
      </c>
      <c r="AH5">
        <v>69</v>
      </c>
      <c r="AI5">
        <v>89</v>
      </c>
      <c r="AJ5">
        <v>90</v>
      </c>
      <c r="AK5">
        <v>95</v>
      </c>
      <c r="AL5">
        <v>97</v>
      </c>
      <c r="AM5">
        <v>98</v>
      </c>
      <c r="AN5">
        <v>103</v>
      </c>
      <c r="AO5">
        <v>107</v>
      </c>
      <c r="AP5">
        <v>108</v>
      </c>
      <c r="AQ5">
        <v>120</v>
      </c>
      <c r="AR5">
        <v>122</v>
      </c>
      <c r="AS5">
        <v>123</v>
      </c>
      <c r="AT5">
        <v>124</v>
      </c>
      <c r="AU5">
        <v>128</v>
      </c>
      <c r="AV5">
        <v>129</v>
      </c>
      <c r="AW5">
        <v>136</v>
      </c>
      <c r="AX5">
        <v>138</v>
      </c>
      <c r="AY5">
        <v>140</v>
      </c>
      <c r="AZ5">
        <v>141</v>
      </c>
      <c r="BA5">
        <v>145</v>
      </c>
      <c r="BB5">
        <v>152</v>
      </c>
      <c r="BC5">
        <v>153</v>
      </c>
      <c r="BD5">
        <v>156</v>
      </c>
      <c r="BE5">
        <v>159</v>
      </c>
      <c r="BF5">
        <v>160</v>
      </c>
    </row>
    <row r="6" spans="1:58" x14ac:dyDescent="0.25">
      <c r="A6" t="s">
        <v>54</v>
      </c>
      <c r="B6">
        <v>2</v>
      </c>
      <c r="C6">
        <v>0</v>
      </c>
      <c r="D6">
        <v>40</v>
      </c>
      <c r="E6">
        <v>170</v>
      </c>
      <c r="F6">
        <v>1135</v>
      </c>
      <c r="G6">
        <v>3</v>
      </c>
      <c r="H6" s="1">
        <v>9.9999999999999995E-8</v>
      </c>
      <c r="I6">
        <v>0.5</v>
      </c>
      <c r="J6">
        <v>72000</v>
      </c>
      <c r="K6">
        <v>72000.684422969804</v>
      </c>
      <c r="L6">
        <v>4804.7072880268097</v>
      </c>
      <c r="M6">
        <v>11084</v>
      </c>
      <c r="N6">
        <v>11671.737791792501</v>
      </c>
      <c r="O6" s="2">
        <f t="shared" si="0"/>
        <v>1.4934425826457234</v>
      </c>
      <c r="P6">
        <v>11826.604973032599</v>
      </c>
      <c r="Q6">
        <v>12005.906290000001</v>
      </c>
      <c r="R6">
        <v>1</v>
      </c>
      <c r="S6">
        <v>1</v>
      </c>
      <c r="T6">
        <v>4</v>
      </c>
      <c r="U6">
        <v>5</v>
      </c>
      <c r="V6">
        <v>8</v>
      </c>
      <c r="W6">
        <v>10</v>
      </c>
      <c r="X6">
        <v>11</v>
      </c>
      <c r="Y6">
        <v>12</v>
      </c>
      <c r="Z6">
        <v>14</v>
      </c>
      <c r="AA6">
        <v>17</v>
      </c>
      <c r="AB6">
        <v>18</v>
      </c>
      <c r="AC6">
        <v>19</v>
      </c>
      <c r="AD6">
        <v>52</v>
      </c>
      <c r="AE6">
        <v>55</v>
      </c>
      <c r="AF6">
        <v>61</v>
      </c>
      <c r="AG6">
        <v>62</v>
      </c>
      <c r="AH6">
        <v>69</v>
      </c>
      <c r="AI6">
        <v>89</v>
      </c>
      <c r="AJ6">
        <v>90</v>
      </c>
      <c r="AK6">
        <v>95</v>
      </c>
      <c r="AL6">
        <v>97</v>
      </c>
      <c r="AM6">
        <v>98</v>
      </c>
      <c r="AN6">
        <v>103</v>
      </c>
      <c r="AO6">
        <v>107</v>
      </c>
      <c r="AP6">
        <v>108</v>
      </c>
      <c r="AQ6">
        <v>120</v>
      </c>
      <c r="AR6">
        <v>122</v>
      </c>
      <c r="AS6">
        <v>123</v>
      </c>
      <c r="AT6">
        <v>124</v>
      </c>
      <c r="AU6">
        <v>128</v>
      </c>
      <c r="AV6">
        <v>129</v>
      </c>
      <c r="AW6">
        <v>136</v>
      </c>
      <c r="AX6">
        <v>138</v>
      </c>
      <c r="AY6">
        <v>140</v>
      </c>
      <c r="AZ6">
        <v>141</v>
      </c>
      <c r="BA6">
        <v>145</v>
      </c>
      <c r="BB6">
        <v>152</v>
      </c>
      <c r="BC6">
        <v>153</v>
      </c>
      <c r="BD6">
        <v>156</v>
      </c>
      <c r="BE6">
        <v>159</v>
      </c>
      <c r="BF6">
        <v>160</v>
      </c>
    </row>
    <row r="8" spans="1:58" x14ac:dyDescent="0.25">
      <c r="O8">
        <f>AVERAGE(O2:O6)</f>
        <v>1.5061662779739922</v>
      </c>
    </row>
    <row r="9" spans="1:58" x14ac:dyDescent="0.25">
      <c r="O9">
        <f>_xlfn.STDEV.S(O2:O6)/SQRT(COUNT(O2:O6))</f>
        <v>0.79627492748443285</v>
      </c>
    </row>
    <row r="10" spans="1:58" x14ac:dyDescent="0.25">
      <c r="O10">
        <f>MAX(O2:O6)</f>
        <v>4.547992794762286</v>
      </c>
    </row>
    <row r="11" spans="1:58" x14ac:dyDescent="0.25">
      <c r="O11">
        <f>MIN(O2:O6)</f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6771-7A6A-4F62-A3FD-79269C0F1C4D}">
  <dimension ref="A1:BF11"/>
  <sheetViews>
    <sheetView workbookViewId="0">
      <selection activeCell="O8" sqref="O8:O11"/>
    </sheetView>
  </sheetViews>
  <sheetFormatPr defaultRowHeight="15" x14ac:dyDescent="0.25"/>
  <cols>
    <col min="15" max="15" width="12" bestFit="1" customWidth="1"/>
  </cols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59</v>
      </c>
      <c r="P1" t="s">
        <v>60</v>
      </c>
      <c r="Q1" t="s">
        <v>61</v>
      </c>
      <c r="R1" t="s">
        <v>62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</row>
    <row r="2" spans="1:58" x14ac:dyDescent="0.25">
      <c r="A2" t="s">
        <v>54</v>
      </c>
      <c r="B2">
        <v>5</v>
      </c>
      <c r="C2">
        <v>0</v>
      </c>
      <c r="D2">
        <v>40</v>
      </c>
      <c r="E2">
        <v>170</v>
      </c>
      <c r="F2">
        <v>1135</v>
      </c>
      <c r="G2">
        <v>3</v>
      </c>
      <c r="H2" s="1">
        <v>9.9999999999999995E-8</v>
      </c>
      <c r="I2">
        <v>0.25</v>
      </c>
      <c r="J2">
        <v>36000</v>
      </c>
      <c r="K2">
        <v>36000.708420000003</v>
      </c>
      <c r="L2">
        <v>19486.13581</v>
      </c>
      <c r="M2">
        <v>47180</v>
      </c>
      <c r="N2">
        <v>11390.50691</v>
      </c>
      <c r="O2" s="2">
        <v>0</v>
      </c>
      <c r="P2">
        <v>11390.50690878</v>
      </c>
      <c r="Q2">
        <v>11390.50691</v>
      </c>
      <c r="R2">
        <v>0.25</v>
      </c>
      <c r="S2">
        <v>1</v>
      </c>
      <c r="T2">
        <v>4</v>
      </c>
      <c r="U2">
        <v>5</v>
      </c>
      <c r="V2">
        <v>8</v>
      </c>
      <c r="W2">
        <v>10</v>
      </c>
      <c r="X2">
        <v>11</v>
      </c>
      <c r="Y2">
        <v>12</v>
      </c>
      <c r="Z2">
        <v>14</v>
      </c>
      <c r="AA2">
        <v>17</v>
      </c>
      <c r="AB2">
        <v>19</v>
      </c>
      <c r="AC2">
        <v>52</v>
      </c>
      <c r="AD2">
        <v>55</v>
      </c>
      <c r="AE2">
        <v>61</v>
      </c>
      <c r="AF2">
        <v>62</v>
      </c>
      <c r="AG2">
        <v>69</v>
      </c>
      <c r="AH2">
        <v>90</v>
      </c>
      <c r="AI2">
        <v>97</v>
      </c>
      <c r="AJ2">
        <v>98</v>
      </c>
      <c r="AK2">
        <v>103</v>
      </c>
      <c r="AL2">
        <v>106</v>
      </c>
      <c r="AM2">
        <v>107</v>
      </c>
      <c r="AN2">
        <v>108</v>
      </c>
      <c r="AO2">
        <v>120</v>
      </c>
      <c r="AP2">
        <v>122</v>
      </c>
      <c r="AQ2">
        <v>123</v>
      </c>
      <c r="AR2">
        <v>124</v>
      </c>
      <c r="AS2">
        <v>128</v>
      </c>
      <c r="AT2">
        <v>129</v>
      </c>
      <c r="AU2">
        <v>132</v>
      </c>
      <c r="AV2">
        <v>138</v>
      </c>
      <c r="AW2">
        <v>140</v>
      </c>
      <c r="AX2">
        <v>141</v>
      </c>
      <c r="AY2">
        <v>145</v>
      </c>
      <c r="AZ2">
        <v>146</v>
      </c>
      <c r="BA2">
        <v>152</v>
      </c>
      <c r="BB2">
        <v>153</v>
      </c>
      <c r="BC2">
        <v>156</v>
      </c>
      <c r="BD2">
        <v>158</v>
      </c>
      <c r="BE2">
        <v>159</v>
      </c>
      <c r="BF2">
        <v>160</v>
      </c>
    </row>
    <row r="3" spans="1:58" x14ac:dyDescent="0.25">
      <c r="A3" t="s">
        <v>55</v>
      </c>
      <c r="B3">
        <v>5</v>
      </c>
      <c r="C3">
        <v>0</v>
      </c>
      <c r="D3">
        <v>40</v>
      </c>
      <c r="E3">
        <v>170</v>
      </c>
      <c r="F3">
        <v>1135</v>
      </c>
      <c r="G3">
        <v>3</v>
      </c>
      <c r="H3" s="1">
        <v>9.9999999999999995E-8</v>
      </c>
      <c r="I3">
        <v>0.25</v>
      </c>
      <c r="J3">
        <v>36000</v>
      </c>
      <c r="K3">
        <v>36000.708420000003</v>
      </c>
      <c r="L3">
        <v>19486.13581</v>
      </c>
      <c r="M3">
        <v>47180</v>
      </c>
      <c r="N3">
        <v>11390.50691</v>
      </c>
      <c r="O3" s="2">
        <f t="shared" ref="O3:O6" si="0">(Q3-P3)/Q3*100</f>
        <v>1.2062648632624904</v>
      </c>
      <c r="P3">
        <v>11530.945718107099</v>
      </c>
      <c r="Q3">
        <v>11671.737789999999</v>
      </c>
      <c r="R3">
        <v>0.5</v>
      </c>
      <c r="S3">
        <v>1</v>
      </c>
      <c r="T3">
        <v>4</v>
      </c>
      <c r="U3">
        <v>5</v>
      </c>
      <c r="V3">
        <v>8</v>
      </c>
      <c r="W3">
        <v>10</v>
      </c>
      <c r="X3">
        <v>11</v>
      </c>
      <c r="Y3">
        <v>12</v>
      </c>
      <c r="Z3">
        <v>14</v>
      </c>
      <c r="AA3">
        <v>17</v>
      </c>
      <c r="AB3">
        <v>19</v>
      </c>
      <c r="AC3">
        <v>52</v>
      </c>
      <c r="AD3">
        <v>55</v>
      </c>
      <c r="AE3">
        <v>61</v>
      </c>
      <c r="AF3">
        <v>62</v>
      </c>
      <c r="AG3">
        <v>69</v>
      </c>
      <c r="AH3">
        <v>90</v>
      </c>
      <c r="AI3">
        <v>97</v>
      </c>
      <c r="AJ3">
        <v>98</v>
      </c>
      <c r="AK3">
        <v>103</v>
      </c>
      <c r="AL3">
        <v>106</v>
      </c>
      <c r="AM3">
        <v>107</v>
      </c>
      <c r="AN3">
        <v>108</v>
      </c>
      <c r="AO3">
        <v>120</v>
      </c>
      <c r="AP3">
        <v>122</v>
      </c>
      <c r="AQ3">
        <v>123</v>
      </c>
      <c r="AR3">
        <v>124</v>
      </c>
      <c r="AS3">
        <v>128</v>
      </c>
      <c r="AT3">
        <v>129</v>
      </c>
      <c r="AU3">
        <v>132</v>
      </c>
      <c r="AV3">
        <v>138</v>
      </c>
      <c r="AW3">
        <v>140</v>
      </c>
      <c r="AX3">
        <v>141</v>
      </c>
      <c r="AY3">
        <v>145</v>
      </c>
      <c r="AZ3">
        <v>146</v>
      </c>
      <c r="BA3">
        <v>152</v>
      </c>
      <c r="BB3">
        <v>153</v>
      </c>
      <c r="BC3">
        <v>156</v>
      </c>
      <c r="BD3">
        <v>158</v>
      </c>
      <c r="BE3">
        <v>159</v>
      </c>
      <c r="BF3">
        <v>160</v>
      </c>
    </row>
    <row r="4" spans="1:58" x14ac:dyDescent="0.25">
      <c r="A4" t="s">
        <v>56</v>
      </c>
      <c r="B4">
        <v>5</v>
      </c>
      <c r="C4">
        <v>0</v>
      </c>
      <c r="D4">
        <v>40</v>
      </c>
      <c r="E4">
        <v>170</v>
      </c>
      <c r="F4">
        <v>1135</v>
      </c>
      <c r="G4">
        <v>3</v>
      </c>
      <c r="H4" s="1">
        <v>9.9999999999999995E-8</v>
      </c>
      <c r="I4">
        <v>0.25</v>
      </c>
      <c r="J4">
        <v>36000</v>
      </c>
      <c r="K4">
        <v>36000.708420000003</v>
      </c>
      <c r="L4">
        <v>19486.13581</v>
      </c>
      <c r="M4">
        <v>47180</v>
      </c>
      <c r="N4">
        <v>11390.50691</v>
      </c>
      <c r="O4" s="2">
        <f t="shared" si="0"/>
        <v>2.2477247554000339</v>
      </c>
      <c r="P4">
        <v>11593.1394709337</v>
      </c>
      <c r="Q4">
        <v>11859.713180000001</v>
      </c>
      <c r="R4">
        <v>0.7</v>
      </c>
      <c r="S4">
        <v>1</v>
      </c>
      <c r="T4">
        <v>4</v>
      </c>
      <c r="U4">
        <v>5</v>
      </c>
      <c r="V4">
        <v>8</v>
      </c>
      <c r="W4">
        <v>10</v>
      </c>
      <c r="X4">
        <v>11</v>
      </c>
      <c r="Y4">
        <v>12</v>
      </c>
      <c r="Z4">
        <v>14</v>
      </c>
      <c r="AA4">
        <v>17</v>
      </c>
      <c r="AB4">
        <v>19</v>
      </c>
      <c r="AC4">
        <v>52</v>
      </c>
      <c r="AD4">
        <v>55</v>
      </c>
      <c r="AE4">
        <v>61</v>
      </c>
      <c r="AF4">
        <v>62</v>
      </c>
      <c r="AG4">
        <v>69</v>
      </c>
      <c r="AH4">
        <v>90</v>
      </c>
      <c r="AI4">
        <v>97</v>
      </c>
      <c r="AJ4">
        <v>98</v>
      </c>
      <c r="AK4">
        <v>103</v>
      </c>
      <c r="AL4">
        <v>106</v>
      </c>
      <c r="AM4">
        <v>107</v>
      </c>
      <c r="AN4">
        <v>108</v>
      </c>
      <c r="AO4">
        <v>120</v>
      </c>
      <c r="AP4">
        <v>122</v>
      </c>
      <c r="AQ4">
        <v>123</v>
      </c>
      <c r="AR4">
        <v>124</v>
      </c>
      <c r="AS4">
        <v>128</v>
      </c>
      <c r="AT4">
        <v>129</v>
      </c>
      <c r="AU4">
        <v>132</v>
      </c>
      <c r="AV4">
        <v>138</v>
      </c>
      <c r="AW4">
        <v>140</v>
      </c>
      <c r="AX4">
        <v>141</v>
      </c>
      <c r="AY4">
        <v>145</v>
      </c>
      <c r="AZ4">
        <v>146</v>
      </c>
      <c r="BA4">
        <v>152</v>
      </c>
      <c r="BB4">
        <v>153</v>
      </c>
      <c r="BC4">
        <v>156</v>
      </c>
      <c r="BD4">
        <v>158</v>
      </c>
      <c r="BE4">
        <v>159</v>
      </c>
      <c r="BF4">
        <v>160</v>
      </c>
    </row>
    <row r="5" spans="1:58" x14ac:dyDescent="0.25">
      <c r="A5" t="s">
        <v>57</v>
      </c>
      <c r="B5">
        <v>5</v>
      </c>
      <c r="C5">
        <v>0</v>
      </c>
      <c r="D5">
        <v>40</v>
      </c>
      <c r="E5">
        <v>170</v>
      </c>
      <c r="F5">
        <v>1135</v>
      </c>
      <c r="G5">
        <v>3</v>
      </c>
      <c r="H5" s="1">
        <v>9.9999999999999995E-8</v>
      </c>
      <c r="I5">
        <v>0.25</v>
      </c>
      <c r="J5">
        <v>36000</v>
      </c>
      <c r="K5">
        <v>36000.708420000003</v>
      </c>
      <c r="L5">
        <v>19486.13581</v>
      </c>
      <c r="M5">
        <v>47180</v>
      </c>
      <c r="N5">
        <v>11390.50691</v>
      </c>
      <c r="O5" s="2">
        <f t="shared" si="0"/>
        <v>2.2535759592197389</v>
      </c>
      <c r="P5">
        <v>11602.2417108844</v>
      </c>
      <c r="Q5">
        <v>11869.735210000001</v>
      </c>
      <c r="R5">
        <v>0.75</v>
      </c>
      <c r="S5">
        <v>1</v>
      </c>
      <c r="T5">
        <v>4</v>
      </c>
      <c r="U5">
        <v>5</v>
      </c>
      <c r="V5">
        <v>8</v>
      </c>
      <c r="W5">
        <v>10</v>
      </c>
      <c r="X5">
        <v>11</v>
      </c>
      <c r="Y5">
        <v>12</v>
      </c>
      <c r="Z5">
        <v>14</v>
      </c>
      <c r="AA5">
        <v>17</v>
      </c>
      <c r="AB5">
        <v>19</v>
      </c>
      <c r="AC5">
        <v>52</v>
      </c>
      <c r="AD5">
        <v>55</v>
      </c>
      <c r="AE5">
        <v>61</v>
      </c>
      <c r="AF5">
        <v>62</v>
      </c>
      <c r="AG5">
        <v>69</v>
      </c>
      <c r="AH5">
        <v>90</v>
      </c>
      <c r="AI5">
        <v>97</v>
      </c>
      <c r="AJ5">
        <v>98</v>
      </c>
      <c r="AK5">
        <v>103</v>
      </c>
      <c r="AL5">
        <v>106</v>
      </c>
      <c r="AM5">
        <v>107</v>
      </c>
      <c r="AN5">
        <v>108</v>
      </c>
      <c r="AO5">
        <v>120</v>
      </c>
      <c r="AP5">
        <v>122</v>
      </c>
      <c r="AQ5">
        <v>123</v>
      </c>
      <c r="AR5">
        <v>124</v>
      </c>
      <c r="AS5">
        <v>128</v>
      </c>
      <c r="AT5">
        <v>129</v>
      </c>
      <c r="AU5">
        <v>132</v>
      </c>
      <c r="AV5">
        <v>138</v>
      </c>
      <c r="AW5">
        <v>140</v>
      </c>
      <c r="AX5">
        <v>141</v>
      </c>
      <c r="AY5">
        <v>145</v>
      </c>
      <c r="AZ5">
        <v>146</v>
      </c>
      <c r="BA5">
        <v>152</v>
      </c>
      <c r="BB5">
        <v>153</v>
      </c>
      <c r="BC5">
        <v>156</v>
      </c>
      <c r="BD5">
        <v>158</v>
      </c>
      <c r="BE5">
        <v>159</v>
      </c>
      <c r="BF5">
        <v>160</v>
      </c>
    </row>
    <row r="6" spans="1:58" x14ac:dyDescent="0.25">
      <c r="A6" t="s">
        <v>58</v>
      </c>
      <c r="B6">
        <v>5</v>
      </c>
      <c r="C6">
        <v>0</v>
      </c>
      <c r="D6">
        <v>40</v>
      </c>
      <c r="E6">
        <v>170</v>
      </c>
      <c r="F6">
        <v>1135</v>
      </c>
      <c r="G6">
        <v>3</v>
      </c>
      <c r="H6" s="1">
        <v>9.9999999999999995E-8</v>
      </c>
      <c r="I6">
        <v>0.25</v>
      </c>
      <c r="J6">
        <v>36000</v>
      </c>
      <c r="K6">
        <v>36000.708420000003</v>
      </c>
      <c r="L6">
        <v>19486.13581</v>
      </c>
      <c r="M6">
        <v>47180</v>
      </c>
      <c r="N6">
        <v>11390.50691</v>
      </c>
      <c r="O6" s="2">
        <f t="shared" si="0"/>
        <v>3.0483081042014484</v>
      </c>
      <c r="P6">
        <v>11639.929275579099</v>
      </c>
      <c r="Q6">
        <v>12005.906290000001</v>
      </c>
      <c r="R6">
        <v>1</v>
      </c>
      <c r="S6">
        <v>1</v>
      </c>
      <c r="T6">
        <v>4</v>
      </c>
      <c r="U6">
        <v>5</v>
      </c>
      <c r="V6">
        <v>8</v>
      </c>
      <c r="W6">
        <v>10</v>
      </c>
      <c r="X6">
        <v>11</v>
      </c>
      <c r="Y6">
        <v>12</v>
      </c>
      <c r="Z6">
        <v>14</v>
      </c>
      <c r="AA6">
        <v>17</v>
      </c>
      <c r="AB6">
        <v>19</v>
      </c>
      <c r="AC6">
        <v>52</v>
      </c>
      <c r="AD6">
        <v>55</v>
      </c>
      <c r="AE6">
        <v>61</v>
      </c>
      <c r="AF6">
        <v>62</v>
      </c>
      <c r="AG6">
        <v>69</v>
      </c>
      <c r="AH6">
        <v>90</v>
      </c>
      <c r="AI6">
        <v>97</v>
      </c>
      <c r="AJ6">
        <v>98</v>
      </c>
      <c r="AK6">
        <v>103</v>
      </c>
      <c r="AL6">
        <v>106</v>
      </c>
      <c r="AM6">
        <v>107</v>
      </c>
      <c r="AN6">
        <v>108</v>
      </c>
      <c r="AO6">
        <v>120</v>
      </c>
      <c r="AP6">
        <v>122</v>
      </c>
      <c r="AQ6">
        <v>123</v>
      </c>
      <c r="AR6">
        <v>124</v>
      </c>
      <c r="AS6">
        <v>128</v>
      </c>
      <c r="AT6">
        <v>129</v>
      </c>
      <c r="AU6">
        <v>132</v>
      </c>
      <c r="AV6">
        <v>138</v>
      </c>
      <c r="AW6">
        <v>140</v>
      </c>
      <c r="AX6">
        <v>141</v>
      </c>
      <c r="AY6">
        <v>145</v>
      </c>
      <c r="AZ6">
        <v>146</v>
      </c>
      <c r="BA6">
        <v>152</v>
      </c>
      <c r="BB6">
        <v>153</v>
      </c>
      <c r="BC6">
        <v>156</v>
      </c>
      <c r="BD6">
        <v>158</v>
      </c>
      <c r="BE6">
        <v>159</v>
      </c>
      <c r="BF6">
        <v>160</v>
      </c>
    </row>
    <row r="8" spans="1:58" x14ac:dyDescent="0.25">
      <c r="O8">
        <f>AVERAGE(O2:O6)</f>
        <v>1.7511747364167423</v>
      </c>
    </row>
    <row r="9" spans="1:58" x14ac:dyDescent="0.25">
      <c r="O9">
        <f>_xlfn.STDEV.S(O2:O6)/SQRT(COUNT(O2:O6))</f>
        <v>0.52654836488075696</v>
      </c>
    </row>
    <row r="10" spans="1:58" x14ac:dyDescent="0.25">
      <c r="O10">
        <f>MAX(O2:O6)</f>
        <v>3.0483081042014484</v>
      </c>
    </row>
    <row r="11" spans="1:58" x14ac:dyDescent="0.25">
      <c r="O11">
        <f>MIN(O2:O6)</f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logSum_All</vt:lpstr>
      <vt:lpstr>logSum1</vt:lpstr>
      <vt:lpstr>logSum0.75</vt:lpstr>
      <vt:lpstr>logSum0.7</vt:lpstr>
      <vt:lpstr>logSum0.5</vt:lpstr>
      <vt:lpstr>logSum0.25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SANGHO SHIM</dc:creator>
  <cp:lastModifiedBy>Sangho Shim</cp:lastModifiedBy>
  <dcterms:created xsi:type="dcterms:W3CDTF">2024-10-13T18:58:57Z</dcterms:created>
  <dcterms:modified xsi:type="dcterms:W3CDTF">2024-10-16T22:49:28Z</dcterms:modified>
</cp:coreProperties>
</file>