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GitHub\pnrflp_OPTE\cap_pnr_nl2\pnr_simulation\milp_NL\result\origin100\summary\"/>
    </mc:Choice>
  </mc:AlternateContent>
  <xr:revisionPtr revIDLastSave="0" documentId="13_ncr:1_{2445FC0C-E7D3-4D3A-A259-38529B331AE9}" xr6:coauthVersionLast="47" xr6:coauthVersionMax="47" xr10:uidLastSave="{00000000-0000-0000-0000-000000000000}"/>
  <bookViews>
    <workbookView xWindow="-110" yWindow="-110" windowWidth="19420" windowHeight="10300" xr2:uid="{89CBE8CB-C7E4-40CE-AB9E-A0BEBFB06FB8}"/>
  </bookViews>
  <sheets>
    <sheet name="MILP_CNL_logSum100_pnr_origin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6" i="1" l="1"/>
  <c r="AF16" i="1"/>
  <c r="AG15" i="1"/>
  <c r="AF15" i="1"/>
  <c r="AG14" i="1"/>
  <c r="AF14" i="1"/>
  <c r="AG13" i="1"/>
  <c r="AF13" i="1"/>
  <c r="O16" i="1"/>
  <c r="O15" i="1"/>
  <c r="O14" i="1"/>
  <c r="O13" i="1"/>
  <c r="N16" i="1"/>
  <c r="N15" i="1"/>
  <c r="N14" i="1"/>
  <c r="N13" i="1"/>
  <c r="AI3" i="1"/>
  <c r="AI4" i="1"/>
  <c r="AI5" i="1"/>
  <c r="AI6" i="1"/>
  <c r="AI7" i="1"/>
  <c r="AI8" i="1"/>
  <c r="AI9" i="1"/>
  <c r="AI10" i="1"/>
  <c r="AI11" i="1"/>
  <c r="AI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K2" i="1"/>
  <c r="AK13" i="1" s="1"/>
  <c r="AJ2" i="1"/>
  <c r="AJ16" i="1" s="1"/>
  <c r="AJ13" i="1" l="1"/>
  <c r="AJ14" i="1"/>
  <c r="AJ15" i="1"/>
  <c r="AK16" i="1"/>
  <c r="AK15" i="1"/>
  <c r="AK14" i="1"/>
</calcChain>
</file>

<file path=xl/sharedStrings.xml><?xml version="1.0" encoding="utf-8"?>
<sst xmlns="http://schemas.openxmlformats.org/spreadsheetml/2006/main" count="57" uniqueCount="21">
  <si>
    <t>Warm Start</t>
  </si>
  <si>
    <t>logSum</t>
  </si>
  <si>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</si>
  <si>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</si>
  <si>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</si>
  <si>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</si>
  <si>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</si>
  <si>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</si>
  <si>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</si>
  <si>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</si>
  <si>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</si>
  <si>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</si>
  <si>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</si>
  <si>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NodeCount</t>
  </si>
  <si>
    <t>r432.ib.bridges2.psc.edu</t>
  </si>
  <si>
    <t>Weak</t>
  </si>
  <si>
    <t>Strong</t>
  </si>
  <si>
    <t>MEAN</t>
  </si>
  <si>
    <t>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</si>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</sst>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405F-9324-4751-BF65-B6410CDE2351}">
  <dimension ref="A1:AK16"/>
  <sheetViews>
    <sheetView tabSelected="1" topLeftCell="T1" workbookViewId="0">
      <selection activeCell="AF13" sqref="AF13:AG16"/>
    </sheetView>
  </sheetViews>
  <sheetFormatPr defaultRowHeight="14.5" x14ac:dyDescent="0.35"/>
  <sheetData>
    <row r="1" spans="1:37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S1" t="s">
        <v>16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I1" t="s">
        <v>8</v>
      </c>
      <c r="AJ1" t="s">
        <v>12</v>
      </c>
      <c r="AK1" t="s">
        <v>13</v>
      </c>
    </row>
    <row r="2" spans="1:37" x14ac:dyDescent="0.35">
      <c r="A2" t="s">
        <v>14</v>
      </c>
      <c r="B2" t="b">
        <v>0</v>
      </c>
      <c r="C2">
        <v>1</v>
      </c>
      <c r="D2">
        <v>100</v>
      </c>
      <c r="E2">
        <v>300</v>
      </c>
      <c r="F2">
        <v>30</v>
      </c>
      <c r="G2">
        <v>15</v>
      </c>
      <c r="H2">
        <v>0</v>
      </c>
      <c r="I2">
        <v>1151.6706765182</v>
      </c>
      <c r="J2">
        <v>1151.6657804081999</v>
      </c>
      <c r="K2">
        <v>2772.1427017351798</v>
      </c>
      <c r="L2">
        <v>10</v>
      </c>
      <c r="M2">
        <v>5</v>
      </c>
      <c r="N2">
        <v>220.30455899238501</v>
      </c>
      <c r="O2">
        <v>389</v>
      </c>
      <c r="S2" t="s">
        <v>14</v>
      </c>
      <c r="T2" t="b">
        <v>0</v>
      </c>
      <c r="U2">
        <v>1</v>
      </c>
      <c r="V2">
        <v>100</v>
      </c>
      <c r="W2">
        <v>300</v>
      </c>
      <c r="X2">
        <v>30</v>
      </c>
      <c r="Y2">
        <v>15</v>
      </c>
      <c r="Z2">
        <v>0</v>
      </c>
      <c r="AA2">
        <v>1151.67311248122</v>
      </c>
      <c r="AB2">
        <v>1151.6657804081999</v>
      </c>
      <c r="AC2">
        <v>2772.1427017351798</v>
      </c>
      <c r="AD2">
        <v>10</v>
      </c>
      <c r="AE2">
        <v>5</v>
      </c>
      <c r="AF2">
        <v>72.322844982147203</v>
      </c>
      <c r="AG2">
        <v>342</v>
      </c>
      <c r="AI2">
        <f>J2-AB2</f>
        <v>0</v>
      </c>
      <c r="AJ2">
        <f>N2/AF2</f>
        <v>3.0461268365032779</v>
      </c>
      <c r="AK2">
        <f>O2/AG2</f>
        <v>1.1374269005847952</v>
      </c>
    </row>
    <row r="3" spans="1:37" x14ac:dyDescent="0.35">
      <c r="A3" t="s">
        <v>14</v>
      </c>
      <c r="B3" t="b">
        <v>0</v>
      </c>
      <c r="C3">
        <v>1</v>
      </c>
      <c r="D3">
        <v>100</v>
      </c>
      <c r="E3">
        <v>300</v>
      </c>
      <c r="F3">
        <v>30</v>
      </c>
      <c r="G3">
        <v>15</v>
      </c>
      <c r="H3">
        <v>1</v>
      </c>
      <c r="I3">
        <v>1435.69979256139</v>
      </c>
      <c r="J3">
        <v>1435.6899959683201</v>
      </c>
      <c r="K3">
        <v>2036.3899699920801</v>
      </c>
      <c r="L3">
        <v>11</v>
      </c>
      <c r="M3">
        <v>4</v>
      </c>
      <c r="N3">
        <v>151.66868805885301</v>
      </c>
      <c r="O3">
        <v>114</v>
      </c>
      <c r="S3" t="s">
        <v>14</v>
      </c>
      <c r="T3" t="b">
        <v>0</v>
      </c>
      <c r="U3">
        <v>1</v>
      </c>
      <c r="V3">
        <v>100</v>
      </c>
      <c r="W3">
        <v>300</v>
      </c>
      <c r="X3">
        <v>30</v>
      </c>
      <c r="Y3">
        <v>15</v>
      </c>
      <c r="Z3">
        <v>1</v>
      </c>
      <c r="AA3">
        <v>1435.6963324881201</v>
      </c>
      <c r="AB3">
        <v>1435.6899959683201</v>
      </c>
      <c r="AC3">
        <v>2036.3899699920801</v>
      </c>
      <c r="AD3">
        <v>11</v>
      </c>
      <c r="AE3">
        <v>4</v>
      </c>
      <c r="AF3">
        <v>76.220649957656804</v>
      </c>
      <c r="AG3">
        <v>980</v>
      </c>
      <c r="AI3">
        <f t="shared" ref="AI3:AI11" si="0">J3-AB3</f>
        <v>0</v>
      </c>
      <c r="AJ3">
        <f t="shared" ref="AJ3:AJ11" si="1">N3/AF3</f>
        <v>1.9898634837555202</v>
      </c>
      <c r="AK3">
        <f t="shared" ref="AK3:AK11" si="2">O3/AG3</f>
        <v>0.11632653061224489</v>
      </c>
    </row>
    <row r="4" spans="1:37" x14ac:dyDescent="0.35">
      <c r="A4" t="s">
        <v>14</v>
      </c>
      <c r="B4" t="b">
        <v>0</v>
      </c>
      <c r="C4">
        <v>1</v>
      </c>
      <c r="D4">
        <v>100</v>
      </c>
      <c r="E4">
        <v>300</v>
      </c>
      <c r="F4">
        <v>30</v>
      </c>
      <c r="G4">
        <v>15</v>
      </c>
      <c r="H4">
        <v>2</v>
      </c>
      <c r="I4">
        <v>1524.05076066587</v>
      </c>
      <c r="J4">
        <v>1524.0457650201799</v>
      </c>
      <c r="K4">
        <v>1758.33091654486</v>
      </c>
      <c r="L4">
        <v>11</v>
      </c>
      <c r="M4">
        <v>4</v>
      </c>
      <c r="N4">
        <v>163.85924196243201</v>
      </c>
      <c r="O4">
        <v>137</v>
      </c>
      <c r="S4" t="s">
        <v>14</v>
      </c>
      <c r="T4" t="b">
        <v>0</v>
      </c>
      <c r="U4">
        <v>1</v>
      </c>
      <c r="V4">
        <v>100</v>
      </c>
      <c r="W4">
        <v>300</v>
      </c>
      <c r="X4">
        <v>30</v>
      </c>
      <c r="Y4">
        <v>15</v>
      </c>
      <c r="Z4">
        <v>2</v>
      </c>
      <c r="AA4">
        <v>1524.0508302196499</v>
      </c>
      <c r="AB4">
        <v>1524.0457650201799</v>
      </c>
      <c r="AC4">
        <v>1758.33091654486</v>
      </c>
      <c r="AD4">
        <v>11</v>
      </c>
      <c r="AE4">
        <v>4</v>
      </c>
      <c r="AF4">
        <v>55.281369924545203</v>
      </c>
      <c r="AG4">
        <v>190</v>
      </c>
      <c r="AI4">
        <f t="shared" si="0"/>
        <v>0</v>
      </c>
      <c r="AJ4">
        <f t="shared" si="1"/>
        <v>2.9640951768396335</v>
      </c>
      <c r="AK4">
        <f t="shared" si="2"/>
        <v>0.72105263157894739</v>
      </c>
    </row>
    <row r="5" spans="1:37" x14ac:dyDescent="0.35">
      <c r="A5" t="s">
        <v>14</v>
      </c>
      <c r="B5" t="b">
        <v>0</v>
      </c>
      <c r="C5">
        <v>1</v>
      </c>
      <c r="D5">
        <v>100</v>
      </c>
      <c r="E5">
        <v>300</v>
      </c>
      <c r="F5">
        <v>30</v>
      </c>
      <c r="G5">
        <v>15</v>
      </c>
      <c r="H5">
        <v>3</v>
      </c>
      <c r="I5">
        <v>1431.1333561387901</v>
      </c>
      <c r="J5">
        <v>1431.1298883365901</v>
      </c>
      <c r="K5">
        <v>2089.3703990859599</v>
      </c>
      <c r="L5">
        <v>10</v>
      </c>
      <c r="M5">
        <v>5</v>
      </c>
      <c r="N5">
        <v>230.618732929229</v>
      </c>
      <c r="O5">
        <v>230</v>
      </c>
      <c r="S5" t="s">
        <v>14</v>
      </c>
      <c r="T5" t="b">
        <v>0</v>
      </c>
      <c r="U5">
        <v>1</v>
      </c>
      <c r="V5">
        <v>100</v>
      </c>
      <c r="W5">
        <v>300</v>
      </c>
      <c r="X5">
        <v>30</v>
      </c>
      <c r="Y5">
        <v>15</v>
      </c>
      <c r="Z5">
        <v>3</v>
      </c>
      <c r="AA5">
        <v>1431.1352088205599</v>
      </c>
      <c r="AB5">
        <v>1431.1298883365901</v>
      </c>
      <c r="AC5">
        <v>2089.3703990859599</v>
      </c>
      <c r="AD5">
        <v>10</v>
      </c>
      <c r="AE5">
        <v>5</v>
      </c>
      <c r="AF5">
        <v>172.72353720664901</v>
      </c>
      <c r="AG5">
        <v>1248</v>
      </c>
      <c r="AI5">
        <f t="shared" si="0"/>
        <v>0</v>
      </c>
      <c r="AJ5">
        <f t="shared" si="1"/>
        <v>1.3351899611302733</v>
      </c>
      <c r="AK5">
        <f t="shared" si="2"/>
        <v>0.18429487179487181</v>
      </c>
    </row>
    <row r="6" spans="1:37" x14ac:dyDescent="0.35">
      <c r="A6" t="s">
        <v>14</v>
      </c>
      <c r="B6" t="b">
        <v>0</v>
      </c>
      <c r="C6">
        <v>1</v>
      </c>
      <c r="D6">
        <v>100</v>
      </c>
      <c r="E6">
        <v>300</v>
      </c>
      <c r="F6">
        <v>30</v>
      </c>
      <c r="G6">
        <v>15</v>
      </c>
      <c r="H6">
        <v>4</v>
      </c>
      <c r="I6">
        <v>1668.9194947000999</v>
      </c>
      <c r="J6">
        <v>1668.91510608043</v>
      </c>
      <c r="K6">
        <v>2433.0858571498102</v>
      </c>
      <c r="L6">
        <v>8</v>
      </c>
      <c r="M6">
        <v>7</v>
      </c>
      <c r="N6">
        <v>209.81222605705199</v>
      </c>
      <c r="O6">
        <v>381</v>
      </c>
      <c r="S6" t="s">
        <v>14</v>
      </c>
      <c r="T6" t="b">
        <v>0</v>
      </c>
      <c r="U6">
        <v>1</v>
      </c>
      <c r="V6">
        <v>100</v>
      </c>
      <c r="W6">
        <v>300</v>
      </c>
      <c r="X6">
        <v>30</v>
      </c>
      <c r="Y6">
        <v>15</v>
      </c>
      <c r="Z6">
        <v>4</v>
      </c>
      <c r="AA6">
        <v>1668.9251362683599</v>
      </c>
      <c r="AB6">
        <v>1668.91510608043</v>
      </c>
      <c r="AC6">
        <v>2433.0858571498102</v>
      </c>
      <c r="AD6">
        <v>8</v>
      </c>
      <c r="AE6">
        <v>7</v>
      </c>
      <c r="AF6">
        <v>183.87059092521599</v>
      </c>
      <c r="AG6">
        <v>1270</v>
      </c>
      <c r="AI6">
        <f t="shared" si="0"/>
        <v>0</v>
      </c>
      <c r="AJ6">
        <f t="shared" si="1"/>
        <v>1.1410863749406615</v>
      </c>
      <c r="AK6">
        <f t="shared" si="2"/>
        <v>0.3</v>
      </c>
    </row>
    <row r="7" spans="1:37" x14ac:dyDescent="0.35">
      <c r="A7" t="s">
        <v>14</v>
      </c>
      <c r="B7" t="b">
        <v>0</v>
      </c>
      <c r="C7">
        <v>1</v>
      </c>
      <c r="D7">
        <v>100</v>
      </c>
      <c r="E7">
        <v>300</v>
      </c>
      <c r="F7">
        <v>30</v>
      </c>
      <c r="G7">
        <v>15</v>
      </c>
      <c r="H7">
        <v>5</v>
      </c>
      <c r="I7">
        <v>1205.0764210106699</v>
      </c>
      <c r="J7">
        <v>1205.07211927309</v>
      </c>
      <c r="K7">
        <v>1965.7014944253399</v>
      </c>
      <c r="L7">
        <v>12</v>
      </c>
      <c r="M7">
        <v>3</v>
      </c>
      <c r="N7">
        <v>269.45121312141401</v>
      </c>
      <c r="O7">
        <v>128</v>
      </c>
      <c r="S7" t="s">
        <v>14</v>
      </c>
      <c r="T7" t="b">
        <v>0</v>
      </c>
      <c r="U7">
        <v>1</v>
      </c>
      <c r="V7">
        <v>100</v>
      </c>
      <c r="W7">
        <v>300</v>
      </c>
      <c r="X7">
        <v>30</v>
      </c>
      <c r="Y7">
        <v>15</v>
      </c>
      <c r="Z7">
        <v>5</v>
      </c>
      <c r="AA7">
        <v>1205.0768257227701</v>
      </c>
      <c r="AB7">
        <v>1205.07211927309</v>
      </c>
      <c r="AC7">
        <v>1965.7014944253399</v>
      </c>
      <c r="AD7">
        <v>12</v>
      </c>
      <c r="AE7">
        <v>3</v>
      </c>
      <c r="AF7">
        <v>98.701627016067505</v>
      </c>
      <c r="AG7">
        <v>495</v>
      </c>
      <c r="AI7">
        <f t="shared" si="0"/>
        <v>0</v>
      </c>
      <c r="AJ7">
        <f t="shared" si="1"/>
        <v>2.7299571574189998</v>
      </c>
      <c r="AK7">
        <f t="shared" si="2"/>
        <v>0.25858585858585859</v>
      </c>
    </row>
    <row r="8" spans="1:37" x14ac:dyDescent="0.35">
      <c r="A8" t="s">
        <v>14</v>
      </c>
      <c r="B8" t="b">
        <v>0</v>
      </c>
      <c r="C8">
        <v>1</v>
      </c>
      <c r="D8">
        <v>100</v>
      </c>
      <c r="E8">
        <v>300</v>
      </c>
      <c r="F8">
        <v>30</v>
      </c>
      <c r="G8">
        <v>15</v>
      </c>
      <c r="H8">
        <v>6</v>
      </c>
      <c r="I8">
        <v>1928.1789831626299</v>
      </c>
      <c r="J8">
        <v>1928.1740911888601</v>
      </c>
      <c r="K8">
        <v>2994.1298187868201</v>
      </c>
      <c r="L8">
        <v>7</v>
      </c>
      <c r="M8">
        <v>8</v>
      </c>
      <c r="N8">
        <v>321.92187309265103</v>
      </c>
      <c r="O8">
        <v>794</v>
      </c>
      <c r="S8" t="s">
        <v>14</v>
      </c>
      <c r="T8" t="b">
        <v>0</v>
      </c>
      <c r="U8">
        <v>1</v>
      </c>
      <c r="V8">
        <v>100</v>
      </c>
      <c r="W8">
        <v>300</v>
      </c>
      <c r="X8">
        <v>30</v>
      </c>
      <c r="Y8">
        <v>15</v>
      </c>
      <c r="Z8">
        <v>6</v>
      </c>
      <c r="AA8">
        <v>1928.18199029127</v>
      </c>
      <c r="AB8">
        <v>1928.1740911888601</v>
      </c>
      <c r="AC8">
        <v>2994.1298187868201</v>
      </c>
      <c r="AD8">
        <v>7</v>
      </c>
      <c r="AE8">
        <v>8</v>
      </c>
      <c r="AF8">
        <v>119.802029132843</v>
      </c>
      <c r="AG8">
        <v>628</v>
      </c>
      <c r="AI8">
        <f t="shared" si="0"/>
        <v>0</v>
      </c>
      <c r="AJ8">
        <f t="shared" si="1"/>
        <v>2.6871153637613814</v>
      </c>
      <c r="AK8">
        <f t="shared" si="2"/>
        <v>1.2643312101910829</v>
      </c>
    </row>
    <row r="9" spans="1:37" x14ac:dyDescent="0.35">
      <c r="A9" t="s">
        <v>14</v>
      </c>
      <c r="B9" t="b">
        <v>0</v>
      </c>
      <c r="C9">
        <v>1</v>
      </c>
      <c r="D9">
        <v>100</v>
      </c>
      <c r="E9">
        <v>300</v>
      </c>
      <c r="F9">
        <v>30</v>
      </c>
      <c r="G9">
        <v>15</v>
      </c>
      <c r="H9">
        <v>7</v>
      </c>
      <c r="I9">
        <v>2098.1810017838402</v>
      </c>
      <c r="J9">
        <v>2098.1756086345899</v>
      </c>
      <c r="K9">
        <v>3169.00859349345</v>
      </c>
      <c r="L9">
        <v>9</v>
      </c>
      <c r="M9">
        <v>6</v>
      </c>
      <c r="N9">
        <v>623.200055837631</v>
      </c>
      <c r="O9">
        <v>455</v>
      </c>
      <c r="S9" t="s">
        <v>14</v>
      </c>
      <c r="T9" t="b">
        <v>0</v>
      </c>
      <c r="U9">
        <v>1</v>
      </c>
      <c r="V9">
        <v>100</v>
      </c>
      <c r="W9">
        <v>300</v>
      </c>
      <c r="X9">
        <v>30</v>
      </c>
      <c r="Y9">
        <v>15</v>
      </c>
      <c r="Z9">
        <v>7</v>
      </c>
      <c r="AA9">
        <v>2098.1846558584498</v>
      </c>
      <c r="AB9">
        <v>2098.1756086345899</v>
      </c>
      <c r="AC9">
        <v>3169.00859349345</v>
      </c>
      <c r="AD9">
        <v>9</v>
      </c>
      <c r="AE9">
        <v>6</v>
      </c>
      <c r="AF9">
        <v>121.78672289848301</v>
      </c>
      <c r="AG9">
        <v>522</v>
      </c>
      <c r="AI9">
        <f t="shared" si="0"/>
        <v>0</v>
      </c>
      <c r="AJ9">
        <f t="shared" si="1"/>
        <v>5.117142829741038</v>
      </c>
      <c r="AK9">
        <f t="shared" si="2"/>
        <v>0.87164750957854409</v>
      </c>
    </row>
    <row r="10" spans="1:37" x14ac:dyDescent="0.35">
      <c r="A10" t="s">
        <v>14</v>
      </c>
      <c r="B10" t="b">
        <v>0</v>
      </c>
      <c r="C10">
        <v>1</v>
      </c>
      <c r="D10">
        <v>100</v>
      </c>
      <c r="E10">
        <v>300</v>
      </c>
      <c r="F10">
        <v>30</v>
      </c>
      <c r="G10">
        <v>15</v>
      </c>
      <c r="H10">
        <v>8</v>
      </c>
      <c r="I10">
        <v>1554.7463079106101</v>
      </c>
      <c r="J10">
        <v>1554.7419145106201</v>
      </c>
      <c r="K10">
        <v>2442.6108555997198</v>
      </c>
      <c r="L10">
        <v>12</v>
      </c>
      <c r="M10">
        <v>3</v>
      </c>
      <c r="N10">
        <v>147.62035202979999</v>
      </c>
      <c r="O10">
        <v>255</v>
      </c>
      <c r="S10" t="s">
        <v>14</v>
      </c>
      <c r="T10" t="b">
        <v>0</v>
      </c>
      <c r="U10">
        <v>1</v>
      </c>
      <c r="V10">
        <v>100</v>
      </c>
      <c r="W10">
        <v>300</v>
      </c>
      <c r="X10">
        <v>30</v>
      </c>
      <c r="Y10">
        <v>15</v>
      </c>
      <c r="Z10">
        <v>8</v>
      </c>
      <c r="AA10">
        <v>1554.7474239267499</v>
      </c>
      <c r="AB10">
        <v>1554.7419145106201</v>
      </c>
      <c r="AC10">
        <v>2442.6108555997198</v>
      </c>
      <c r="AD10">
        <v>12</v>
      </c>
      <c r="AE10">
        <v>3</v>
      </c>
      <c r="AF10">
        <v>57.962116003036499</v>
      </c>
      <c r="AG10">
        <v>208</v>
      </c>
      <c r="AI10">
        <f t="shared" si="0"/>
        <v>0</v>
      </c>
      <c r="AJ10">
        <f t="shared" si="1"/>
        <v>2.546842010082353</v>
      </c>
      <c r="AK10">
        <f t="shared" si="2"/>
        <v>1.2259615384615385</v>
      </c>
    </row>
    <row r="11" spans="1:37" x14ac:dyDescent="0.35">
      <c r="A11" t="s">
        <v>14</v>
      </c>
      <c r="B11" t="b">
        <v>0</v>
      </c>
      <c r="C11">
        <v>1</v>
      </c>
      <c r="D11">
        <v>100</v>
      </c>
      <c r="E11">
        <v>300</v>
      </c>
      <c r="F11">
        <v>30</v>
      </c>
      <c r="G11">
        <v>15</v>
      </c>
      <c r="H11">
        <v>9</v>
      </c>
      <c r="I11">
        <v>2065.9998035418398</v>
      </c>
      <c r="J11">
        <v>2065.9960111861101</v>
      </c>
      <c r="K11">
        <v>2786.69109992722</v>
      </c>
      <c r="L11">
        <v>9</v>
      </c>
      <c r="M11">
        <v>6</v>
      </c>
      <c r="N11">
        <v>196.31950998306201</v>
      </c>
      <c r="O11">
        <v>435</v>
      </c>
      <c r="S11" t="s">
        <v>14</v>
      </c>
      <c r="T11" t="b">
        <v>0</v>
      </c>
      <c r="U11">
        <v>1</v>
      </c>
      <c r="V11">
        <v>100</v>
      </c>
      <c r="W11">
        <v>300</v>
      </c>
      <c r="X11">
        <v>30</v>
      </c>
      <c r="Y11">
        <v>15</v>
      </c>
      <c r="Z11">
        <v>9</v>
      </c>
      <c r="AA11">
        <v>2066.0003646176401</v>
      </c>
      <c r="AB11">
        <v>2065.9960111861101</v>
      </c>
      <c r="AC11">
        <v>2786.69109992722</v>
      </c>
      <c r="AD11">
        <v>9</v>
      </c>
      <c r="AE11">
        <v>6</v>
      </c>
      <c r="AF11">
        <v>55.738628864288302</v>
      </c>
      <c r="AG11">
        <v>481</v>
      </c>
      <c r="AI11">
        <f t="shared" si="0"/>
        <v>0</v>
      </c>
      <c r="AJ11">
        <f t="shared" si="1"/>
        <v>3.5221445877518485</v>
      </c>
      <c r="AK11">
        <f t="shared" si="2"/>
        <v>0.90436590436590436</v>
      </c>
    </row>
    <row r="13" spans="1:37" x14ac:dyDescent="0.35">
      <c r="A13" t="s">
        <v>17</v>
      </c>
      <c r="N13" s="2">
        <f>AVERAGE(N2:N11)</f>
        <v>253.47764520645092</v>
      </c>
      <c r="O13" s="2">
        <f>AVERAGE(O2:O11)</f>
        <v>331.8</v>
      </c>
      <c r="AF13" s="2">
        <f t="shared" ref="AF13:AG13" si="3">AVERAGE(AF2:AF11)</f>
        <v>101.44101169109327</v>
      </c>
      <c r="AG13" s="2">
        <f t="shared" si="3"/>
        <v>636.4</v>
      </c>
      <c r="AJ13" s="1">
        <f>AVERAGE(AJ2:AJ11)</f>
        <v>2.7079563781924989</v>
      </c>
      <c r="AK13" s="1">
        <f>AVERAGE(AK2:AK11)</f>
        <v>0.69839929557537872</v>
      </c>
    </row>
    <row r="14" spans="1:37" x14ac:dyDescent="0.35">
      <c r="A14" t="s">
        <v>18</v>
      </c>
      <c r="N14" s="2">
        <f>_xlfn.STDEV.S(N2:N11)/SQRT(COUNT(N2:N11))</f>
        <v>44.476388413922734</v>
      </c>
      <c r="O14" s="2">
        <f>_xlfn.STDEV.S(O2:O11)/SQRT(COUNT(O2:O11))</f>
        <v>65.686934266514015</v>
      </c>
      <c r="AF14" s="2">
        <f t="shared" ref="AF14:AG14" si="4">_xlfn.STDEV.S(AF2:AF11)/SQRT(COUNT(AF2:AF11))</f>
        <v>14.991917119935374</v>
      </c>
      <c r="AG14" s="2">
        <f t="shared" si="4"/>
        <v>125.62450221018013</v>
      </c>
      <c r="AJ14" s="1">
        <f>_xlfn.STDEV.S(AJ2:AJ11)/SQRT(COUNT(AJ2:AJ11))</f>
        <v>0.35791294738747109</v>
      </c>
      <c r="AK14" s="1">
        <f>_xlfn.STDEV.S(AK2:AK11)/SQRT(COUNT(AK2:AK11))</f>
        <v>0.14218791836541261</v>
      </c>
    </row>
    <row r="15" spans="1:37" x14ac:dyDescent="0.35">
      <c r="A15" t="s">
        <v>19</v>
      </c>
      <c r="N15" s="2">
        <f>MAX(N2:N11)</f>
        <v>623.200055837631</v>
      </c>
      <c r="O15" s="2">
        <f>MAX(O2:O11)</f>
        <v>794</v>
      </c>
      <c r="AF15" s="2">
        <f t="shared" ref="AF15:AG15" si="5">MAX(AF2:AF11)</f>
        <v>183.87059092521599</v>
      </c>
      <c r="AG15" s="2">
        <f t="shared" si="5"/>
        <v>1270</v>
      </c>
      <c r="AJ15" s="1">
        <f>MAX(AJ2:AJ11)</f>
        <v>5.117142829741038</v>
      </c>
      <c r="AK15" s="1">
        <f>MAX(AK2:AK11)</f>
        <v>1.2643312101910829</v>
      </c>
    </row>
    <row r="16" spans="1:37" x14ac:dyDescent="0.35">
      <c r="A16" t="s">
        <v>20</v>
      </c>
      <c r="N16" s="2">
        <f>MIN(N2:N11)</f>
        <v>147.62035202979999</v>
      </c>
      <c r="O16" s="2">
        <f>MIN(O2:O11)</f>
        <v>114</v>
      </c>
      <c r="AF16" s="2">
        <f t="shared" ref="AF16:AG16" si="6">MIN(AF2:AF11)</f>
        <v>55.281369924545203</v>
      </c>
      <c r="AG16" s="2">
        <f t="shared" si="6"/>
        <v>190</v>
      </c>
      <c r="AJ16" s="1">
        <f>MIN(AJ2:AJ11)</f>
        <v>1.1410863749406615</v>
      </c>
      <c r="AK16" s="1">
        <f>MIN(AK2:AK11)</f>
        <v>0.11632653061224489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MILP_CNL_logSum100_pnr_origin10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2025-05-07T13:55:15Z</dcterms:created>
  <dcterms:modified xsi:type="dcterms:W3CDTF">2025-05-07T19:52:39Z</dcterms:modified>
</cp:coreProperties>
</file>