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u365-my.sharepoint.com/personal/sanghyun_kau_ac_kr/Documents/Python/"/>
    </mc:Choice>
  </mc:AlternateContent>
  <xr:revisionPtr revIDLastSave="4" documentId="13_ncr:1_{6CFC6541-EB89-4562-949A-278BBFF1210A}" xr6:coauthVersionLast="47" xr6:coauthVersionMax="47" xr10:uidLastSave="{EEC9B878-B4F2-E44A-B33C-FD2253D7972A}"/>
  <bookViews>
    <workbookView xWindow="0" yWindow="500" windowWidth="30720" windowHeight="18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1" i="1"/>
  <c r="E53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9" i="1"/>
  <c r="E70" i="1"/>
  <c r="E71" i="1"/>
  <c r="E72" i="1"/>
  <c r="E73" i="1"/>
  <c r="E74" i="1"/>
  <c r="E75" i="1"/>
  <c r="E77" i="1"/>
  <c r="E78" i="1"/>
  <c r="E79" i="1"/>
  <c r="E80" i="1"/>
  <c r="E81" i="1"/>
  <c r="E82" i="1"/>
  <c r="E83" i="1"/>
  <c r="E84" i="1"/>
  <c r="E85" i="1"/>
  <c r="E88" i="1"/>
  <c r="E89" i="1"/>
  <c r="E90" i="1"/>
  <c r="E91" i="1"/>
  <c r="E92" i="1"/>
  <c r="E96" i="1"/>
  <c r="E98" i="1"/>
  <c r="E99" i="1"/>
  <c r="E100" i="1"/>
  <c r="E101" i="1"/>
  <c r="E102" i="1"/>
  <c r="E103" i="1"/>
  <c r="E104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7" i="1"/>
  <c r="E139" i="1"/>
  <c r="E141" i="1"/>
  <c r="E142" i="1"/>
  <c r="E143" i="1"/>
  <c r="E144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4" i="1"/>
  <c r="E165" i="1"/>
  <c r="E167" i="1"/>
  <c r="E168" i="1"/>
  <c r="E170" i="1"/>
  <c r="E1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tc={22E71208-C311-4A11-BC1C-016CBEED8167}</author>
    <author>tc={FC7AD1E2-7214-48B1-9447-3B027FF7CE63}</author>
    <author>tc={BAE41E63-EEB3-437B-AAC1-9FCBE1C05989}</author>
    <author>tc={E3126286-2740-4DC3-A5E6-3948CEF39896}</author>
    <author>tc={25C9CC26-4146-4355-99ED-B556FA0FFFDA}</author>
    <author>tc={3C36BC56-9A69-4ADA-BD27-38D1D8F263D4}</author>
    <author>tc={5A35EFAE-FF6D-4EED-8FC3-620EDB748319}</author>
    <author>tc={DE2792E5-2266-4D95-9CFE-03D5448D85A4}</author>
    <author>tc={4374C16D-50AE-41CA-A506-5C9E614A2A21}</author>
    <author>tc={8FD4A086-2237-44C7-B9E2-F2755479EF75}</author>
    <author>tc={C95013C3-3EBE-44B5-9285-D00016D95F9D}</author>
    <author>tc={7AD54A3B-7330-4292-B45F-261BEB458A6C}</author>
  </authors>
  <commentList>
    <comment ref="B31" authorId="0" shapeId="0" xr:uid="{22E71208-C311-4A11-BC1C-016CBEED8167}">
      <text>
        <t>[Threaded comment]
Your version of Excel allows you to read this threaded comment; however, any edits to it will get removed if the file is opened in a newer version of Excel. Learn more: https://go.microsoft.com/fwlink/?linkid=870924
Comment:
    사우노외3 공영주차장 으로 인터넷상에서는 나타나 있습니다.</t>
      </text>
    </comment>
    <comment ref="B32" authorId="1" shapeId="0" xr:uid="{FC7AD1E2-7214-48B1-9447-3B027FF7CE63}">
      <text>
        <t>[Threaded comment]
Your version of Excel allows you to read this threaded comment; however, any edits to it will get removed if the file is opened in a newer version of Excel. Learn more: https://go.microsoft.com/fwlink/?linkid=870924
Comment:
    사우노외4 공영주차장 으로 인터넷에 나와 있는 것을 확인하였습니다.</t>
      </text>
    </comment>
    <comment ref="B38" authorId="2" shapeId="0" xr:uid="{BAE41E63-EEB3-437B-AAC1-9FCBE1C05989}">
      <text>
        <t>[Threaded comment]
Your version of Excel allows you to read this threaded comment; however, any edits to it will get removed if the file is opened in a newer version of Excel. Learn more: https://go.microsoft.com/fwlink/?linkid=870924
Comment:
    장기6 공영주차장 으로 인터넷에 명시되어 있었습니다.</t>
      </text>
    </comment>
    <comment ref="B49" authorId="3" shapeId="0" xr:uid="{E3126286-2740-4DC3-A5E6-3948CEF39896}">
      <text>
        <t>[Threaded comment]
Your version of Excel allows you to read this threaded comment; however, any edits to it will get removed if the file is opened in a newer version of Excel. Learn more: https://go.microsoft.com/fwlink/?linkid=870924
Comment:
    정확한 자료가 존재하지 않아 블로그 글을 참고</t>
      </text>
    </comment>
    <comment ref="B63" authorId="4" shapeId="0" xr:uid="{25C9CC26-4146-4355-99ED-B556FA0FFFDA}">
      <text>
        <t>[Threaded comment]
Your version of Excel allows you to read this threaded comment; however, any edits to it will get removed if the file is opened in a newer version of Excel. Learn more: https://go.microsoft.com/fwlink/?linkid=870924
Comment:
    한신철골 주차장으로 인터넷에 나오는 것을 확인하였습니다.</t>
      </text>
    </comment>
    <comment ref="B76" authorId="5" shapeId="0" xr:uid="{3C36BC56-9A69-4ADA-BD27-38D1D8F263D4}">
      <text>
        <t>[Threaded comment]
Your version of Excel allows you to read this threaded comment; however, any edits to it will get removed if the file is opened in a newer version of Excel. Learn more: https://go.microsoft.com/fwlink/?linkid=870924
Comment:
    봉화산역(남)환승공영주차장으로 인터넷에 나오는 것을 확인하였습니다.</t>
      </text>
    </comment>
    <comment ref="B88" authorId="6" shapeId="0" xr:uid="{5A35EFAE-FF6D-4EED-8FC3-620EDB748319}">
      <text>
        <t>[Threaded comment]
Your version of Excel allows you to read this threaded comment; however, any edits to it will get removed if the file is opened in a newer version of Excel. Learn more: https://go.microsoft.com/fwlink/?linkid=870924
Comment:
    야탑동 제1 공영주차장 으로 인터넷에 나와있는 것을 확인하였습니다.</t>
      </text>
    </comment>
    <comment ref="B110" authorId="7" shapeId="0" xr:uid="{DE2792E5-2266-4D95-9CFE-03D5448D85A4}">
      <text>
        <t>[Threaded comment]
Your version of Excel allows you to read this threaded comment; however, any edits to it will get removed if the file is opened in a newer version of Excel. Learn more: https://go.microsoft.com/fwlink/?linkid=870924
Comment:
    안산세무서뒤 공영주차장 으로 인터넷에 나와 있는 것을 확인하였습니다.</t>
      </text>
    </comment>
    <comment ref="B128" authorId="8" shapeId="0" xr:uid="{4374C16D-50AE-41CA-A506-5C9E614A2A21}">
      <text>
        <t>[Threaded comment]
Your version of Excel allows you to read this threaded comment; however, any edits to it will get removed if the file is opened in a newer version of Excel. Learn more: https://go.microsoft.com/fwlink/?linkid=870924
Comment:
    중앙시장 공영주차장으로 인터넷에 검색되는 것을 확인하였습니다.</t>
      </text>
    </comment>
    <comment ref="B145" authorId="9" shapeId="0" xr:uid="{8FD4A086-2237-44C7-B9E2-F2755479EF75}">
      <text>
        <t>[Threaded comment]
Your version of Excel allows you to read this threaded comment; however, any edits to it will get removed if the file is opened in a newer version of Excel. Learn more: https://go.microsoft.com/fwlink/?linkid=870924
Comment:
    왕송호수공원공영주차장으로 인터넷에 나와 있는 것을 확인하였습니다.</t>
      </text>
    </comment>
    <comment ref="B162" authorId="10" shapeId="0" xr:uid="{C95013C3-3EBE-44B5-9285-D00016D95F9D}">
      <text>
        <t>[Threaded comment]
Your version of Excel allows you to read this threaded comment; however, any edits to it will get removed if the file is opened in a newer version of Excel. Learn more: https://go.microsoft.com/fwlink/?linkid=870924
Comment:
    금촌통일시장공영주차장은 오픈시간이 9시입니다.</t>
      </text>
    </comment>
    <comment ref="B168" authorId="11" shapeId="0" xr:uid="{7AD54A3B-7330-4292-B45F-261BEB458A6C}">
      <text>
        <t>[Threaded comment]
Your version of Excel allows you to read this threaded comment; however, any edits to it will get removed if the file is opened in a newer version of Excel. Learn more: https://go.microsoft.com/fwlink/?linkid=870924
Comment:
    병점역환승 공영주차장으로 인터넷에 검색되는 것으로 확인하였습니다.</t>
      </text>
    </comment>
  </commentList>
</comments>
</file>

<file path=xl/sharedStrings.xml><?xml version="1.0" encoding="utf-8"?>
<sst xmlns="http://schemas.openxmlformats.org/spreadsheetml/2006/main" count="176" uniqueCount="176">
  <si>
    <t>id</t>
  </si>
  <si>
    <t>name</t>
  </si>
  <si>
    <t>성사 제3공영주차장</t>
  </si>
  <si>
    <t>장항 제2공영주차장</t>
  </si>
  <si>
    <t>장항 제3공영주차장</t>
  </si>
  <si>
    <t>장항 제4공영주차장</t>
  </si>
  <si>
    <t>장항 제1공영주차장</t>
  </si>
  <si>
    <t>백석 제2공영주차장</t>
  </si>
  <si>
    <t>백석 제1공영주차장</t>
  </si>
  <si>
    <t>여성복지회관건립부지 공영주차장</t>
  </si>
  <si>
    <t>전시장 공영주차장</t>
  </si>
  <si>
    <t>장군마을 공영주차장</t>
  </si>
  <si>
    <t>광북 공영주차장</t>
  </si>
  <si>
    <t>경안동 공영주차장</t>
  </si>
  <si>
    <t>경안시장 공영주차장</t>
  </si>
  <si>
    <t>상번천리 공영주차장</t>
  </si>
  <si>
    <t>역동 공영주차장</t>
  </si>
  <si>
    <t>당동 제2공영주차장</t>
  </si>
  <si>
    <t>당정 제2공영주차장</t>
  </si>
  <si>
    <t>사우자주식 공영주차장</t>
  </si>
  <si>
    <t>북변자주식 공영주차장</t>
  </si>
  <si>
    <t>사우 제2공영주차장</t>
  </si>
  <si>
    <t>북변 공영주차장</t>
  </si>
  <si>
    <t>고촌 공영주차장</t>
  </si>
  <si>
    <t>김포 제2공영주차장</t>
  </si>
  <si>
    <t>장기 제1공영주차장</t>
  </si>
  <si>
    <t>장기 제2공영주차장</t>
  </si>
  <si>
    <t>사우동 공영주차장</t>
  </si>
  <si>
    <t>사우 공영주차장</t>
  </si>
  <si>
    <t>사우5구역 공영주차장</t>
  </si>
  <si>
    <t>노외7구역 공영주차장</t>
  </si>
  <si>
    <t>노외8 공영주차장</t>
  </si>
  <si>
    <t>고촌 장차로 공영주차장</t>
  </si>
  <si>
    <t>공영주차장</t>
  </si>
  <si>
    <t>장기 제3공영주차장</t>
  </si>
  <si>
    <t>구래1 공영주차장</t>
  </si>
  <si>
    <t>학운1 공영주차장</t>
  </si>
  <si>
    <t>양곡1 공영주차장</t>
  </si>
  <si>
    <t>마산1 공영주차장</t>
  </si>
  <si>
    <t>마산2 공영주차장</t>
  </si>
  <si>
    <t>고촌노을 공영주차장</t>
  </si>
  <si>
    <t>장기 제5공영주차장</t>
  </si>
  <si>
    <t>다산 제3지구 공영주차장</t>
  </si>
  <si>
    <t>다산생태공원 공영주차장</t>
  </si>
  <si>
    <t>조안면체육공원 공영주차장</t>
  </si>
  <si>
    <t>오남유소년축구장 공영주차장</t>
  </si>
  <si>
    <t>사릉역 공영주차장</t>
  </si>
  <si>
    <t>퇴계원 제3공영주차장</t>
  </si>
  <si>
    <t>평내 제2공영주차장</t>
  </si>
  <si>
    <t>화도 제1공영주차장</t>
  </si>
  <si>
    <t>도당 제1호공영주차장</t>
  </si>
  <si>
    <t>삼정 3호공영주차장</t>
  </si>
  <si>
    <t>삼정 2호공영주차장</t>
  </si>
  <si>
    <t>반달 공영주차장</t>
  </si>
  <si>
    <t>송내IC 공영주차장</t>
  </si>
  <si>
    <t>송내북부 공영주차장</t>
  </si>
  <si>
    <t>서촌공원 공영주차장</t>
  </si>
  <si>
    <t>소새울공원 공영주차장</t>
  </si>
  <si>
    <t>한신 공영주차장</t>
  </si>
  <si>
    <t>소사종합시장 공영주차장</t>
  </si>
  <si>
    <t>송내남부 공영주차장</t>
  </si>
  <si>
    <t>부천남부역 공영주차장</t>
  </si>
  <si>
    <t>오정동 제2호 공영주차장</t>
  </si>
  <si>
    <t>원종 공영주차장</t>
  </si>
  <si>
    <t>구터미널 공영주차장</t>
  </si>
  <si>
    <t>수서역 공영주차장</t>
  </si>
  <si>
    <t>당산 공영주차장</t>
  </si>
  <si>
    <t>창동역 공영주차장</t>
  </si>
  <si>
    <t>개화산역 환승공영주차장</t>
  </si>
  <si>
    <t>한강진역 공영주차장</t>
  </si>
  <si>
    <t>도봉산 공영주차장</t>
  </si>
  <si>
    <t>화랑대역 환승공영주차장</t>
  </si>
  <si>
    <t>용산주차빌딩 공영주차장</t>
  </si>
  <si>
    <t>남부여성발전센터 공영주차장</t>
  </si>
  <si>
    <t>영등포구청역 공영주차장</t>
  </si>
  <si>
    <t>개화역 공영주차장</t>
  </si>
  <si>
    <t>도봉산역 공영주차장</t>
  </si>
  <si>
    <t>신방화역 공영주차장</t>
  </si>
  <si>
    <t>영등포 영남 공영주차장</t>
  </si>
  <si>
    <t>염리 공영주차장</t>
  </si>
  <si>
    <t>상암1 공영주차장</t>
  </si>
  <si>
    <t>판교 공영주차장</t>
  </si>
  <si>
    <t>삼평동 임시 공영주차장</t>
  </si>
  <si>
    <t>야탑 공영주차장</t>
  </si>
  <si>
    <t>판교 제2공영주차장</t>
  </si>
  <si>
    <t>곡반정동 제2공영주차장</t>
  </si>
  <si>
    <t>대황교화물 공영주차장</t>
  </si>
  <si>
    <t>세류역환승 공영주차장</t>
  </si>
  <si>
    <t>광교호수공원 제2공영주차장</t>
  </si>
  <si>
    <t>광교호수공원 제3공영주차장</t>
  </si>
  <si>
    <t>광교호수공원 제1공영주차장</t>
  </si>
  <si>
    <t>망포 공영주차장</t>
  </si>
  <si>
    <t>광교 공영주차장</t>
  </si>
  <si>
    <t>화홍문 공영주차장</t>
  </si>
  <si>
    <t>화서환승 공영주차장</t>
  </si>
  <si>
    <t>장안동 공영주차장</t>
  </si>
  <si>
    <t>교동 공영주차장</t>
  </si>
  <si>
    <t>꽃뫼환승 공영주차장</t>
  </si>
  <si>
    <t>시화공고 공영주차장</t>
  </si>
  <si>
    <t>군서초교 소형차전용 공영주차장</t>
  </si>
  <si>
    <t>정왕 제6 공영주차장</t>
  </si>
  <si>
    <t>배곧 제1 공영주차장</t>
  </si>
  <si>
    <t>대야상업1 공영주차장</t>
  </si>
  <si>
    <t>대야상업2 공영주차장</t>
  </si>
  <si>
    <t>신천역 공영주차장</t>
  </si>
  <si>
    <t>안산시 공영주차장 (상하수도사업소 앞)</t>
  </si>
  <si>
    <t>안산시 공영주차장 (여성회관 뒤)</t>
  </si>
  <si>
    <t>안산시 공영주차장 (안산상공회의소 뒤)</t>
  </si>
  <si>
    <t>안산시 공영주차장 (신원프라자 뒤)</t>
  </si>
  <si>
    <t>안산시 공영주차장 (우성여성병원 앞)</t>
  </si>
  <si>
    <t>안산시 공영주차장 (롯데백화점 앞)</t>
  </si>
  <si>
    <t>안산시 공영주차장 (메가박스 앞)</t>
  </si>
  <si>
    <t>신천길앞공영주차장</t>
  </si>
  <si>
    <t>금산빌딩앞공영주차장</t>
  </si>
  <si>
    <t>대림프라자앞공영주차장</t>
  </si>
  <si>
    <t>중앙역환승공영주차장</t>
  </si>
  <si>
    <t>고잔역환승공영주차장</t>
  </si>
  <si>
    <t>공단삼거리 1 공영주차장</t>
  </si>
  <si>
    <t>공단삼거리 2 공영주차장</t>
  </si>
  <si>
    <t>공단삼거리 3 공영주차장</t>
  </si>
  <si>
    <t>한대앞역환승공영주차장</t>
  </si>
  <si>
    <t>성포공원내공영주차장</t>
  </si>
  <si>
    <t>안양4동공영주차장</t>
  </si>
  <si>
    <t>예술공원공영주차장</t>
  </si>
  <si>
    <t>인덕원환승공영주차장</t>
  </si>
  <si>
    <t>관양2동공영주차장</t>
  </si>
  <si>
    <t>삼덕공영주차장</t>
  </si>
  <si>
    <t>병목안시민공원공영주차장</t>
  </si>
  <si>
    <t>마장호수공영주차장</t>
  </si>
  <si>
    <t>궐동 제2공영주차장</t>
  </si>
  <si>
    <t>오산역 환승공영주차장</t>
  </si>
  <si>
    <t>오산오색시장공영주차장</t>
  </si>
  <si>
    <t>운암공영주차장</t>
  </si>
  <si>
    <t>신갈제1공영주차장</t>
  </si>
  <si>
    <t>상갈공영주차장</t>
  </si>
  <si>
    <t>용인중앙공영주차장</t>
  </si>
  <si>
    <t>금학공영주차장</t>
  </si>
  <si>
    <t>레슬레파크공영주차장</t>
  </si>
  <si>
    <t>흥선역공영주차장</t>
  </si>
  <si>
    <t>가능1동입체공영주차장</t>
  </si>
  <si>
    <t>가능1동3공영주차장</t>
  </si>
  <si>
    <t>장암역환승공영주차장</t>
  </si>
  <si>
    <t>녹양역환승공영주차장</t>
  </si>
  <si>
    <t>구인천여고공영주차장</t>
  </si>
  <si>
    <t>월미도공영주차장</t>
  </si>
  <si>
    <t>동춘동공영주차장</t>
  </si>
  <si>
    <t>문예회관공영주차장</t>
  </si>
  <si>
    <t>간석3동공영주차장</t>
  </si>
  <si>
    <t>부개역환승공영주차장</t>
  </si>
  <si>
    <t>계산택지1공영주차장</t>
  </si>
  <si>
    <t>계산택지2공영주차장</t>
  </si>
  <si>
    <t>계산택지3공영주차장</t>
  </si>
  <si>
    <t>계산택지4공영주차장</t>
  </si>
  <si>
    <t>금촌2공영주차장</t>
  </si>
  <si>
    <t>금촌통일시장공영주차장</t>
  </si>
  <si>
    <t>광탄2 공영주차장</t>
  </si>
  <si>
    <t>신장동 공영주차장</t>
  </si>
  <si>
    <t>비봉공영주차장</t>
  </si>
  <si>
    <t>사강 공영주차장</t>
  </si>
  <si>
    <t>제부 공영주차장</t>
  </si>
  <si>
    <t>태안병점공영주차장</t>
  </si>
  <si>
    <t>태안송산(용주사)공영주차장</t>
  </si>
  <si>
    <t>우정공영주차장(읍청사)</t>
  </si>
  <si>
    <t>진안공영주차장(빌딩)</t>
  </si>
  <si>
    <t>longitude</t>
  </si>
  <si>
    <t>latitude</t>
  </si>
  <si>
    <r>
      <rPr>
        <sz val="11"/>
        <rFont val="맑은 고딕"/>
        <family val="3"/>
        <charset val="129"/>
      </rPr>
      <t>주교</t>
    </r>
    <r>
      <rPr>
        <sz val="11"/>
        <rFont val="Calibri"/>
        <family val="2"/>
      </rPr>
      <t xml:space="preserve"> </t>
    </r>
    <r>
      <rPr>
        <sz val="11"/>
        <rFont val="맑은 고딕"/>
        <family val="3"/>
        <charset val="129"/>
      </rPr>
      <t>제</t>
    </r>
    <r>
      <rPr>
        <sz val="11"/>
        <rFont val="Calibri"/>
        <family val="2"/>
      </rPr>
      <t>1</t>
    </r>
    <r>
      <rPr>
        <sz val="11"/>
        <rFont val="맑은 고딕"/>
        <family val="3"/>
        <charset val="129"/>
      </rPr>
      <t>공영주차장</t>
    </r>
    <phoneticPr fontId="1" type="noConversion"/>
  </si>
  <si>
    <r>
      <rPr>
        <sz val="11"/>
        <rFont val="맑은 고딕"/>
        <family val="3"/>
        <charset val="129"/>
      </rPr>
      <t>제</t>
    </r>
    <r>
      <rPr>
        <sz val="11"/>
        <rFont val="Calibri"/>
        <family val="2"/>
      </rPr>
      <t>6</t>
    </r>
    <r>
      <rPr>
        <sz val="11"/>
        <rFont val="맑은 고딕"/>
        <family val="3"/>
        <charset val="129"/>
      </rPr>
      <t>노외</t>
    </r>
    <r>
      <rPr>
        <sz val="11"/>
        <rFont val="Calibri"/>
        <family val="2"/>
      </rPr>
      <t xml:space="preserve"> </t>
    </r>
    <r>
      <rPr>
        <sz val="11"/>
        <rFont val="맑은 고딕"/>
        <family val="3"/>
        <charset val="129"/>
      </rPr>
      <t>공영주차장</t>
    </r>
    <phoneticPr fontId="1" type="noConversion"/>
  </si>
  <si>
    <r>
      <rPr>
        <sz val="11"/>
        <rFont val="맑은 고딕"/>
        <family val="3"/>
        <charset val="129"/>
      </rPr>
      <t>사우</t>
    </r>
    <r>
      <rPr>
        <sz val="11"/>
        <rFont val="Calibri"/>
        <family val="2"/>
      </rPr>
      <t>1</t>
    </r>
    <r>
      <rPr>
        <sz val="11"/>
        <rFont val="맑은 고딕"/>
        <family val="3"/>
        <charset val="129"/>
      </rPr>
      <t>구역</t>
    </r>
    <r>
      <rPr>
        <sz val="11"/>
        <rFont val="Calibri"/>
        <family val="2"/>
      </rPr>
      <t xml:space="preserve"> </t>
    </r>
    <r>
      <rPr>
        <sz val="11"/>
        <rFont val="맑은 고딕"/>
        <family val="3"/>
        <charset val="129"/>
      </rPr>
      <t>공영주차장</t>
    </r>
    <phoneticPr fontId="1" type="noConversion"/>
  </si>
  <si>
    <r>
      <rPr>
        <sz val="11"/>
        <rFont val="맑은 고딕"/>
        <family val="3"/>
        <charset val="129"/>
      </rPr>
      <t>사우</t>
    </r>
    <r>
      <rPr>
        <sz val="11"/>
        <rFont val="Calibri"/>
        <family val="2"/>
      </rPr>
      <t>2</t>
    </r>
    <r>
      <rPr>
        <sz val="11"/>
        <rFont val="맑은 고딕"/>
        <family val="3"/>
        <charset val="129"/>
      </rPr>
      <t>구역</t>
    </r>
    <r>
      <rPr>
        <sz val="11"/>
        <rFont val="Calibri"/>
        <family val="2"/>
      </rPr>
      <t xml:space="preserve"> </t>
    </r>
    <r>
      <rPr>
        <sz val="11"/>
        <rFont val="맑은 고딕"/>
        <family val="3"/>
        <charset val="129"/>
      </rPr>
      <t>공영주차장</t>
    </r>
    <phoneticPr fontId="1" type="noConversion"/>
  </si>
  <si>
    <r>
      <rPr>
        <sz val="11"/>
        <rFont val="맑은 고딕"/>
        <family val="3"/>
        <charset val="129"/>
      </rPr>
      <t>신곡</t>
    </r>
    <r>
      <rPr>
        <sz val="11"/>
        <rFont val="Calibri"/>
        <family val="2"/>
      </rPr>
      <t xml:space="preserve"> </t>
    </r>
    <r>
      <rPr>
        <sz val="11"/>
        <rFont val="맑은 고딕"/>
        <family val="3"/>
        <charset val="129"/>
      </rPr>
      <t>공영주차장</t>
    </r>
    <phoneticPr fontId="1" type="noConversion"/>
  </si>
  <si>
    <r>
      <rPr>
        <sz val="11"/>
        <rFont val="맑은 고딕"/>
        <family val="3"/>
        <charset val="129"/>
      </rPr>
      <t>안산</t>
    </r>
    <r>
      <rPr>
        <sz val="11"/>
        <rFont val="Calibri"/>
        <family val="2"/>
      </rPr>
      <t xml:space="preserve"> </t>
    </r>
    <r>
      <rPr>
        <sz val="11"/>
        <rFont val="맑은 고딕"/>
        <family val="3"/>
        <charset val="129"/>
      </rPr>
      <t>제</t>
    </r>
    <r>
      <rPr>
        <sz val="11"/>
        <rFont val="Calibri"/>
        <family val="2"/>
      </rPr>
      <t>1</t>
    </r>
    <r>
      <rPr>
        <sz val="11"/>
        <rFont val="맑은 고딕"/>
        <family val="3"/>
        <charset val="129"/>
      </rPr>
      <t>권역</t>
    </r>
    <r>
      <rPr>
        <sz val="11"/>
        <rFont val="Calibri"/>
        <family val="2"/>
      </rPr>
      <t xml:space="preserve"> </t>
    </r>
    <r>
      <rPr>
        <sz val="11"/>
        <rFont val="맑은 고딕"/>
        <family val="3"/>
        <charset val="129"/>
      </rPr>
      <t>제</t>
    </r>
    <r>
      <rPr>
        <sz val="11"/>
        <rFont val="Calibri"/>
        <family val="2"/>
      </rPr>
      <t>1</t>
    </r>
    <r>
      <rPr>
        <sz val="11"/>
        <rFont val="맑은 고딕"/>
        <family val="3"/>
        <charset val="129"/>
      </rPr>
      <t>공영주차장</t>
    </r>
    <phoneticPr fontId="1" type="noConversion"/>
  </si>
  <si>
    <r>
      <rPr>
        <sz val="11"/>
        <rFont val="맑은 고딕"/>
        <family val="3"/>
        <charset val="129"/>
      </rPr>
      <t>궐동</t>
    </r>
    <r>
      <rPr>
        <sz val="11"/>
        <rFont val="Calibri"/>
        <family val="2"/>
      </rPr>
      <t xml:space="preserve"> </t>
    </r>
    <r>
      <rPr>
        <sz val="11"/>
        <rFont val="맑은 고딕"/>
        <family val="3"/>
        <charset val="129"/>
      </rPr>
      <t>제</t>
    </r>
    <r>
      <rPr>
        <sz val="11"/>
        <rFont val="Calibri"/>
        <family val="2"/>
      </rPr>
      <t>1</t>
    </r>
    <r>
      <rPr>
        <sz val="11"/>
        <rFont val="맑은 고딕"/>
        <family val="3"/>
        <charset val="129"/>
      </rPr>
      <t>공영주차장</t>
    </r>
    <phoneticPr fontId="1" type="noConversion"/>
  </si>
  <si>
    <t>내손주차빌딩공영주차장</t>
    <phoneticPr fontId="1" type="noConversion"/>
  </si>
  <si>
    <t>cost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</si>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</sst>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Calibri"/>
      <family val="3"/>
      <charset val="129"/>
    </font>
    <font>
      <sz val="11"/>
      <name val="Arial Unicode MS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박성우(***9***037)" id="{75F8973B-4EE1-41AE-AE86-F936124D5E2D}" userId="S::tjddn00700@kau.kr::85024572-a434-4774-ae5e-e0aa99f6c86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23-09-18T08:42:19.01" personId="{75F8973B-4EE1-41AE-AE86-F936124D5E2D}" id="{22E71208-C311-4A11-BC1C-016CBEED8167}">
    <text>사우노외3 공영주차장 으로 인터넷상에서는 나타나 있습니다.</text>
  </threadedComment>
  <threadedComment ref="B32" dT="2023-09-18T08:45:06.64" personId="{75F8973B-4EE1-41AE-AE86-F936124D5E2D}" id="{FC7AD1E2-7214-48B1-9447-3B027FF7CE63}">
    <text>사우노외4 공영주차장 으로 인터넷에 나와 있는 것을 확인하였습니다.</text>
  </threadedComment>
  <threadedComment ref="B38" dT="2023-09-18T08:58:35.13" personId="{75F8973B-4EE1-41AE-AE86-F936124D5E2D}" id="{BAE41E63-EEB3-437B-AAC1-9FCBE1C05989}">
    <text>장기6 공영주차장 으로 인터넷에 명시되어 있었습니다.</text>
  </threadedComment>
  <threadedComment ref="B49" dT="2023-09-18T09:29:19.37" personId="{75F8973B-4EE1-41AE-AE86-F936124D5E2D}" id="{E3126286-2740-4DC3-A5E6-3948CEF39896}">
    <text>정확한 자료가 존재하지 않아 블로그 글을 참고</text>
  </threadedComment>
  <threadedComment ref="B63" dT="2023-09-20T07:23:42.02" personId="{75F8973B-4EE1-41AE-AE86-F936124D5E2D}" id="{25C9CC26-4146-4355-99ED-B556FA0FFFDA}">
    <text>한신철골 주차장으로 인터넷에 나오는 것을 확인하였습니다.</text>
  </threadedComment>
  <threadedComment ref="B76" dT="2023-09-20T07:22:57.44" personId="{75F8973B-4EE1-41AE-AE86-F936124D5E2D}" id="{3C36BC56-9A69-4ADA-BD27-38D1D8F263D4}">
    <text>봉화산역(남)환승공영주차장으로 인터넷에 나오는 것을 확인하였습니다.</text>
  </threadedComment>
  <threadedComment ref="B88" dT="2023-09-20T08:12:08.21" personId="{75F8973B-4EE1-41AE-AE86-F936124D5E2D}" id="{5A35EFAE-FF6D-4EED-8FC3-620EDB748319}">
    <text>야탑동 제1 공영주차장 으로 인터넷에 나와있는 것을 확인하였습니다.</text>
  </threadedComment>
  <threadedComment ref="B110" dT="2023-09-20T09:18:51.19" personId="{75F8973B-4EE1-41AE-AE86-F936124D5E2D}" id="{DE2792E5-2266-4D95-9CFE-03D5448D85A4}">
    <text>안산세무서뒤 공영주차장 으로 인터넷에 나와 있는 것을 확인하였습니다.</text>
  </threadedComment>
  <threadedComment ref="B128" dT="2023-09-20T10:18:18.02" personId="{75F8973B-4EE1-41AE-AE86-F936124D5E2D}" id="{4374C16D-50AE-41CA-A506-5C9E614A2A21}">
    <text>중앙시장 공영주차장으로 인터넷에 검색되는 것을 확인하였습니다.</text>
  </threadedComment>
  <threadedComment ref="B145" dT="2023-09-21T10:20:18.83" personId="{75F8973B-4EE1-41AE-AE86-F936124D5E2D}" id="{8FD4A086-2237-44C7-B9E2-F2755479EF75}">
    <text>왕송호수공원공영주차장으로 인터넷에 나와 있는 것을 확인하였습니다.</text>
  </threadedComment>
  <threadedComment ref="B162" dT="2023-09-21T11:05:27.89" personId="{75F8973B-4EE1-41AE-AE86-F936124D5E2D}" id="{C95013C3-3EBE-44B5-9285-D00016D95F9D}">
    <text>금촌통일시장공영주차장은 오픈시간이 9시입니다.</text>
  </threadedComment>
  <threadedComment ref="B168" dT="2023-09-21T11:30:22.38" personId="{75F8973B-4EE1-41AE-AE86-F936124D5E2D}" id="{7AD54A3B-7330-4292-B45F-261BEB458A6C}">
    <text>병점역환승 공영주차장으로 인터넷에 검색되는 것으로 확인하였습니다.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"/>
  <sheetViews>
    <sheetView tabSelected="1" zoomScaleNormal="100" workbookViewId="0">
      <selection activeCell="O169" sqref="O169"/>
    </sheetView>
  </sheetViews>
  <sheetFormatPr baseColWidth="10" defaultColWidth="8.83203125" defaultRowHeight="15"/>
  <cols>
    <col min="1" max="1" width="4.1640625" customWidth="1"/>
    <col min="2" max="2" width="30.5" customWidth="1"/>
    <col min="3" max="3" width="10.6640625" customWidth="1"/>
    <col min="4" max="4" width="9.6640625" customWidth="1"/>
    <col min="5" max="6" width="9.1640625" customWidth="1"/>
  </cols>
  <sheetData>
    <row r="1" spans="1:6" ht="17">
      <c r="A1" t="s">
        <v>0</v>
      </c>
      <c r="B1" t="s">
        <v>1</v>
      </c>
      <c r="C1" t="s">
        <v>164</v>
      </c>
      <c r="D1" t="s">
        <v>165</v>
      </c>
      <c r="E1" s="1" t="s">
        <v>174</v>
      </c>
      <c r="F1" s="4" t="s">
        <v>175</v>
      </c>
    </row>
    <row r="2" spans="1:6" ht="17">
      <c r="A2">
        <v>1</v>
      </c>
      <c r="B2" s="2" t="s">
        <v>166</v>
      </c>
      <c r="C2">
        <v>126.831035</v>
      </c>
      <c r="D2">
        <v>37.654910999999998</v>
      </c>
      <c r="E2">
        <f>80000/22</f>
        <v>3636.3636363636365</v>
      </c>
      <c r="F2">
        <v>360</v>
      </c>
    </row>
    <row r="3" spans="1:6">
      <c r="A3">
        <v>2</v>
      </c>
      <c r="B3" t="s">
        <v>2</v>
      </c>
      <c r="C3">
        <v>126.83616600000001</v>
      </c>
      <c r="D3">
        <v>37.654522</v>
      </c>
      <c r="E3">
        <v>24400</v>
      </c>
      <c r="F3">
        <v>127</v>
      </c>
    </row>
    <row r="4" spans="1:6">
      <c r="A4">
        <v>3</v>
      </c>
      <c r="B4" t="s">
        <v>3</v>
      </c>
      <c r="C4">
        <v>126.767115</v>
      </c>
      <c r="D4">
        <v>37.663865000000001</v>
      </c>
      <c r="E4">
        <f>80000/22</f>
        <v>3636.3636363636365</v>
      </c>
      <c r="F4">
        <v>173</v>
      </c>
    </row>
    <row r="5" spans="1:6">
      <c r="A5">
        <v>4</v>
      </c>
      <c r="B5" t="s">
        <v>4</v>
      </c>
      <c r="C5">
        <v>126.76576300000001</v>
      </c>
      <c r="D5">
        <v>37.662427000000001</v>
      </c>
      <c r="E5">
        <f t="shared" ref="E5:E7" si="0">80000/22</f>
        <v>3636.3636363636365</v>
      </c>
      <c r="F5">
        <v>203</v>
      </c>
    </row>
    <row r="6" spans="1:6">
      <c r="A6">
        <v>5</v>
      </c>
      <c r="B6" t="s">
        <v>5</v>
      </c>
      <c r="C6">
        <v>126.76734</v>
      </c>
      <c r="D6">
        <v>37.660753</v>
      </c>
      <c r="E6">
        <f t="shared" si="0"/>
        <v>3636.3636363636365</v>
      </c>
      <c r="F6">
        <v>205</v>
      </c>
    </row>
    <row r="7" spans="1:6">
      <c r="A7">
        <v>6</v>
      </c>
      <c r="B7" t="s">
        <v>6</v>
      </c>
      <c r="C7">
        <v>126.769098</v>
      </c>
      <c r="D7">
        <v>37.662398000000003</v>
      </c>
      <c r="E7">
        <f t="shared" si="0"/>
        <v>3636.3636363636365</v>
      </c>
      <c r="F7">
        <v>168</v>
      </c>
    </row>
    <row r="8" spans="1:6">
      <c r="A8">
        <v>7</v>
      </c>
      <c r="B8" t="s">
        <v>7</v>
      </c>
      <c r="C8">
        <v>126.789456</v>
      </c>
      <c r="D8">
        <v>37.639239000000003</v>
      </c>
      <c r="E8">
        <f>30000/22</f>
        <v>1363.6363636363637</v>
      </c>
      <c r="F8">
        <v>165</v>
      </c>
    </row>
    <row r="9" spans="1:6">
      <c r="A9">
        <v>8</v>
      </c>
      <c r="B9" t="s">
        <v>8</v>
      </c>
      <c r="C9">
        <v>126.78732100000001</v>
      </c>
      <c r="D9">
        <v>37.640847000000001</v>
      </c>
      <c r="E9">
        <f>90000/22</f>
        <v>4090.909090909091</v>
      </c>
      <c r="F9">
        <v>247</v>
      </c>
    </row>
    <row r="10" spans="1:6">
      <c r="A10">
        <v>9</v>
      </c>
      <c r="B10" t="s">
        <v>9</v>
      </c>
      <c r="C10">
        <v>126.770842</v>
      </c>
      <c r="D10">
        <v>37.660809</v>
      </c>
      <c r="E10">
        <f>90000/22</f>
        <v>4090.909090909091</v>
      </c>
      <c r="F10">
        <v>129</v>
      </c>
    </row>
    <row r="11" spans="1:6">
      <c r="A11">
        <v>10</v>
      </c>
      <c r="B11" t="s">
        <v>10</v>
      </c>
      <c r="C11">
        <v>126.74759299999999</v>
      </c>
      <c r="D11">
        <v>37.667707999999998</v>
      </c>
      <c r="E11">
        <f>90000/22</f>
        <v>4090.909090909091</v>
      </c>
      <c r="F11">
        <v>252</v>
      </c>
    </row>
    <row r="12" spans="1:6">
      <c r="A12">
        <v>11</v>
      </c>
      <c r="B12" t="s">
        <v>11</v>
      </c>
      <c r="C12">
        <v>127.03150599999999</v>
      </c>
      <c r="D12">
        <v>37.461972000000003</v>
      </c>
      <c r="E12">
        <f>20000/22</f>
        <v>909.09090909090912</v>
      </c>
      <c r="F12">
        <v>178</v>
      </c>
    </row>
    <row r="13" spans="1:6">
      <c r="A13">
        <v>12</v>
      </c>
      <c r="B13" t="s">
        <v>12</v>
      </c>
      <c r="C13">
        <v>126.86563200000001</v>
      </c>
      <c r="D13">
        <v>37.486803999999999</v>
      </c>
      <c r="E13">
        <f>75000/22</f>
        <v>3409.090909090909</v>
      </c>
      <c r="F13">
        <v>182</v>
      </c>
    </row>
    <row r="14" spans="1:6">
      <c r="A14">
        <v>13</v>
      </c>
      <c r="B14" t="s">
        <v>13</v>
      </c>
      <c r="C14">
        <v>127.259028</v>
      </c>
      <c r="D14">
        <v>37.409407999999999</v>
      </c>
      <c r="E14">
        <f>50000/22</f>
        <v>2272.7272727272725</v>
      </c>
      <c r="F14">
        <v>109</v>
      </c>
    </row>
    <row r="15" spans="1:6">
      <c r="A15">
        <v>14</v>
      </c>
      <c r="B15" t="s">
        <v>14</v>
      </c>
      <c r="C15">
        <v>127.25754499999999</v>
      </c>
      <c r="D15">
        <v>37.408721</v>
      </c>
      <c r="E15">
        <f>50000/22</f>
        <v>2272.7272727272725</v>
      </c>
      <c r="F15">
        <v>215</v>
      </c>
    </row>
    <row r="16" spans="1:6">
      <c r="A16">
        <v>15</v>
      </c>
      <c r="B16" t="s">
        <v>15</v>
      </c>
      <c r="C16">
        <v>127.262023</v>
      </c>
      <c r="D16">
        <v>37.448340999999999</v>
      </c>
      <c r="E16">
        <f>40000/22</f>
        <v>1818.1818181818182</v>
      </c>
      <c r="F16">
        <v>121</v>
      </c>
    </row>
    <row r="17" spans="1:6">
      <c r="A17">
        <v>16</v>
      </c>
      <c r="B17" t="s">
        <v>16</v>
      </c>
      <c r="C17">
        <v>127.25993</v>
      </c>
      <c r="D17">
        <v>37.405824000000003</v>
      </c>
      <c r="E17">
        <f>50000/22</f>
        <v>2272.7272727272725</v>
      </c>
      <c r="F17">
        <v>107</v>
      </c>
    </row>
    <row r="18" spans="1:6" ht="17">
      <c r="A18">
        <v>17</v>
      </c>
      <c r="B18" s="2" t="s">
        <v>167</v>
      </c>
      <c r="C18">
        <v>127.145937</v>
      </c>
      <c r="D18">
        <v>37.604227000000002</v>
      </c>
      <c r="E18">
        <f>70000/22</f>
        <v>3181.818181818182</v>
      </c>
      <c r="F18">
        <v>205</v>
      </c>
    </row>
    <row r="19" spans="1:6">
      <c r="A19">
        <v>18</v>
      </c>
      <c r="B19" t="s">
        <v>17</v>
      </c>
      <c r="C19">
        <v>126.939205</v>
      </c>
      <c r="D19">
        <v>37.351317000000002</v>
      </c>
      <c r="E19">
        <f>50000/22</f>
        <v>2272.7272727272725</v>
      </c>
      <c r="F19">
        <v>206</v>
      </c>
    </row>
    <row r="20" spans="1:6">
      <c r="A20">
        <v>19</v>
      </c>
      <c r="B20" t="s">
        <v>18</v>
      </c>
      <c r="C20">
        <v>126.95009</v>
      </c>
      <c r="D20">
        <v>37.344906999999999</v>
      </c>
      <c r="E20">
        <f>30000/22</f>
        <v>1363.6363636363637</v>
      </c>
      <c r="F20">
        <v>238</v>
      </c>
    </row>
    <row r="21" spans="1:6">
      <c r="A21">
        <v>20</v>
      </c>
      <c r="B21" t="s">
        <v>19</v>
      </c>
      <c r="C21">
        <v>126.719717</v>
      </c>
      <c r="D21">
        <v>37.619028</v>
      </c>
      <c r="E21">
        <f t="shared" ref="E21:E27" si="1">60000/22</f>
        <v>2727.2727272727275</v>
      </c>
      <c r="F21">
        <v>163</v>
      </c>
    </row>
    <row r="22" spans="1:6">
      <c r="A22">
        <v>21</v>
      </c>
      <c r="B22" t="s">
        <v>20</v>
      </c>
      <c r="C22">
        <v>126.70264400000001</v>
      </c>
      <c r="D22">
        <v>37.628391999999998</v>
      </c>
      <c r="E22">
        <f t="shared" si="1"/>
        <v>2727.2727272727275</v>
      </c>
      <c r="F22">
        <v>70</v>
      </c>
    </row>
    <row r="23" spans="1:6">
      <c r="A23">
        <v>22</v>
      </c>
      <c r="B23" t="s">
        <v>21</v>
      </c>
      <c r="C23">
        <v>126.721191</v>
      </c>
      <c r="D23">
        <v>37.618544999999997</v>
      </c>
      <c r="E23">
        <f t="shared" si="1"/>
        <v>2727.2727272727275</v>
      </c>
      <c r="F23">
        <v>94</v>
      </c>
    </row>
    <row r="24" spans="1:6">
      <c r="A24">
        <v>23</v>
      </c>
      <c r="B24" t="s">
        <v>22</v>
      </c>
      <c r="C24">
        <v>126.71150400000001</v>
      </c>
      <c r="D24">
        <v>37.628208000000001</v>
      </c>
      <c r="E24">
        <f t="shared" si="1"/>
        <v>2727.2727272727275</v>
      </c>
      <c r="F24">
        <v>157</v>
      </c>
    </row>
    <row r="25" spans="1:6">
      <c r="A25">
        <v>24</v>
      </c>
      <c r="B25" t="s">
        <v>23</v>
      </c>
      <c r="C25">
        <v>126.77208299999999</v>
      </c>
      <c r="D25">
        <v>37.599932000000003</v>
      </c>
      <c r="E25">
        <f t="shared" si="1"/>
        <v>2727.2727272727275</v>
      </c>
      <c r="F25">
        <v>58</v>
      </c>
    </row>
    <row r="26" spans="1:6">
      <c r="A26">
        <v>25</v>
      </c>
      <c r="B26" t="s">
        <v>24</v>
      </c>
      <c r="C26">
        <v>126.71307299999999</v>
      </c>
      <c r="D26">
        <v>37.623660999999998</v>
      </c>
      <c r="E26">
        <f t="shared" si="1"/>
        <v>2727.2727272727275</v>
      </c>
      <c r="F26">
        <v>39</v>
      </c>
    </row>
    <row r="27" spans="1:6">
      <c r="A27">
        <v>26</v>
      </c>
      <c r="B27" t="s">
        <v>25</v>
      </c>
      <c r="C27">
        <v>126.669206</v>
      </c>
      <c r="D27">
        <v>37.645484000000003</v>
      </c>
      <c r="E27">
        <f t="shared" si="1"/>
        <v>2727.2727272727275</v>
      </c>
      <c r="F27">
        <v>76</v>
      </c>
    </row>
    <row r="28" spans="1:6">
      <c r="A28">
        <v>27</v>
      </c>
      <c r="B28" t="s">
        <v>26</v>
      </c>
      <c r="C28">
        <v>126.66781400000001</v>
      </c>
      <c r="D28">
        <v>37.645183000000003</v>
      </c>
      <c r="E28">
        <f t="shared" ref="E28" si="2">60000/22</f>
        <v>2727.2727272727275</v>
      </c>
      <c r="F28">
        <v>50</v>
      </c>
    </row>
    <row r="29" spans="1:6" ht="17">
      <c r="A29">
        <v>28</v>
      </c>
      <c r="B29" s="2" t="s">
        <v>168</v>
      </c>
      <c r="C29">
        <v>126.714438</v>
      </c>
      <c r="D29">
        <v>37.622160000000001</v>
      </c>
      <c r="E29">
        <f t="shared" ref="E29:E35" si="3">60000/22</f>
        <v>2727.2727272727275</v>
      </c>
      <c r="F29">
        <v>57</v>
      </c>
    </row>
    <row r="30" spans="1:6" ht="17">
      <c r="A30">
        <v>29</v>
      </c>
      <c r="B30" s="2" t="s">
        <v>169</v>
      </c>
      <c r="C30">
        <v>126.715734</v>
      </c>
      <c r="D30">
        <v>37.620820000000002</v>
      </c>
      <c r="E30">
        <f t="shared" si="3"/>
        <v>2727.2727272727275</v>
      </c>
      <c r="F30">
        <v>38</v>
      </c>
    </row>
    <row r="31" spans="1:6">
      <c r="A31">
        <v>30</v>
      </c>
      <c r="B31" t="s">
        <v>27</v>
      </c>
      <c r="C31">
        <v>126.715405</v>
      </c>
      <c r="D31">
        <v>37.621000000000002</v>
      </c>
      <c r="E31">
        <f t="shared" si="3"/>
        <v>2727.2727272727275</v>
      </c>
      <c r="F31">
        <v>32</v>
      </c>
    </row>
    <row r="32" spans="1:6">
      <c r="A32">
        <v>31</v>
      </c>
      <c r="B32" t="s">
        <v>28</v>
      </c>
      <c r="C32">
        <v>126.717392</v>
      </c>
      <c r="D32">
        <v>37.619751999999998</v>
      </c>
      <c r="E32">
        <f t="shared" si="3"/>
        <v>2727.2727272727275</v>
      </c>
      <c r="F32">
        <v>23</v>
      </c>
    </row>
    <row r="33" spans="1:6">
      <c r="A33">
        <v>32</v>
      </c>
      <c r="B33" t="s">
        <v>29</v>
      </c>
      <c r="C33">
        <v>126.718456</v>
      </c>
      <c r="D33">
        <v>37.619953000000002</v>
      </c>
      <c r="E33">
        <f t="shared" si="3"/>
        <v>2727.2727272727275</v>
      </c>
      <c r="F33">
        <v>20</v>
      </c>
    </row>
    <row r="34" spans="1:6">
      <c r="A34">
        <v>33</v>
      </c>
      <c r="B34" t="s">
        <v>30</v>
      </c>
      <c r="C34">
        <v>126.721362</v>
      </c>
      <c r="D34">
        <v>37.621454999999997</v>
      </c>
      <c r="E34">
        <f t="shared" si="3"/>
        <v>2727.2727272727275</v>
      </c>
      <c r="F34">
        <v>19</v>
      </c>
    </row>
    <row r="35" spans="1:6">
      <c r="A35">
        <v>34</v>
      </c>
      <c r="B35" t="s">
        <v>31</v>
      </c>
      <c r="C35">
        <v>126.72087000000001</v>
      </c>
      <c r="D35">
        <v>37.622760999999997</v>
      </c>
      <c r="E35">
        <f t="shared" si="3"/>
        <v>2727.2727272727275</v>
      </c>
      <c r="F35">
        <v>21</v>
      </c>
    </row>
    <row r="36" spans="1:6">
      <c r="A36">
        <v>35</v>
      </c>
      <c r="B36" t="s">
        <v>32</v>
      </c>
      <c r="C36">
        <v>126.769004</v>
      </c>
      <c r="D36">
        <v>37.603133999999997</v>
      </c>
      <c r="E36">
        <f t="shared" ref="E36:E46" si="4">60000/22</f>
        <v>2727.2727272727275</v>
      </c>
      <c r="F36">
        <v>16</v>
      </c>
    </row>
    <row r="37" spans="1:6" ht="17">
      <c r="A37">
        <v>36</v>
      </c>
      <c r="B37" s="2" t="s">
        <v>170</v>
      </c>
      <c r="C37">
        <v>126.767032</v>
      </c>
      <c r="D37">
        <v>37.603842</v>
      </c>
      <c r="E37">
        <f t="shared" si="4"/>
        <v>2727.2727272727275</v>
      </c>
      <c r="F37">
        <v>9</v>
      </c>
    </row>
    <row r="38" spans="1:6">
      <c r="A38">
        <v>37</v>
      </c>
      <c r="B38" t="s">
        <v>33</v>
      </c>
      <c r="C38">
        <v>126.676664</v>
      </c>
      <c r="D38">
        <v>37.637126000000002</v>
      </c>
      <c r="E38">
        <f t="shared" si="4"/>
        <v>2727.2727272727275</v>
      </c>
      <c r="F38">
        <v>54</v>
      </c>
    </row>
    <row r="39" spans="1:6">
      <c r="A39">
        <v>38</v>
      </c>
      <c r="B39" t="s">
        <v>34</v>
      </c>
      <c r="C39">
        <v>126.672954</v>
      </c>
      <c r="D39">
        <v>37.643531000000003</v>
      </c>
      <c r="E39">
        <f t="shared" si="4"/>
        <v>2727.2727272727275</v>
      </c>
      <c r="F39">
        <v>82</v>
      </c>
    </row>
    <row r="40" spans="1:6">
      <c r="A40">
        <v>39</v>
      </c>
      <c r="B40" t="s">
        <v>35</v>
      </c>
      <c r="C40">
        <v>126.622355</v>
      </c>
      <c r="D40">
        <v>37.645082000000002</v>
      </c>
      <c r="E40">
        <f t="shared" si="4"/>
        <v>2727.2727272727275</v>
      </c>
      <c r="F40">
        <v>45</v>
      </c>
    </row>
    <row r="41" spans="1:6">
      <c r="A41">
        <v>40</v>
      </c>
      <c r="B41" t="s">
        <v>36</v>
      </c>
      <c r="C41">
        <v>126.592865</v>
      </c>
      <c r="D41">
        <v>37.604970999999999</v>
      </c>
      <c r="E41">
        <f t="shared" si="4"/>
        <v>2727.2727272727275</v>
      </c>
      <c r="F41">
        <v>91</v>
      </c>
    </row>
    <row r="42" spans="1:6">
      <c r="A42">
        <v>41</v>
      </c>
      <c r="B42" t="s">
        <v>37</v>
      </c>
      <c r="C42">
        <v>126.62498100000001</v>
      </c>
      <c r="D42">
        <v>37.656829999999999</v>
      </c>
      <c r="E42">
        <f t="shared" si="4"/>
        <v>2727.2727272727275</v>
      </c>
      <c r="F42">
        <v>44</v>
      </c>
    </row>
    <row r="43" spans="1:6">
      <c r="A43">
        <v>42</v>
      </c>
      <c r="B43" t="s">
        <v>38</v>
      </c>
      <c r="C43">
        <v>126.645365</v>
      </c>
      <c r="D43">
        <v>37.638513000000003</v>
      </c>
      <c r="E43">
        <f t="shared" si="4"/>
        <v>2727.2727272727275</v>
      </c>
      <c r="F43">
        <v>54</v>
      </c>
    </row>
    <row r="44" spans="1:6">
      <c r="A44">
        <v>43</v>
      </c>
      <c r="B44" t="s">
        <v>39</v>
      </c>
      <c r="C44">
        <v>126.64506799999999</v>
      </c>
      <c r="D44">
        <v>37.634304999999998</v>
      </c>
      <c r="E44">
        <f t="shared" si="4"/>
        <v>2727.2727272727275</v>
      </c>
      <c r="F44">
        <v>32</v>
      </c>
    </row>
    <row r="45" spans="1:6">
      <c r="A45">
        <v>44</v>
      </c>
      <c r="B45" t="s">
        <v>40</v>
      </c>
      <c r="C45">
        <v>126.77228599999999</v>
      </c>
      <c r="D45">
        <v>37.603833999999999</v>
      </c>
      <c r="E45">
        <f t="shared" si="4"/>
        <v>2727.2727272727275</v>
      </c>
      <c r="F45">
        <v>165</v>
      </c>
    </row>
    <row r="46" spans="1:6">
      <c r="A46">
        <v>45</v>
      </c>
      <c r="B46" t="s">
        <v>41</v>
      </c>
      <c r="C46">
        <v>126.680312</v>
      </c>
      <c r="D46">
        <v>37.639713</v>
      </c>
      <c r="E46">
        <f t="shared" si="4"/>
        <v>2727.2727272727275</v>
      </c>
      <c r="F46">
        <v>104</v>
      </c>
    </row>
    <row r="47" spans="1:6">
      <c r="A47">
        <v>46</v>
      </c>
      <c r="B47" t="s">
        <v>42</v>
      </c>
      <c r="C47">
        <v>127.15534</v>
      </c>
      <c r="D47">
        <v>37.614024999999998</v>
      </c>
      <c r="E47">
        <f>70000/22</f>
        <v>3181.818181818182</v>
      </c>
      <c r="F47">
        <v>120</v>
      </c>
    </row>
    <row r="48" spans="1:6">
      <c r="A48">
        <v>47</v>
      </c>
      <c r="B48" t="s">
        <v>43</v>
      </c>
      <c r="C48">
        <v>127.29844300000001</v>
      </c>
      <c r="D48">
        <v>37.514031000000003</v>
      </c>
      <c r="E48">
        <f>70000/22</f>
        <v>3181.818181818182</v>
      </c>
      <c r="F48">
        <v>135</v>
      </c>
    </row>
    <row r="49" spans="1:6">
      <c r="A49">
        <v>48</v>
      </c>
      <c r="B49" t="s">
        <v>44</v>
      </c>
      <c r="C49">
        <v>127.311515</v>
      </c>
      <c r="D49">
        <v>37.556780000000003</v>
      </c>
      <c r="E49">
        <v>19500</v>
      </c>
      <c r="F49">
        <v>130</v>
      </c>
    </row>
    <row r="50" spans="1:6">
      <c r="A50">
        <v>49</v>
      </c>
      <c r="B50" t="s">
        <v>45</v>
      </c>
      <c r="C50">
        <v>127.199949</v>
      </c>
      <c r="D50">
        <v>37.693762</v>
      </c>
      <c r="E50">
        <v>18600</v>
      </c>
      <c r="F50">
        <v>136</v>
      </c>
    </row>
    <row r="51" spans="1:6">
      <c r="A51">
        <v>50</v>
      </c>
      <c r="B51" t="s">
        <v>46</v>
      </c>
      <c r="C51">
        <v>127.179006</v>
      </c>
      <c r="D51">
        <v>37.650430999999998</v>
      </c>
      <c r="E51">
        <f>70000/22</f>
        <v>3181.818181818182</v>
      </c>
      <c r="F51">
        <v>111</v>
      </c>
    </row>
    <row r="52" spans="1:6">
      <c r="A52">
        <v>51</v>
      </c>
      <c r="B52" t="s">
        <v>47</v>
      </c>
      <c r="C52">
        <v>127.142094</v>
      </c>
      <c r="D52">
        <v>37.647751</v>
      </c>
      <c r="E52">
        <v>11700</v>
      </c>
      <c r="F52">
        <v>128</v>
      </c>
    </row>
    <row r="53" spans="1:6">
      <c r="A53">
        <v>52</v>
      </c>
      <c r="B53" t="s">
        <v>48</v>
      </c>
      <c r="C53">
        <v>127.242666</v>
      </c>
      <c r="D53">
        <v>37.653508000000002</v>
      </c>
      <c r="E53">
        <f>70000/22</f>
        <v>3181.818181818182</v>
      </c>
      <c r="F53">
        <v>258</v>
      </c>
    </row>
    <row r="54" spans="1:6">
      <c r="A54">
        <v>53</v>
      </c>
      <c r="B54" t="s">
        <v>49</v>
      </c>
      <c r="C54">
        <v>127.302668</v>
      </c>
      <c r="D54">
        <v>37.653162000000002</v>
      </c>
      <c r="E54">
        <v>11700</v>
      </c>
      <c r="F54">
        <v>111</v>
      </c>
    </row>
    <row r="55" spans="1:6">
      <c r="A55">
        <v>54</v>
      </c>
      <c r="B55" t="s">
        <v>50</v>
      </c>
      <c r="C55">
        <v>126.787971</v>
      </c>
      <c r="D55">
        <v>37.508547999999998</v>
      </c>
      <c r="E55">
        <f>50000/22</f>
        <v>2272.7272727272725</v>
      </c>
      <c r="F55">
        <v>101</v>
      </c>
    </row>
    <row r="56" spans="1:6">
      <c r="A56">
        <v>55</v>
      </c>
      <c r="B56" t="s">
        <v>51</v>
      </c>
      <c r="C56">
        <v>126.766143</v>
      </c>
      <c r="D56">
        <v>37.526327999999999</v>
      </c>
      <c r="E56">
        <f>50000/22</f>
        <v>2272.7272727272725</v>
      </c>
      <c r="F56">
        <v>198</v>
      </c>
    </row>
    <row r="57" spans="1:6">
      <c r="A57">
        <v>56</v>
      </c>
      <c r="B57" t="s">
        <v>52</v>
      </c>
      <c r="C57">
        <v>126.77157200000001</v>
      </c>
      <c r="D57">
        <v>37.526645000000002</v>
      </c>
      <c r="E57">
        <f>50000/22</f>
        <v>2272.7272727272725</v>
      </c>
      <c r="F57">
        <v>144</v>
      </c>
    </row>
    <row r="58" spans="1:6">
      <c r="A58">
        <v>57</v>
      </c>
      <c r="B58" t="s">
        <v>53</v>
      </c>
      <c r="C58">
        <v>126.75166299999999</v>
      </c>
      <c r="D58">
        <v>37.488987999999999</v>
      </c>
      <c r="E58">
        <f>100000/22</f>
        <v>4545.454545454545</v>
      </c>
      <c r="F58">
        <v>115</v>
      </c>
    </row>
    <row r="59" spans="1:6">
      <c r="A59">
        <v>58</v>
      </c>
      <c r="B59" t="s">
        <v>54</v>
      </c>
      <c r="C59">
        <v>126.74611299999999</v>
      </c>
      <c r="D59">
        <v>37.489328999999998</v>
      </c>
      <c r="E59">
        <f>70000/22</f>
        <v>3181.818181818182</v>
      </c>
      <c r="F59">
        <v>131</v>
      </c>
    </row>
    <row r="60" spans="1:6">
      <c r="A60">
        <v>59</v>
      </c>
      <c r="B60" t="s">
        <v>55</v>
      </c>
      <c r="C60">
        <v>126.756243</v>
      </c>
      <c r="D60">
        <v>37.488745000000002</v>
      </c>
      <c r="E60">
        <f>100000/22</f>
        <v>4545.454545454545</v>
      </c>
      <c r="F60">
        <v>65</v>
      </c>
    </row>
    <row r="61" spans="1:6">
      <c r="A61">
        <v>60</v>
      </c>
      <c r="B61" t="s">
        <v>56</v>
      </c>
      <c r="C61">
        <v>126.75171</v>
      </c>
      <c r="D61">
        <v>37.488258000000002</v>
      </c>
      <c r="E61">
        <f>100000/22</f>
        <v>4545.454545454545</v>
      </c>
      <c r="F61">
        <v>111</v>
      </c>
    </row>
    <row r="62" spans="1:6">
      <c r="A62">
        <v>61</v>
      </c>
      <c r="B62" t="s">
        <v>57</v>
      </c>
      <c r="C62">
        <v>126.798602</v>
      </c>
      <c r="D62">
        <v>37.476647</v>
      </c>
      <c r="E62">
        <f>50000/22</f>
        <v>2272.7272727272725</v>
      </c>
      <c r="F62">
        <v>175</v>
      </c>
    </row>
    <row r="63" spans="1:6">
      <c r="A63">
        <v>62</v>
      </c>
      <c r="B63" t="s">
        <v>58</v>
      </c>
      <c r="C63">
        <v>126.79806499999999</v>
      </c>
      <c r="D63">
        <v>37.473120000000002</v>
      </c>
      <c r="E63">
        <f>50000/22</f>
        <v>2272.7272727272725</v>
      </c>
      <c r="F63">
        <v>216</v>
      </c>
    </row>
    <row r="64" spans="1:6">
      <c r="A64">
        <v>63</v>
      </c>
      <c r="B64" t="s">
        <v>59</v>
      </c>
      <c r="C64">
        <v>126.793503</v>
      </c>
      <c r="D64">
        <v>37.479472999999999</v>
      </c>
      <c r="E64">
        <f>70000/22</f>
        <v>3181.818181818182</v>
      </c>
      <c r="F64">
        <v>116</v>
      </c>
    </row>
    <row r="65" spans="1:6">
      <c r="A65">
        <v>64</v>
      </c>
      <c r="B65" t="s">
        <v>60</v>
      </c>
      <c r="C65">
        <v>126.753201</v>
      </c>
      <c r="D65">
        <v>37.485387000000003</v>
      </c>
      <c r="E65">
        <f>100000/22</f>
        <v>4545.454545454545</v>
      </c>
      <c r="F65">
        <v>106</v>
      </c>
    </row>
    <row r="66" spans="1:6">
      <c r="A66">
        <v>65</v>
      </c>
      <c r="B66" t="s">
        <v>61</v>
      </c>
      <c r="C66">
        <v>126.782842</v>
      </c>
      <c r="D66">
        <v>37.483274000000002</v>
      </c>
      <c r="E66">
        <f>100000/22</f>
        <v>4545.454545454545</v>
      </c>
      <c r="F66">
        <v>48</v>
      </c>
    </row>
    <row r="67" spans="1:6">
      <c r="A67">
        <v>66</v>
      </c>
      <c r="B67" t="s">
        <v>62</v>
      </c>
      <c r="C67">
        <v>126.783469</v>
      </c>
      <c r="D67">
        <v>37.524324999999997</v>
      </c>
      <c r="E67">
        <f>40000/22</f>
        <v>1818.1818181818182</v>
      </c>
      <c r="F67">
        <v>144</v>
      </c>
    </row>
    <row r="68" spans="1:6">
      <c r="A68">
        <v>67</v>
      </c>
      <c r="B68" t="s">
        <v>63</v>
      </c>
      <c r="C68">
        <v>126.805176</v>
      </c>
      <c r="D68">
        <v>37.525066000000002</v>
      </c>
      <c r="E68">
        <v>9500</v>
      </c>
      <c r="F68">
        <v>19</v>
      </c>
    </row>
    <row r="69" spans="1:6">
      <c r="A69">
        <v>68</v>
      </c>
      <c r="B69" t="s">
        <v>64</v>
      </c>
      <c r="C69">
        <v>126.769295</v>
      </c>
      <c r="D69">
        <v>37.502070000000003</v>
      </c>
      <c r="E69">
        <f>100000/22</f>
        <v>4545.454545454545</v>
      </c>
      <c r="F69">
        <v>131</v>
      </c>
    </row>
    <row r="70" spans="1:6">
      <c r="A70">
        <v>69</v>
      </c>
      <c r="B70" t="s">
        <v>65</v>
      </c>
      <c r="C70">
        <v>127.099901</v>
      </c>
      <c r="D70">
        <v>37.487912999999999</v>
      </c>
      <c r="E70">
        <f>42000/22</f>
        <v>1909.090909090909</v>
      </c>
      <c r="F70">
        <v>568</v>
      </c>
    </row>
    <row r="71" spans="1:6">
      <c r="A71">
        <v>70</v>
      </c>
      <c r="B71" t="s">
        <v>66</v>
      </c>
      <c r="C71">
        <v>126.899522</v>
      </c>
      <c r="D71">
        <v>37.526203000000002</v>
      </c>
      <c r="E71">
        <f>140000/22</f>
        <v>6363.636363636364</v>
      </c>
      <c r="F71">
        <v>237</v>
      </c>
    </row>
    <row r="72" spans="1:6">
      <c r="A72">
        <v>71</v>
      </c>
      <c r="B72" t="s">
        <v>67</v>
      </c>
      <c r="C72">
        <v>127.045849</v>
      </c>
      <c r="D72">
        <v>37.652231999999998</v>
      </c>
      <c r="E72">
        <f>65000/22</f>
        <v>2954.5454545454545</v>
      </c>
      <c r="F72">
        <v>107</v>
      </c>
    </row>
    <row r="73" spans="1:6">
      <c r="A73">
        <v>72</v>
      </c>
      <c r="B73" t="s">
        <v>68</v>
      </c>
      <c r="C73">
        <v>126.805154</v>
      </c>
      <c r="D73">
        <v>37.572159999999997</v>
      </c>
      <c r="E73">
        <f>91000/22</f>
        <v>4136.363636363636</v>
      </c>
      <c r="F73">
        <v>321</v>
      </c>
    </row>
    <row r="74" spans="1:6">
      <c r="A74">
        <v>73</v>
      </c>
      <c r="B74" t="s">
        <v>69</v>
      </c>
      <c r="C74">
        <v>127.00250800000001</v>
      </c>
      <c r="D74">
        <v>37.539144999999998</v>
      </c>
      <c r="E74">
        <f>168000/22</f>
        <v>7636.363636363636</v>
      </c>
      <c r="F74">
        <v>176</v>
      </c>
    </row>
    <row r="75" spans="1:6">
      <c r="A75">
        <v>74</v>
      </c>
      <c r="B75" t="s">
        <v>70</v>
      </c>
      <c r="C75">
        <v>127.040632</v>
      </c>
      <c r="D75">
        <v>37.687624999999997</v>
      </c>
      <c r="E75">
        <f>91000/22</f>
        <v>4136.363636363636</v>
      </c>
      <c r="F75">
        <v>358</v>
      </c>
    </row>
    <row r="76" spans="1:6">
      <c r="A76">
        <v>75</v>
      </c>
      <c r="B76" t="s">
        <v>71</v>
      </c>
      <c r="C76">
        <v>127.086833</v>
      </c>
      <c r="D76">
        <v>37.619647999999998</v>
      </c>
      <c r="E76">
        <v>10560</v>
      </c>
      <c r="F76">
        <v>88</v>
      </c>
    </row>
    <row r="77" spans="1:6">
      <c r="A77">
        <v>76</v>
      </c>
      <c r="B77" t="s">
        <v>72</v>
      </c>
      <c r="C77">
        <v>126.96539300000001</v>
      </c>
      <c r="D77">
        <v>37.534160999999997</v>
      </c>
      <c r="E77">
        <f>168000/22</f>
        <v>7636.363636363636</v>
      </c>
      <c r="F77">
        <v>561</v>
      </c>
    </row>
    <row r="78" spans="1:6">
      <c r="A78">
        <v>77</v>
      </c>
      <c r="B78" t="s">
        <v>73</v>
      </c>
      <c r="C78">
        <v>126.905806</v>
      </c>
      <c r="D78">
        <v>37.462876999999999</v>
      </c>
      <c r="E78">
        <f>100000/22</f>
        <v>4545.454545454545</v>
      </c>
      <c r="F78">
        <v>128</v>
      </c>
    </row>
    <row r="79" spans="1:6">
      <c r="A79">
        <v>78</v>
      </c>
      <c r="B79" t="s">
        <v>74</v>
      </c>
      <c r="C79">
        <v>126.895825</v>
      </c>
      <c r="D79">
        <v>37.524487999999998</v>
      </c>
      <c r="E79">
        <f>112000/22</f>
        <v>5090.909090909091</v>
      </c>
      <c r="F79">
        <v>137</v>
      </c>
    </row>
    <row r="80" spans="1:6">
      <c r="A80">
        <v>79</v>
      </c>
      <c r="B80" t="s">
        <v>75</v>
      </c>
      <c r="C80">
        <v>126.79883700000001</v>
      </c>
      <c r="D80">
        <v>37.576700000000002</v>
      </c>
      <c r="E80">
        <f>91000/22</f>
        <v>4136.363636363636</v>
      </c>
      <c r="F80">
        <v>483</v>
      </c>
    </row>
    <row r="81" spans="1:6">
      <c r="A81">
        <v>80</v>
      </c>
      <c r="B81" t="s">
        <v>76</v>
      </c>
      <c r="C81">
        <v>127.044783</v>
      </c>
      <c r="D81">
        <v>37.689695</v>
      </c>
      <c r="E81">
        <f>91000/22</f>
        <v>4136.363636363636</v>
      </c>
      <c r="F81">
        <v>358</v>
      </c>
    </row>
    <row r="82" spans="1:6">
      <c r="A82">
        <v>81</v>
      </c>
      <c r="B82" t="s">
        <v>77</v>
      </c>
      <c r="C82">
        <v>126.81776600000001</v>
      </c>
      <c r="D82">
        <v>37.566766000000001</v>
      </c>
      <c r="E82">
        <f>91000/22</f>
        <v>4136.363636363636</v>
      </c>
      <c r="F82">
        <v>199</v>
      </c>
    </row>
    <row r="83" spans="1:6">
      <c r="A83">
        <v>82</v>
      </c>
      <c r="B83" t="s">
        <v>78</v>
      </c>
      <c r="C83">
        <v>126.902574</v>
      </c>
      <c r="D83">
        <v>37.519438999999998</v>
      </c>
      <c r="E83">
        <f>110000/22</f>
        <v>5000</v>
      </c>
      <c r="F83">
        <v>570</v>
      </c>
    </row>
    <row r="84" spans="1:6">
      <c r="A84">
        <v>83</v>
      </c>
      <c r="B84" t="s">
        <v>79</v>
      </c>
      <c r="C84">
        <v>126.94519099999999</v>
      </c>
      <c r="D84">
        <v>37.541964999999998</v>
      </c>
      <c r="E84">
        <f>170000/22</f>
        <v>7727.272727272727</v>
      </c>
      <c r="F84">
        <v>135</v>
      </c>
    </row>
    <row r="85" spans="1:6">
      <c r="A85">
        <v>84</v>
      </c>
      <c r="B85" t="s">
        <v>80</v>
      </c>
      <c r="C85">
        <v>126.897081</v>
      </c>
      <c r="D85">
        <v>37.577227999999998</v>
      </c>
      <c r="E85">
        <f>100000/22</f>
        <v>4545.454545454545</v>
      </c>
      <c r="F85">
        <v>141</v>
      </c>
    </row>
    <row r="86" spans="1:6">
      <c r="A86">
        <v>85</v>
      </c>
      <c r="B86" t="s">
        <v>81</v>
      </c>
      <c r="C86">
        <v>127.110732</v>
      </c>
      <c r="D86">
        <v>37.393604000000003</v>
      </c>
      <c r="E86">
        <v>6000</v>
      </c>
      <c r="F86">
        <v>734</v>
      </c>
    </row>
    <row r="87" spans="1:6">
      <c r="A87">
        <v>86</v>
      </c>
      <c r="B87" t="s">
        <v>82</v>
      </c>
      <c r="C87">
        <v>127.10837600000001</v>
      </c>
      <c r="D87">
        <v>37.396966999999997</v>
      </c>
      <c r="E87">
        <v>6000</v>
      </c>
      <c r="F87">
        <v>803</v>
      </c>
    </row>
    <row r="88" spans="1:6">
      <c r="A88">
        <v>87</v>
      </c>
      <c r="B88" t="s">
        <v>83</v>
      </c>
      <c r="C88">
        <v>127.155068</v>
      </c>
      <c r="D88">
        <v>37.407615</v>
      </c>
      <c r="E88">
        <f>50000/22</f>
        <v>2272.7272727272725</v>
      </c>
      <c r="F88">
        <v>140</v>
      </c>
    </row>
    <row r="89" spans="1:6">
      <c r="A89">
        <v>88</v>
      </c>
      <c r="B89" t="s">
        <v>84</v>
      </c>
      <c r="C89">
        <v>127.09823799999999</v>
      </c>
      <c r="D89">
        <v>37.390614999999997</v>
      </c>
      <c r="E89">
        <f>6000</f>
        <v>6000</v>
      </c>
      <c r="F89">
        <v>104</v>
      </c>
    </row>
    <row r="90" spans="1:6">
      <c r="A90">
        <v>89</v>
      </c>
      <c r="B90" t="s">
        <v>85</v>
      </c>
      <c r="C90">
        <v>127.03063899999999</v>
      </c>
      <c r="D90">
        <v>37.239575000000002</v>
      </c>
      <c r="E90">
        <f>60000/22</f>
        <v>2727.2727272727275</v>
      </c>
      <c r="F90">
        <v>204</v>
      </c>
    </row>
    <row r="91" spans="1:6">
      <c r="A91">
        <v>90</v>
      </c>
      <c r="B91" t="s">
        <v>86</v>
      </c>
      <c r="C91">
        <v>127.021869</v>
      </c>
      <c r="D91">
        <v>37.230502999999999</v>
      </c>
      <c r="E91">
        <f>35000/22</f>
        <v>1590.909090909091</v>
      </c>
      <c r="F91">
        <v>244</v>
      </c>
    </row>
    <row r="92" spans="1:6">
      <c r="A92">
        <v>91</v>
      </c>
      <c r="B92" t="s">
        <v>87</v>
      </c>
      <c r="C92">
        <v>127.01464799999999</v>
      </c>
      <c r="D92">
        <v>37.242894</v>
      </c>
      <c r="E92">
        <f>30000/22</f>
        <v>1363.6363636363637</v>
      </c>
      <c r="F92">
        <v>136</v>
      </c>
    </row>
    <row r="93" spans="1:6">
      <c r="A93">
        <v>92</v>
      </c>
      <c r="B93" t="s">
        <v>88</v>
      </c>
      <c r="C93">
        <v>127.069022</v>
      </c>
      <c r="D93">
        <v>37.281174</v>
      </c>
      <c r="E93">
        <v>5000</v>
      </c>
      <c r="F93">
        <v>299</v>
      </c>
    </row>
    <row r="94" spans="1:6">
      <c r="A94">
        <v>93</v>
      </c>
      <c r="B94" t="s">
        <v>89</v>
      </c>
      <c r="C94">
        <v>127.077955</v>
      </c>
      <c r="D94">
        <v>37.284747000000003</v>
      </c>
      <c r="E94">
        <v>5000</v>
      </c>
      <c r="F94">
        <v>270</v>
      </c>
    </row>
    <row r="95" spans="1:6">
      <c r="A95">
        <v>94</v>
      </c>
      <c r="B95" t="s">
        <v>90</v>
      </c>
      <c r="C95">
        <v>127.06645899999999</v>
      </c>
      <c r="D95">
        <v>37.276739999999997</v>
      </c>
      <c r="E95">
        <v>5000</v>
      </c>
      <c r="F95">
        <v>389</v>
      </c>
    </row>
    <row r="96" spans="1:6">
      <c r="A96">
        <v>95</v>
      </c>
      <c r="B96" t="s">
        <v>91</v>
      </c>
      <c r="C96">
        <v>127.058322</v>
      </c>
      <c r="D96">
        <v>37.244728000000002</v>
      </c>
      <c r="E96">
        <f>72000/22</f>
        <v>3272.7272727272725</v>
      </c>
      <c r="F96">
        <v>179</v>
      </c>
    </row>
    <row r="97" spans="1:6">
      <c r="A97">
        <v>96</v>
      </c>
      <c r="B97" t="s">
        <v>92</v>
      </c>
      <c r="C97">
        <v>127.030483</v>
      </c>
      <c r="D97">
        <v>37.301377000000002</v>
      </c>
      <c r="E97">
        <v>5000</v>
      </c>
      <c r="F97">
        <v>359</v>
      </c>
    </row>
    <row r="98" spans="1:6">
      <c r="A98">
        <v>97</v>
      </c>
      <c r="B98" t="s">
        <v>93</v>
      </c>
      <c r="C98">
        <v>127.01575</v>
      </c>
      <c r="D98">
        <v>37.289847000000002</v>
      </c>
      <c r="E98">
        <f>35000/22</f>
        <v>1590.909090909091</v>
      </c>
      <c r="F98">
        <v>497</v>
      </c>
    </row>
    <row r="99" spans="1:6">
      <c r="A99">
        <v>98</v>
      </c>
      <c r="B99" t="s">
        <v>94</v>
      </c>
      <c r="C99">
        <v>126.990422</v>
      </c>
      <c r="D99">
        <v>37.285567</v>
      </c>
      <c r="E99">
        <f>36000/22</f>
        <v>1636.3636363636363</v>
      </c>
      <c r="F99">
        <v>290</v>
      </c>
    </row>
    <row r="100" spans="1:6">
      <c r="A100">
        <v>99</v>
      </c>
      <c r="B100" t="s">
        <v>95</v>
      </c>
      <c r="C100">
        <v>127.014385</v>
      </c>
      <c r="D100">
        <v>37.286540000000002</v>
      </c>
      <c r="E100">
        <f>40000/22</f>
        <v>1818.1818181818182</v>
      </c>
      <c r="F100">
        <v>138</v>
      </c>
    </row>
    <row r="101" spans="1:6">
      <c r="A101">
        <v>100</v>
      </c>
      <c r="B101" t="s">
        <v>96</v>
      </c>
      <c r="C101">
        <v>127.01533000000001</v>
      </c>
      <c r="D101">
        <v>37.273195999999999</v>
      </c>
      <c r="E101">
        <f>60000/22</f>
        <v>2727.2727272727275</v>
      </c>
      <c r="F101">
        <v>246</v>
      </c>
    </row>
    <row r="102" spans="1:6">
      <c r="A102">
        <v>101</v>
      </c>
      <c r="B102" t="s">
        <v>97</v>
      </c>
      <c r="C102">
        <v>126.98779399999999</v>
      </c>
      <c r="D102">
        <v>37.285575999999999</v>
      </c>
      <c r="E102">
        <f>20000/22</f>
        <v>909.09090909090912</v>
      </c>
      <c r="F102">
        <v>162</v>
      </c>
    </row>
    <row r="103" spans="1:6">
      <c r="A103">
        <v>102</v>
      </c>
      <c r="B103" t="s">
        <v>98</v>
      </c>
      <c r="C103">
        <v>126.74897300000001</v>
      </c>
      <c r="D103">
        <v>37.340432</v>
      </c>
      <c r="E103">
        <f>30000/22</f>
        <v>1363.6363636363637</v>
      </c>
      <c r="F103">
        <v>485</v>
      </c>
    </row>
    <row r="104" spans="1:6">
      <c r="A104">
        <v>103</v>
      </c>
      <c r="B104" t="s">
        <v>99</v>
      </c>
      <c r="C104">
        <v>126.751012</v>
      </c>
      <c r="D104">
        <v>37.348131000000002</v>
      </c>
      <c r="E104">
        <f>30000/22</f>
        <v>1363.6363636363637</v>
      </c>
      <c r="F104">
        <v>585</v>
      </c>
    </row>
    <row r="105" spans="1:6">
      <c r="A105">
        <v>104</v>
      </c>
      <c r="B105" t="s">
        <v>100</v>
      </c>
      <c r="C105">
        <v>126.733631</v>
      </c>
      <c r="D105">
        <v>37.344777000000001</v>
      </c>
      <c r="E105">
        <v>12800</v>
      </c>
      <c r="F105">
        <v>243</v>
      </c>
    </row>
    <row r="106" spans="1:6">
      <c r="A106">
        <v>105</v>
      </c>
      <c r="B106" t="s">
        <v>101</v>
      </c>
      <c r="C106">
        <v>126.734202</v>
      </c>
      <c r="D106">
        <v>37.381604000000003</v>
      </c>
      <c r="E106">
        <f>30000/22</f>
        <v>1363.6363636363637</v>
      </c>
      <c r="F106">
        <v>104</v>
      </c>
    </row>
    <row r="107" spans="1:6">
      <c r="A107">
        <v>106</v>
      </c>
      <c r="B107" t="s">
        <v>102</v>
      </c>
      <c r="C107">
        <v>126.791082</v>
      </c>
      <c r="D107">
        <v>37.443581999999999</v>
      </c>
      <c r="E107">
        <f t="shared" ref="E107:E113" si="5">50000/22</f>
        <v>2272.7272727272725</v>
      </c>
      <c r="F107">
        <v>150</v>
      </c>
    </row>
    <row r="108" spans="1:6">
      <c r="A108">
        <v>107</v>
      </c>
      <c r="B108" t="s">
        <v>103</v>
      </c>
      <c r="C108">
        <v>126.790567</v>
      </c>
      <c r="D108">
        <v>37.441949999999999</v>
      </c>
      <c r="E108">
        <f t="shared" si="5"/>
        <v>2272.7272727272725</v>
      </c>
      <c r="F108">
        <v>205</v>
      </c>
    </row>
    <row r="109" spans="1:6">
      <c r="A109">
        <v>108</v>
      </c>
      <c r="B109" t="s">
        <v>104</v>
      </c>
      <c r="C109">
        <v>126.78620100000001</v>
      </c>
      <c r="D109">
        <v>37.439644999999999</v>
      </c>
      <c r="E109">
        <f t="shared" si="5"/>
        <v>2272.7272727272725</v>
      </c>
      <c r="F109">
        <v>223</v>
      </c>
    </row>
    <row r="110" spans="1:6" ht="17">
      <c r="A110">
        <v>109</v>
      </c>
      <c r="B110" s="2" t="s">
        <v>171</v>
      </c>
      <c r="C110">
        <v>126.82697</v>
      </c>
      <c r="D110">
        <v>37.320340000000002</v>
      </c>
      <c r="E110">
        <f t="shared" si="5"/>
        <v>2272.7272727272725</v>
      </c>
      <c r="F110">
        <v>148</v>
      </c>
    </row>
    <row r="111" spans="1:6">
      <c r="A111">
        <v>110</v>
      </c>
      <c r="B111" t="s">
        <v>105</v>
      </c>
      <c r="C111">
        <v>126.828672</v>
      </c>
      <c r="D111">
        <v>37.318689999999997</v>
      </c>
      <c r="E111">
        <f t="shared" si="5"/>
        <v>2272.7272727272725</v>
      </c>
      <c r="F111">
        <v>148</v>
      </c>
    </row>
    <row r="112" spans="1:6">
      <c r="A112">
        <v>111</v>
      </c>
      <c r="B112" t="s">
        <v>106</v>
      </c>
      <c r="C112">
        <v>126.82879200000001</v>
      </c>
      <c r="D112">
        <v>37.320321</v>
      </c>
      <c r="E112">
        <f t="shared" si="5"/>
        <v>2272.7272727272725</v>
      </c>
      <c r="F112">
        <v>140</v>
      </c>
    </row>
    <row r="113" spans="1:6">
      <c r="A113">
        <v>112</v>
      </c>
      <c r="B113" t="s">
        <v>107</v>
      </c>
      <c r="C113">
        <v>126.82687799999999</v>
      </c>
      <c r="D113">
        <v>37.318786000000003</v>
      </c>
      <c r="E113">
        <f t="shared" si="5"/>
        <v>2272.7272727272725</v>
      </c>
      <c r="F113">
        <v>133</v>
      </c>
    </row>
    <row r="114" spans="1:6">
      <c r="A114">
        <v>113</v>
      </c>
      <c r="B114" t="s">
        <v>108</v>
      </c>
      <c r="C114">
        <v>126.832617</v>
      </c>
      <c r="D114">
        <v>37.320118999999998</v>
      </c>
      <c r="E114">
        <f>80000/22</f>
        <v>3636.3636363636365</v>
      </c>
      <c r="F114">
        <v>136</v>
      </c>
    </row>
    <row r="115" spans="1:6">
      <c r="A115">
        <v>114</v>
      </c>
      <c r="B115" t="s">
        <v>109</v>
      </c>
      <c r="C115">
        <v>126.83249600000001</v>
      </c>
      <c r="D115">
        <v>37.318505999999999</v>
      </c>
      <c r="E115">
        <f t="shared" ref="E115:E117" si="6">80000/22</f>
        <v>3636.3636363636365</v>
      </c>
      <c r="F115">
        <v>131</v>
      </c>
    </row>
    <row r="116" spans="1:6">
      <c r="A116">
        <v>115</v>
      </c>
      <c r="B116" t="s">
        <v>110</v>
      </c>
      <c r="C116">
        <v>126.83445500000001</v>
      </c>
      <c r="D116">
        <v>37.318401000000001</v>
      </c>
      <c r="E116">
        <f t="shared" si="6"/>
        <v>3636.3636363636365</v>
      </c>
      <c r="F116">
        <v>107</v>
      </c>
    </row>
    <row r="117" spans="1:6">
      <c r="A117">
        <v>116</v>
      </c>
      <c r="B117" t="s">
        <v>111</v>
      </c>
      <c r="C117">
        <v>126.835735</v>
      </c>
      <c r="D117">
        <v>37.318330000000003</v>
      </c>
      <c r="E117">
        <f t="shared" si="6"/>
        <v>3636.3636363636365</v>
      </c>
      <c r="F117">
        <v>115</v>
      </c>
    </row>
    <row r="118" spans="1:6">
      <c r="A118">
        <v>117</v>
      </c>
      <c r="B118" t="s">
        <v>112</v>
      </c>
      <c r="C118">
        <v>126.788849</v>
      </c>
      <c r="D118">
        <v>37.330257000000003</v>
      </c>
      <c r="E118">
        <f>40000/22</f>
        <v>1818.1818181818182</v>
      </c>
      <c r="F118">
        <v>154</v>
      </c>
    </row>
    <row r="119" spans="1:6">
      <c r="A119">
        <v>118</v>
      </c>
      <c r="B119" t="s">
        <v>113</v>
      </c>
      <c r="C119">
        <v>126.840215</v>
      </c>
      <c r="D119">
        <v>37.317732999999997</v>
      </c>
      <c r="E119">
        <f>80000/22</f>
        <v>3636.3636363636365</v>
      </c>
      <c r="F119">
        <v>185</v>
      </c>
    </row>
    <row r="120" spans="1:6">
      <c r="A120">
        <v>119</v>
      </c>
      <c r="B120" t="s">
        <v>114</v>
      </c>
      <c r="C120">
        <v>126.82854</v>
      </c>
      <c r="D120">
        <v>37.307353999999997</v>
      </c>
      <c r="E120">
        <f>50000/22</f>
        <v>2272.7272727272725</v>
      </c>
      <c r="F120">
        <v>338</v>
      </c>
    </row>
    <row r="121" spans="1:6">
      <c r="A121">
        <v>120</v>
      </c>
      <c r="B121" t="s">
        <v>115</v>
      </c>
      <c r="C121">
        <v>126.838562</v>
      </c>
      <c r="D121">
        <v>37.315216999999997</v>
      </c>
      <c r="E121">
        <f>50000/22</f>
        <v>2272.7272727272725</v>
      </c>
      <c r="F121">
        <v>344</v>
      </c>
    </row>
    <row r="122" spans="1:6">
      <c r="A122">
        <v>121</v>
      </c>
      <c r="B122" t="s">
        <v>116</v>
      </c>
      <c r="C122">
        <v>126.822698</v>
      </c>
      <c r="D122">
        <v>37.316068000000001</v>
      </c>
      <c r="E122">
        <f>50000/22</f>
        <v>2272.7272727272725</v>
      </c>
      <c r="F122">
        <v>326</v>
      </c>
    </row>
    <row r="123" spans="1:6">
      <c r="A123">
        <v>122</v>
      </c>
      <c r="B123" t="s">
        <v>117</v>
      </c>
      <c r="C123">
        <v>126.79212699999999</v>
      </c>
      <c r="D123">
        <v>37.311801000000003</v>
      </c>
      <c r="E123">
        <f t="shared" ref="E123:E124" si="7">20000/22</f>
        <v>909.09090909090912</v>
      </c>
      <c r="F123">
        <v>410</v>
      </c>
    </row>
    <row r="124" spans="1:6">
      <c r="A124">
        <v>123</v>
      </c>
      <c r="B124" t="s">
        <v>118</v>
      </c>
      <c r="C124">
        <v>126.792575</v>
      </c>
      <c r="D124">
        <v>37.312775000000002</v>
      </c>
      <c r="E124">
        <f t="shared" si="7"/>
        <v>909.09090909090912</v>
      </c>
      <c r="F124">
        <v>441</v>
      </c>
    </row>
    <row r="125" spans="1:6">
      <c r="A125">
        <v>124</v>
      </c>
      <c r="B125" t="s">
        <v>119</v>
      </c>
      <c r="C125">
        <v>126.79032100000001</v>
      </c>
      <c r="D125">
        <v>37.312094999999999</v>
      </c>
      <c r="E125">
        <f>20000/22</f>
        <v>909.09090909090912</v>
      </c>
      <c r="F125">
        <v>486</v>
      </c>
    </row>
    <row r="126" spans="1:6">
      <c r="A126">
        <v>125</v>
      </c>
      <c r="B126" t="s">
        <v>120</v>
      </c>
      <c r="C126">
        <v>126.851906</v>
      </c>
      <c r="D126">
        <v>37.310133999999998</v>
      </c>
      <c r="E126">
        <f>50000/22</f>
        <v>2272.7272727272725</v>
      </c>
      <c r="F126">
        <v>95</v>
      </c>
    </row>
    <row r="127" spans="1:6">
      <c r="A127">
        <v>126</v>
      </c>
      <c r="B127" t="s">
        <v>121</v>
      </c>
      <c r="C127">
        <v>126.845883</v>
      </c>
      <c r="D127">
        <v>37.326236999999999</v>
      </c>
      <c r="E127">
        <f>50000/22</f>
        <v>2272.7272727272725</v>
      </c>
      <c r="F127">
        <v>122</v>
      </c>
    </row>
    <row r="128" spans="1:6">
      <c r="A128">
        <v>127</v>
      </c>
      <c r="B128" t="s">
        <v>122</v>
      </c>
      <c r="C128">
        <v>126.91852299999999</v>
      </c>
      <c r="D128">
        <v>37.397257000000003</v>
      </c>
      <c r="E128">
        <f>70000/22</f>
        <v>3181.818181818182</v>
      </c>
      <c r="F128">
        <v>149</v>
      </c>
    </row>
    <row r="129" spans="1:6">
      <c r="A129">
        <v>128</v>
      </c>
      <c r="B129" t="s">
        <v>123</v>
      </c>
      <c r="C129">
        <v>126.920035</v>
      </c>
      <c r="D129">
        <v>37.418900000000001</v>
      </c>
      <c r="E129">
        <f>70000/22</f>
        <v>3181.818181818182</v>
      </c>
      <c r="F129">
        <v>171</v>
      </c>
    </row>
    <row r="130" spans="1:6">
      <c r="A130">
        <v>129</v>
      </c>
      <c r="B130" t="s">
        <v>124</v>
      </c>
      <c r="C130">
        <v>126.979303</v>
      </c>
      <c r="D130">
        <v>37.400959999999998</v>
      </c>
      <c r="E130">
        <f>70000/22</f>
        <v>3181.818181818182</v>
      </c>
      <c r="F130">
        <v>379</v>
      </c>
    </row>
    <row r="131" spans="1:6">
      <c r="A131">
        <v>130</v>
      </c>
      <c r="B131" t="s">
        <v>125</v>
      </c>
      <c r="C131">
        <v>126.97508000000001</v>
      </c>
      <c r="D131">
        <v>37.398887000000002</v>
      </c>
      <c r="E131">
        <f>45000/22</f>
        <v>2045.4545454545455</v>
      </c>
      <c r="F131">
        <v>198</v>
      </c>
    </row>
    <row r="132" spans="1:6">
      <c r="A132">
        <v>131</v>
      </c>
      <c r="B132" t="s">
        <v>126</v>
      </c>
      <c r="C132">
        <v>126.916027</v>
      </c>
      <c r="D132">
        <v>37.397038999999999</v>
      </c>
      <c r="E132">
        <f>70000/22</f>
        <v>3181.818181818182</v>
      </c>
      <c r="F132">
        <v>126</v>
      </c>
    </row>
    <row r="133" spans="1:6">
      <c r="A133">
        <v>132</v>
      </c>
      <c r="B133" t="s">
        <v>127</v>
      </c>
      <c r="C133">
        <v>126.907826</v>
      </c>
      <c r="D133">
        <v>37.386023999999999</v>
      </c>
      <c r="E133">
        <f>45000/22</f>
        <v>2045.4545454545455</v>
      </c>
      <c r="F133">
        <v>170</v>
      </c>
    </row>
    <row r="134" spans="1:6">
      <c r="A134">
        <v>133</v>
      </c>
      <c r="B134" t="s">
        <v>128</v>
      </c>
      <c r="C134">
        <v>126.935047</v>
      </c>
      <c r="D134">
        <v>37.777276000000001</v>
      </c>
      <c r="E134">
        <v>14000</v>
      </c>
      <c r="F134">
        <v>142</v>
      </c>
    </row>
    <row r="135" spans="1:6" ht="17">
      <c r="A135">
        <v>134</v>
      </c>
      <c r="B135" s="2" t="s">
        <v>172</v>
      </c>
      <c r="C135">
        <v>127.06801900000001</v>
      </c>
      <c r="D135">
        <v>37.160393999999997</v>
      </c>
      <c r="E135">
        <v>0</v>
      </c>
      <c r="F135">
        <v>110</v>
      </c>
    </row>
    <row r="136" spans="1:6">
      <c r="A136">
        <v>135</v>
      </c>
      <c r="B136" t="s">
        <v>129</v>
      </c>
      <c r="C136">
        <v>127.065416</v>
      </c>
      <c r="D136">
        <v>37.157268999999999</v>
      </c>
      <c r="E136">
        <v>0</v>
      </c>
      <c r="F136">
        <v>122</v>
      </c>
    </row>
    <row r="137" spans="1:6">
      <c r="A137">
        <v>136</v>
      </c>
      <c r="B137" t="s">
        <v>130</v>
      </c>
      <c r="C137">
        <v>127.06584700000001</v>
      </c>
      <c r="D137">
        <v>37.147159000000002</v>
      </c>
      <c r="E137">
        <f>32000/22</f>
        <v>1454.5454545454545</v>
      </c>
      <c r="F137">
        <v>217</v>
      </c>
    </row>
    <row r="138" spans="1:6">
      <c r="A138">
        <v>137</v>
      </c>
      <c r="B138" t="s">
        <v>131</v>
      </c>
      <c r="C138">
        <v>127.06979</v>
      </c>
      <c r="D138">
        <v>37.151300999999997</v>
      </c>
      <c r="E138">
        <v>16200</v>
      </c>
      <c r="F138">
        <v>108</v>
      </c>
    </row>
    <row r="139" spans="1:6">
      <c r="A139">
        <v>138</v>
      </c>
      <c r="B139" t="s">
        <v>132</v>
      </c>
      <c r="C139">
        <v>127.07533599999999</v>
      </c>
      <c r="D139">
        <v>37.147514000000001</v>
      </c>
      <c r="E139">
        <f>50000/22</f>
        <v>2272.7272727272725</v>
      </c>
      <c r="F139">
        <v>406</v>
      </c>
    </row>
    <row r="140" spans="1:6">
      <c r="A140">
        <v>139</v>
      </c>
      <c r="B140" t="s">
        <v>133</v>
      </c>
      <c r="C140">
        <v>127.10674299999999</v>
      </c>
      <c r="D140">
        <v>37.270806999999998</v>
      </c>
      <c r="E140">
        <v>19500</v>
      </c>
      <c r="F140">
        <v>117</v>
      </c>
    </row>
    <row r="141" spans="1:6">
      <c r="A141">
        <v>140</v>
      </c>
      <c r="B141" t="s">
        <v>134</v>
      </c>
      <c r="C141">
        <v>127.106894</v>
      </c>
      <c r="D141">
        <v>37.265833000000001</v>
      </c>
      <c r="E141">
        <f>40000/22</f>
        <v>1818.1818181818182</v>
      </c>
      <c r="F141">
        <v>185</v>
      </c>
    </row>
    <row r="142" spans="1:6">
      <c r="A142">
        <v>141</v>
      </c>
      <c r="B142" t="s">
        <v>135</v>
      </c>
      <c r="C142">
        <v>127.208474</v>
      </c>
      <c r="D142">
        <v>37.234062999999999</v>
      </c>
      <c r="E142">
        <f>80000/22</f>
        <v>3636.3636363636365</v>
      </c>
      <c r="F142">
        <v>328</v>
      </c>
    </row>
    <row r="143" spans="1:6">
      <c r="A143">
        <v>142</v>
      </c>
      <c r="B143" t="s">
        <v>136</v>
      </c>
      <c r="C143">
        <v>127.201144</v>
      </c>
      <c r="D143">
        <v>37.236328999999998</v>
      </c>
      <c r="E143">
        <f>80000/22</f>
        <v>3636.3636363636365</v>
      </c>
      <c r="F143">
        <v>132</v>
      </c>
    </row>
    <row r="144" spans="1:6" ht="15.5" customHeight="1">
      <c r="A144">
        <v>143</v>
      </c>
      <c r="B144" s="3" t="s">
        <v>173</v>
      </c>
      <c r="C144">
        <v>126.98423699999999</v>
      </c>
      <c r="D144">
        <v>37.386938000000001</v>
      </c>
      <c r="E144">
        <f>50000/22</f>
        <v>2272.7272727272725</v>
      </c>
      <c r="F144">
        <v>190</v>
      </c>
    </row>
    <row r="145" spans="1:6">
      <c r="A145">
        <v>144</v>
      </c>
      <c r="B145" t="s">
        <v>137</v>
      </c>
      <c r="C145">
        <v>126.954246</v>
      </c>
      <c r="D145">
        <v>37.306227999999997</v>
      </c>
      <c r="E145">
        <v>5000</v>
      </c>
      <c r="F145">
        <v>87</v>
      </c>
    </row>
    <row r="146" spans="1:6">
      <c r="A146">
        <v>145</v>
      </c>
      <c r="B146" t="s">
        <v>138</v>
      </c>
      <c r="C146">
        <v>127.040775</v>
      </c>
      <c r="D146">
        <v>37.742556</v>
      </c>
      <c r="E146">
        <f>40000/22</f>
        <v>1818.1818181818182</v>
      </c>
      <c r="F146">
        <v>282</v>
      </c>
    </row>
    <row r="147" spans="1:6">
      <c r="A147">
        <v>146</v>
      </c>
      <c r="B147" t="s">
        <v>139</v>
      </c>
      <c r="C147">
        <v>127.039114</v>
      </c>
      <c r="D147">
        <v>37.751440000000002</v>
      </c>
      <c r="E147">
        <f>40000/22</f>
        <v>1818.1818181818182</v>
      </c>
      <c r="F147">
        <v>150</v>
      </c>
    </row>
    <row r="148" spans="1:6">
      <c r="A148">
        <v>147</v>
      </c>
      <c r="B148" t="s">
        <v>140</v>
      </c>
      <c r="C148">
        <v>127.032982</v>
      </c>
      <c r="D148">
        <v>37.746828999999998</v>
      </c>
      <c r="E148">
        <f>40000/22</f>
        <v>1818.1818181818182</v>
      </c>
      <c r="F148">
        <v>105</v>
      </c>
    </row>
    <row r="149" spans="1:6">
      <c r="A149">
        <v>148</v>
      </c>
      <c r="B149" t="s">
        <v>141</v>
      </c>
      <c r="C149">
        <v>127.053849</v>
      </c>
      <c r="D149">
        <v>37.700242000000003</v>
      </c>
      <c r="E149">
        <f>70000/22</f>
        <v>3181.818181818182</v>
      </c>
      <c r="F149">
        <v>188</v>
      </c>
    </row>
    <row r="150" spans="1:6">
      <c r="A150">
        <v>149</v>
      </c>
      <c r="B150" t="s">
        <v>142</v>
      </c>
      <c r="C150">
        <v>127.04197600000001</v>
      </c>
      <c r="D150">
        <v>37.760783000000004</v>
      </c>
      <c r="E150">
        <f>70000/22</f>
        <v>3181.818181818182</v>
      </c>
      <c r="F150">
        <v>135</v>
      </c>
    </row>
    <row r="151" spans="1:6">
      <c r="A151">
        <v>150</v>
      </c>
      <c r="B151" t="s">
        <v>143</v>
      </c>
      <c r="C151">
        <v>126.629728</v>
      </c>
      <c r="D151">
        <v>37.477134</v>
      </c>
      <c r="E151">
        <f>40000/22</f>
        <v>1818.1818181818182</v>
      </c>
      <c r="F151">
        <v>92</v>
      </c>
    </row>
    <row r="152" spans="1:6">
      <c r="A152">
        <v>151</v>
      </c>
      <c r="B152" t="s">
        <v>144</v>
      </c>
      <c r="C152">
        <v>126.60168</v>
      </c>
      <c r="D152">
        <v>37.474970999999996</v>
      </c>
      <c r="E152">
        <f>60000/22</f>
        <v>2727.2727272727275</v>
      </c>
      <c r="F152">
        <v>127</v>
      </c>
    </row>
    <row r="153" spans="1:6">
      <c r="A153">
        <v>152</v>
      </c>
      <c r="B153" t="s">
        <v>145</v>
      </c>
      <c r="C153">
        <v>126.67136499999999</v>
      </c>
      <c r="D153">
        <v>37.407727000000001</v>
      </c>
      <c r="E153">
        <f>40000/22</f>
        <v>1818.1818181818182</v>
      </c>
      <c r="F153">
        <v>225</v>
      </c>
    </row>
    <row r="154" spans="1:6">
      <c r="A154">
        <v>153</v>
      </c>
      <c r="B154" t="s">
        <v>146</v>
      </c>
      <c r="C154">
        <v>126.69966100000001</v>
      </c>
      <c r="D154">
        <v>37.444547999999998</v>
      </c>
      <c r="E154">
        <f>60000/22</f>
        <v>2727.2727272727275</v>
      </c>
      <c r="F154">
        <v>779</v>
      </c>
    </row>
    <row r="155" spans="1:6">
      <c r="A155">
        <v>154</v>
      </c>
      <c r="B155" t="s">
        <v>147</v>
      </c>
      <c r="C155">
        <v>126.717883</v>
      </c>
      <c r="D155">
        <v>37.466459</v>
      </c>
      <c r="E155">
        <f>40000/22</f>
        <v>1818.1818181818182</v>
      </c>
      <c r="F155">
        <v>111</v>
      </c>
    </row>
    <row r="156" spans="1:6">
      <c r="A156">
        <v>155</v>
      </c>
      <c r="B156" t="s">
        <v>148</v>
      </c>
      <c r="C156">
        <v>126.739608</v>
      </c>
      <c r="D156">
        <v>37.489367000000001</v>
      </c>
      <c r="E156">
        <f>40000/22</f>
        <v>1818.1818181818182</v>
      </c>
      <c r="F156">
        <v>193</v>
      </c>
    </row>
    <row r="157" spans="1:6">
      <c r="A157">
        <v>156</v>
      </c>
      <c r="B157" t="s">
        <v>149</v>
      </c>
      <c r="C157">
        <v>126.736734</v>
      </c>
      <c r="D157">
        <v>37.540970000000002</v>
      </c>
      <c r="E157">
        <f>60000/22</f>
        <v>2727.2727272727275</v>
      </c>
      <c r="F157">
        <v>202</v>
      </c>
    </row>
    <row r="158" spans="1:6">
      <c r="A158">
        <v>157</v>
      </c>
      <c r="B158" t="s">
        <v>150</v>
      </c>
      <c r="C158">
        <v>126.73733900000001</v>
      </c>
      <c r="D158">
        <v>37.536285999999997</v>
      </c>
      <c r="E158">
        <f t="shared" ref="E158:E160" si="8">60000/22</f>
        <v>2727.2727272727275</v>
      </c>
      <c r="F158">
        <v>101</v>
      </c>
    </row>
    <row r="159" spans="1:6">
      <c r="A159">
        <v>158</v>
      </c>
      <c r="B159" t="s">
        <v>151</v>
      </c>
      <c r="C159">
        <v>126.735736</v>
      </c>
      <c r="D159">
        <v>37.53539</v>
      </c>
      <c r="E159">
        <f t="shared" si="8"/>
        <v>2727.2727272727275</v>
      </c>
      <c r="F159">
        <v>161</v>
      </c>
    </row>
    <row r="160" spans="1:6">
      <c r="A160">
        <v>159</v>
      </c>
      <c r="B160" t="s">
        <v>152</v>
      </c>
      <c r="C160">
        <v>126.73503599999999</v>
      </c>
      <c r="D160">
        <v>37.531866000000001</v>
      </c>
      <c r="E160">
        <f t="shared" si="8"/>
        <v>2727.2727272727275</v>
      </c>
      <c r="F160">
        <v>362</v>
      </c>
    </row>
    <row r="161" spans="1:6">
      <c r="A161">
        <v>160</v>
      </c>
      <c r="B161" t="s">
        <v>153</v>
      </c>
      <c r="C161">
        <v>126.766802</v>
      </c>
      <c r="D161">
        <v>37.752338999999999</v>
      </c>
      <c r="E161">
        <f>80000/22</f>
        <v>3636.3636363636365</v>
      </c>
      <c r="F161">
        <v>318</v>
      </c>
    </row>
    <row r="162" spans="1:6">
      <c r="A162">
        <v>161</v>
      </c>
      <c r="B162" t="s">
        <v>154</v>
      </c>
      <c r="C162">
        <v>126.773203</v>
      </c>
      <c r="D162">
        <v>37.763190000000002</v>
      </c>
      <c r="E162">
        <v>5000</v>
      </c>
      <c r="F162">
        <v>136</v>
      </c>
    </row>
    <row r="163" spans="1:6">
      <c r="A163">
        <v>162</v>
      </c>
      <c r="B163" t="s">
        <v>155</v>
      </c>
      <c r="C163">
        <v>126.848321</v>
      </c>
      <c r="D163">
        <v>37.782848999999999</v>
      </c>
      <c r="E163">
        <v>0</v>
      </c>
      <c r="F163">
        <v>118</v>
      </c>
    </row>
    <row r="164" spans="1:6">
      <c r="A164">
        <v>163</v>
      </c>
      <c r="B164" t="s">
        <v>156</v>
      </c>
      <c r="C164">
        <v>127.213994</v>
      </c>
      <c r="D164">
        <v>37.541407999999997</v>
      </c>
      <c r="E164">
        <f>50000/22</f>
        <v>2272.7272727272725</v>
      </c>
      <c r="F164">
        <v>89</v>
      </c>
    </row>
    <row r="165" spans="1:6">
      <c r="A165">
        <v>164</v>
      </c>
      <c r="B165" t="s">
        <v>157</v>
      </c>
      <c r="C165">
        <v>126.874093</v>
      </c>
      <c r="D165">
        <v>37.237555</v>
      </c>
      <c r="E165">
        <f>100000/22</f>
        <v>4545.454545454545</v>
      </c>
      <c r="F165">
        <v>40</v>
      </c>
    </row>
    <row r="166" spans="1:6">
      <c r="A166">
        <v>165</v>
      </c>
      <c r="B166" t="s">
        <v>158</v>
      </c>
      <c r="C166">
        <v>126.735516</v>
      </c>
      <c r="D166">
        <v>37.213718</v>
      </c>
      <c r="E166">
        <v>0</v>
      </c>
      <c r="F166">
        <v>49</v>
      </c>
    </row>
    <row r="167" spans="1:6">
      <c r="A167">
        <v>166</v>
      </c>
      <c r="B167" t="s">
        <v>159</v>
      </c>
      <c r="C167">
        <v>126.621073</v>
      </c>
      <c r="D167">
        <v>37.163023000000003</v>
      </c>
      <c r="E167">
        <f>60000/22</f>
        <v>2727.2727272727275</v>
      </c>
      <c r="F167">
        <v>228</v>
      </c>
    </row>
    <row r="168" spans="1:6">
      <c r="A168">
        <v>167</v>
      </c>
      <c r="B168" t="s">
        <v>160</v>
      </c>
      <c r="C168">
        <v>127.03486100000001</v>
      </c>
      <c r="D168">
        <v>37.204289000000003</v>
      </c>
      <c r="E168">
        <f>90000/22</f>
        <v>4090.909090909091</v>
      </c>
      <c r="F168">
        <v>133</v>
      </c>
    </row>
    <row r="169" spans="1:6">
      <c r="A169">
        <v>168</v>
      </c>
      <c r="B169" t="s">
        <v>161</v>
      </c>
      <c r="C169">
        <v>127.006148</v>
      </c>
      <c r="D169">
        <v>37.209817000000001</v>
      </c>
      <c r="E169">
        <v>0</v>
      </c>
      <c r="F169">
        <v>142</v>
      </c>
    </row>
    <row r="170" spans="1:6">
      <c r="A170">
        <v>169</v>
      </c>
      <c r="B170" t="s">
        <v>162</v>
      </c>
      <c r="C170">
        <v>126.81882299999999</v>
      </c>
      <c r="D170">
        <v>37.084493000000002</v>
      </c>
      <c r="E170">
        <f>60000/22</f>
        <v>2727.2727272727275</v>
      </c>
      <c r="F170">
        <v>124</v>
      </c>
    </row>
    <row r="171" spans="1:6">
      <c r="A171">
        <v>170</v>
      </c>
      <c r="B171" t="s">
        <v>163</v>
      </c>
      <c r="C171">
        <v>127.039811</v>
      </c>
      <c r="D171">
        <v>37.213603999999997</v>
      </c>
      <c r="E171">
        <f>100000/22</f>
        <v>4545.454545454545</v>
      </c>
      <c r="F171">
        <v>161</v>
      </c>
    </row>
  </sheetData>
  <phoneticPr fontId="1" type="noConversion"/>
  <pageMargins left="0.7" right="0.7" top="0.75" bottom="0.75" header="0.3" footer="0.3"/>
  <pageSetup orientation="portrait" r:id="rId1"/>
  <ignoredErrors>
    <ignoredError sqref="E16 E18 E59 E74 E118 E131 E152 E154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김상현 미래항공교통학과(교수)</cp:lastModifiedBy>
  <dcterms:modified xsi:type="dcterms:W3CDTF">2023-09-25T00:37:21Z</dcterms:modified>
</cp:coreProperties>
</file>