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paperWork_Kim-Shim_nestedLogit\pnr_code_revised\result_experiment_constrained\"/>
    </mc:Choice>
  </mc:AlternateContent>
  <xr:revisionPtr revIDLastSave="0" documentId="13_ncr:40009_{C5B8608B-BAF8-4FE7-9FFF-84AA85C251D0}" xr6:coauthVersionLast="47" xr6:coauthVersionMax="47" xr10:uidLastSave="{00000000-0000-0000-0000-000000000000}"/>
  <bookViews>
    <workbookView xWindow="-120" yWindow="-120" windowWidth="38640" windowHeight="15840"/>
  </bookViews>
  <sheets>
    <sheet name="ilpTable_constrained_infeasible" sheetId="1" r:id="rId1"/>
  </sheets>
  <calcPr calcId="0"/>
</workbook>
</file>

<file path=xl/calcChain.xml><?xml version="1.0" encoding="utf-8"?>
<calcChain xmlns="http://schemas.openxmlformats.org/spreadsheetml/2006/main">
  <c r="T16" i="1" l="1"/>
  <c r="T15" i="1"/>
  <c r="T14" i="1"/>
  <c r="T13" i="1"/>
  <c r="AJ16" i="1"/>
  <c r="AI16" i="1"/>
  <c r="AG16" i="1"/>
  <c r="U16" i="1"/>
  <c r="M16" i="1"/>
  <c r="L16" i="1"/>
  <c r="J16" i="1"/>
  <c r="AJ15" i="1"/>
  <c r="AI15" i="1"/>
  <c r="AG15" i="1"/>
  <c r="U15" i="1"/>
  <c r="M15" i="1"/>
  <c r="L15" i="1"/>
  <c r="J15" i="1"/>
  <c r="AJ14" i="1"/>
  <c r="AI14" i="1"/>
  <c r="AG14" i="1"/>
  <c r="U14" i="1"/>
  <c r="M14" i="1"/>
  <c r="L14" i="1"/>
  <c r="J14" i="1"/>
  <c r="AJ13" i="1"/>
  <c r="AI13" i="1"/>
  <c r="AG13" i="1"/>
  <c r="U13" i="1"/>
  <c r="M13" i="1"/>
  <c r="L13" i="1"/>
  <c r="J13" i="1"/>
  <c r="AJ11" i="1"/>
  <c r="AJ10" i="1"/>
  <c r="AJ9" i="1"/>
  <c r="AJ8" i="1"/>
  <c r="AJ7" i="1"/>
  <c r="AJ6" i="1"/>
  <c r="AJ5" i="1"/>
  <c r="AJ4" i="1"/>
  <c r="AJ3" i="1"/>
  <c r="AJ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<sst xmlns="http://schemas.openxmlformats.org/spreadsheetml/2006/main" count="69" uniqueCount="23">
  <si>
    <t>Origins</t>
  </si>
  <si>
    <t>I</t>
  </si>
  <si>
    <t>J</t>
  </si>
  <si>
    <t>p</t>
  </si>
  <si>
    <t>instance</t>
  </si>
  <si>
    <t>ILP OPT</t>
  </si>
  <si>
    <t>Accuarate</t>
  </si>
  <si>
    <t>ifUnconstrained</t>
  </si>
  <si>
    <t>underCapacity</t>
  </si>
  <si>
    <t>overCapacity</t>
  </si>
  <si>
    <t>runTime</t>
  </si>
  <si>
    <t>DESKTOP-ASQ3AP9</t>
  </si>
  <si>
    <t>ILP</t>
  </si>
  <si>
    <t>ifConstrained</t>
  </si>
  <si>
    <t>DESKTOP-S7OVCUR</t>
  </si>
  <si>
    <t>Recalculation</t>
  </si>
  <si>
    <t>OPT</t>
  </si>
  <si>
    <t>Accuracy Gap (%)</t>
  </si>
  <si>
    <t>Gap (%)</t>
  </si>
  <si>
    <t>Mean</t>
  </si>
  <si>
    <t>SE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</si>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</sst>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AG1" sqref="AG1:AG1048576"/>
    </sheetView>
  </sheetViews>
  <sheetFormatPr defaultRowHeight="15" x14ac:dyDescent="0.25"/>
  <cols>
    <col min="10" max="10" width="9.140625" style="1"/>
    <col min="12" max="12" width="9.140625" style="3"/>
    <col min="13" max="13" width="9.140625" style="1"/>
    <col min="20" max="21" width="9.140625" style="2"/>
    <col min="33" max="33" width="9.140625" style="1"/>
    <col min="35" max="35" width="9.140625" style="3"/>
    <col min="36" max="36" width="9.140625" style="2"/>
  </cols>
  <sheetData>
    <row r="1" spans="1:3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s="3" t="s">
        <v>10</v>
      </c>
      <c r="M1" s="1" t="s">
        <v>17</v>
      </c>
      <c r="N1" t="s">
        <v>15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s="2" t="s">
        <v>13</v>
      </c>
      <c r="U1" s="2" t="s">
        <v>8</v>
      </c>
      <c r="V1" t="s">
        <v>9</v>
      </c>
      <c r="X1" t="s">
        <v>16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s="1" t="s">
        <v>8</v>
      </c>
      <c r="AH1" t="s">
        <v>9</v>
      </c>
      <c r="AI1" s="3" t="s">
        <v>10</v>
      </c>
      <c r="AJ1" s="2" t="s">
        <v>18</v>
      </c>
    </row>
    <row r="2" spans="1:36" x14ac:dyDescent="0.25">
      <c r="A2" t="s">
        <v>11</v>
      </c>
      <c r="B2">
        <v>200</v>
      </c>
      <c r="C2">
        <v>600</v>
      </c>
      <c r="D2">
        <v>60</v>
      </c>
      <c r="E2">
        <v>30</v>
      </c>
      <c r="F2">
        <v>0</v>
      </c>
      <c r="G2">
        <v>4601.4339839236</v>
      </c>
      <c r="H2">
        <v>4219.7904809495503</v>
      </c>
      <c r="I2">
        <v>4601.4125078277302</v>
      </c>
      <c r="J2" s="1">
        <v>20</v>
      </c>
      <c r="K2">
        <v>10</v>
      </c>
      <c r="L2" s="3">
        <v>18.639000177383402</v>
      </c>
      <c r="M2" s="1">
        <f>(G2-H2)/H2*100</f>
        <v>9.0441339373838066</v>
      </c>
      <c r="N2" t="s">
        <v>14</v>
      </c>
      <c r="O2">
        <v>200</v>
      </c>
      <c r="P2">
        <v>600</v>
      </c>
      <c r="Q2">
        <v>60</v>
      </c>
      <c r="R2">
        <v>30</v>
      </c>
      <c r="S2">
        <v>0</v>
      </c>
      <c r="T2" s="2">
        <v>4219.7904809495503</v>
      </c>
      <c r="U2" s="2">
        <v>14</v>
      </c>
      <c r="V2">
        <v>16</v>
      </c>
      <c r="X2" t="s">
        <v>11</v>
      </c>
      <c r="Y2">
        <v>200</v>
      </c>
      <c r="Z2">
        <v>600</v>
      </c>
      <c r="AA2">
        <v>60</v>
      </c>
      <c r="AB2">
        <v>30</v>
      </c>
      <c r="AC2">
        <v>0</v>
      </c>
      <c r="AD2">
        <v>4226.0268302367504</v>
      </c>
      <c r="AE2">
        <v>4226.0072346993102</v>
      </c>
      <c r="AF2">
        <v>7237.3257730776404</v>
      </c>
      <c r="AG2" s="1">
        <v>14</v>
      </c>
      <c r="AH2">
        <v>16</v>
      </c>
      <c r="AI2" s="3">
        <v>372.97599983215298</v>
      </c>
      <c r="AJ2" s="2">
        <f>(AE2-T2)/AE2*100</f>
        <v>0.14710703045453213</v>
      </c>
    </row>
    <row r="3" spans="1:36" x14ac:dyDescent="0.25">
      <c r="A3" t="s">
        <v>11</v>
      </c>
      <c r="B3">
        <v>200</v>
      </c>
      <c r="C3">
        <v>600</v>
      </c>
      <c r="D3">
        <v>60</v>
      </c>
      <c r="E3">
        <v>30</v>
      </c>
      <c r="F3">
        <v>1</v>
      </c>
      <c r="G3">
        <v>4182.3603458926</v>
      </c>
      <c r="H3">
        <v>3762.2075804401402</v>
      </c>
      <c r="I3">
        <v>4182.3315158538098</v>
      </c>
      <c r="J3" s="1">
        <v>25</v>
      </c>
      <c r="K3">
        <v>5</v>
      </c>
      <c r="L3" s="3">
        <v>11.2160000801086</v>
      </c>
      <c r="M3" s="1">
        <f t="shared" ref="M3:M11" si="0">(G3-H3)/H3*100</f>
        <v>11.167718858386495</v>
      </c>
      <c r="N3" t="s">
        <v>14</v>
      </c>
      <c r="O3">
        <v>200</v>
      </c>
      <c r="P3">
        <v>600</v>
      </c>
      <c r="Q3">
        <v>60</v>
      </c>
      <c r="R3">
        <v>30</v>
      </c>
      <c r="S3">
        <v>1</v>
      </c>
      <c r="T3" s="2">
        <v>3762.2075804401402</v>
      </c>
      <c r="U3" s="2">
        <v>20</v>
      </c>
      <c r="V3">
        <v>10</v>
      </c>
      <c r="X3" t="s">
        <v>11</v>
      </c>
      <c r="Y3">
        <v>200</v>
      </c>
      <c r="Z3">
        <v>600</v>
      </c>
      <c r="AA3">
        <v>60</v>
      </c>
      <c r="AB3">
        <v>30</v>
      </c>
      <c r="AC3">
        <v>1</v>
      </c>
      <c r="AD3">
        <v>3879.8389373858899</v>
      </c>
      <c r="AE3">
        <v>3879.8156347200502</v>
      </c>
      <c r="AF3">
        <v>5060.6290631411302</v>
      </c>
      <c r="AG3" s="1">
        <v>20</v>
      </c>
      <c r="AH3">
        <v>10</v>
      </c>
      <c r="AI3" s="3">
        <v>96.862999916076603</v>
      </c>
      <c r="AJ3" s="2">
        <f t="shared" ref="AJ3:AJ11" si="1">(AE3-T3)/AE3*100</f>
        <v>3.0312794563599423</v>
      </c>
    </row>
    <row r="4" spans="1:36" x14ac:dyDescent="0.25">
      <c r="A4" t="s">
        <v>11</v>
      </c>
      <c r="B4">
        <v>200</v>
      </c>
      <c r="C4">
        <v>600</v>
      </c>
      <c r="D4">
        <v>60</v>
      </c>
      <c r="E4">
        <v>30</v>
      </c>
      <c r="F4">
        <v>2</v>
      </c>
      <c r="G4">
        <v>5345.5086603487198</v>
      </c>
      <c r="H4">
        <v>4502.6704337466199</v>
      </c>
      <c r="I4">
        <v>5345.4805695892301</v>
      </c>
      <c r="J4" s="1">
        <v>19</v>
      </c>
      <c r="K4">
        <v>11</v>
      </c>
      <c r="L4" s="3">
        <v>16.023000001907299</v>
      </c>
      <c r="M4" s="1">
        <f t="shared" si="0"/>
        <v>18.718630177443032</v>
      </c>
      <c r="N4" t="s">
        <v>14</v>
      </c>
      <c r="O4">
        <v>200</v>
      </c>
      <c r="P4">
        <v>600</v>
      </c>
      <c r="Q4">
        <v>60</v>
      </c>
      <c r="R4">
        <v>30</v>
      </c>
      <c r="S4">
        <v>2</v>
      </c>
      <c r="T4" s="2">
        <v>4502.6704337466199</v>
      </c>
      <c r="U4" s="2">
        <v>13</v>
      </c>
      <c r="V4">
        <v>17</v>
      </c>
      <c r="X4" t="s">
        <v>11</v>
      </c>
      <c r="Y4">
        <v>200</v>
      </c>
      <c r="Z4">
        <v>600</v>
      </c>
      <c r="AA4">
        <v>60</v>
      </c>
      <c r="AB4">
        <v>30</v>
      </c>
      <c r="AC4">
        <v>2</v>
      </c>
      <c r="AD4">
        <v>4628.4870049832898</v>
      </c>
      <c r="AE4">
        <v>4628.4506799669598</v>
      </c>
      <c r="AF4">
        <v>9123.48944659677</v>
      </c>
      <c r="AG4" s="1">
        <v>11</v>
      </c>
      <c r="AH4">
        <v>19</v>
      </c>
      <c r="AI4" s="3">
        <v>608.67499995231606</v>
      </c>
      <c r="AJ4" s="2">
        <f t="shared" si="1"/>
        <v>2.7175453497807993</v>
      </c>
    </row>
    <row r="5" spans="1:36" x14ac:dyDescent="0.25">
      <c r="A5" t="s">
        <v>11</v>
      </c>
      <c r="B5">
        <v>200</v>
      </c>
      <c r="C5">
        <v>600</v>
      </c>
      <c r="D5">
        <v>60</v>
      </c>
      <c r="E5">
        <v>30</v>
      </c>
      <c r="F5">
        <v>3</v>
      </c>
      <c r="G5">
        <v>4494.8359232100502</v>
      </c>
      <c r="H5">
        <v>3981.40333942182</v>
      </c>
      <c r="I5">
        <v>4494.7982721476201</v>
      </c>
      <c r="J5" s="1">
        <v>20</v>
      </c>
      <c r="K5">
        <v>10</v>
      </c>
      <c r="L5" s="3">
        <v>19.513000011443999</v>
      </c>
      <c r="M5" s="1">
        <f t="shared" si="0"/>
        <v>12.895769155174088</v>
      </c>
      <c r="N5" t="s">
        <v>14</v>
      </c>
      <c r="O5">
        <v>200</v>
      </c>
      <c r="P5">
        <v>600</v>
      </c>
      <c r="Q5">
        <v>60</v>
      </c>
      <c r="R5">
        <v>30</v>
      </c>
      <c r="S5">
        <v>3</v>
      </c>
      <c r="T5" s="2">
        <v>3981.40333942182</v>
      </c>
      <c r="U5" s="2">
        <v>17</v>
      </c>
      <c r="V5">
        <v>13</v>
      </c>
      <c r="X5" t="s">
        <v>11</v>
      </c>
      <c r="Y5">
        <v>200</v>
      </c>
      <c r="Z5">
        <v>600</v>
      </c>
      <c r="AA5">
        <v>60</v>
      </c>
      <c r="AB5">
        <v>30</v>
      </c>
      <c r="AC5">
        <v>3</v>
      </c>
      <c r="AD5">
        <v>4127.0099469978004</v>
      </c>
      <c r="AE5">
        <v>4126.9823395839103</v>
      </c>
      <c r="AF5">
        <v>5740.2858209326596</v>
      </c>
      <c r="AG5" s="1">
        <v>19</v>
      </c>
      <c r="AH5">
        <v>11</v>
      </c>
      <c r="AI5" s="3">
        <v>335.18599987030001</v>
      </c>
      <c r="AJ5" s="2">
        <f t="shared" si="1"/>
        <v>3.5274926855337077</v>
      </c>
    </row>
    <row r="6" spans="1:36" x14ac:dyDescent="0.25">
      <c r="A6" t="s">
        <v>11</v>
      </c>
      <c r="B6">
        <v>200</v>
      </c>
      <c r="C6">
        <v>600</v>
      </c>
      <c r="D6">
        <v>60</v>
      </c>
      <c r="E6">
        <v>30</v>
      </c>
      <c r="F6">
        <v>4</v>
      </c>
      <c r="G6">
        <v>5045.4213326604904</v>
      </c>
      <c r="H6">
        <v>3956.8013185927298</v>
      </c>
      <c r="I6">
        <v>5045.3841993688002</v>
      </c>
      <c r="J6" s="1">
        <v>23</v>
      </c>
      <c r="K6">
        <v>7</v>
      </c>
      <c r="L6" s="3">
        <v>17.649999856948799</v>
      </c>
      <c r="M6" s="1">
        <f t="shared" si="0"/>
        <v>27.51262766094451</v>
      </c>
      <c r="N6" t="s">
        <v>14</v>
      </c>
      <c r="O6">
        <v>200</v>
      </c>
      <c r="P6">
        <v>600</v>
      </c>
      <c r="Q6">
        <v>60</v>
      </c>
      <c r="R6">
        <v>30</v>
      </c>
      <c r="S6">
        <v>4</v>
      </c>
      <c r="T6" s="2">
        <v>3956.8013185927298</v>
      </c>
      <c r="U6" s="2">
        <v>15</v>
      </c>
      <c r="V6">
        <v>15</v>
      </c>
      <c r="X6" t="s">
        <v>11</v>
      </c>
      <c r="Y6">
        <v>200</v>
      </c>
      <c r="Z6">
        <v>600</v>
      </c>
      <c r="AA6">
        <v>60</v>
      </c>
      <c r="AB6">
        <v>30</v>
      </c>
      <c r="AC6">
        <v>4</v>
      </c>
      <c r="AD6">
        <v>4411.40798440668</v>
      </c>
      <c r="AE6">
        <v>4411.3793225105001</v>
      </c>
      <c r="AF6">
        <v>8857.1970636402002</v>
      </c>
      <c r="AG6" s="1">
        <v>16</v>
      </c>
      <c r="AH6">
        <v>14</v>
      </c>
      <c r="AI6" s="3">
        <v>614.54999995231606</v>
      </c>
      <c r="AJ6" s="2">
        <f t="shared" si="1"/>
        <v>10.304668238302201</v>
      </c>
    </row>
    <row r="7" spans="1:36" x14ac:dyDescent="0.25">
      <c r="A7" t="s">
        <v>11</v>
      </c>
      <c r="B7">
        <v>200</v>
      </c>
      <c r="C7">
        <v>600</v>
      </c>
      <c r="D7">
        <v>60</v>
      </c>
      <c r="E7">
        <v>30</v>
      </c>
      <c r="F7">
        <v>5</v>
      </c>
      <c r="G7">
        <v>4987.3821496538903</v>
      </c>
      <c r="H7">
        <v>4019.8935968682699</v>
      </c>
      <c r="I7">
        <v>4987.3508265549299</v>
      </c>
      <c r="J7" s="1">
        <v>19</v>
      </c>
      <c r="K7">
        <v>11</v>
      </c>
      <c r="L7" s="3">
        <v>19.038000106811499</v>
      </c>
      <c r="M7" s="1">
        <f t="shared" si="0"/>
        <v>24.067516452160575</v>
      </c>
      <c r="N7" t="s">
        <v>14</v>
      </c>
      <c r="O7">
        <v>200</v>
      </c>
      <c r="P7">
        <v>600</v>
      </c>
      <c r="Q7">
        <v>60</v>
      </c>
      <c r="R7">
        <v>30</v>
      </c>
      <c r="S7">
        <v>5</v>
      </c>
      <c r="T7" s="2">
        <v>4019.8935968682699</v>
      </c>
      <c r="U7" s="2">
        <v>14</v>
      </c>
      <c r="V7">
        <v>16</v>
      </c>
      <c r="X7" t="s">
        <v>11</v>
      </c>
      <c r="Y7">
        <v>200</v>
      </c>
      <c r="Z7">
        <v>600</v>
      </c>
      <c r="AA7">
        <v>60</v>
      </c>
      <c r="AB7">
        <v>30</v>
      </c>
      <c r="AC7">
        <v>5</v>
      </c>
      <c r="AD7">
        <v>4273.3563069668799</v>
      </c>
      <c r="AE7">
        <v>4273.3308561183703</v>
      </c>
      <c r="AF7">
        <v>7562.8405951676104</v>
      </c>
      <c r="AG7" s="1">
        <v>11</v>
      </c>
      <c r="AH7">
        <v>19</v>
      </c>
      <c r="AI7" s="3">
        <v>439.382999897003</v>
      </c>
      <c r="AJ7" s="2">
        <f t="shared" si="1"/>
        <v>5.9306725311764685</v>
      </c>
    </row>
    <row r="8" spans="1:36" x14ac:dyDescent="0.25">
      <c r="A8" t="s">
        <v>11</v>
      </c>
      <c r="B8">
        <v>200</v>
      </c>
      <c r="C8">
        <v>600</v>
      </c>
      <c r="D8">
        <v>60</v>
      </c>
      <c r="E8">
        <v>30</v>
      </c>
      <c r="F8">
        <v>6</v>
      </c>
      <c r="G8">
        <v>3789.4639494512599</v>
      </c>
      <c r="H8">
        <v>3189.9193788052498</v>
      </c>
      <c r="I8">
        <v>3789.43424524899</v>
      </c>
      <c r="J8" s="1">
        <v>23</v>
      </c>
      <c r="K8">
        <v>7</v>
      </c>
      <c r="L8" s="3">
        <v>37.25</v>
      </c>
      <c r="M8" s="1">
        <f t="shared" si="0"/>
        <v>18.794975654543439</v>
      </c>
      <c r="N8" t="s">
        <v>14</v>
      </c>
      <c r="O8">
        <v>200</v>
      </c>
      <c r="P8">
        <v>600</v>
      </c>
      <c r="Q8">
        <v>60</v>
      </c>
      <c r="R8">
        <v>30</v>
      </c>
      <c r="S8">
        <v>6</v>
      </c>
      <c r="T8" s="2">
        <v>3189.9193788052498</v>
      </c>
      <c r="U8" s="2">
        <v>18</v>
      </c>
      <c r="V8">
        <v>12</v>
      </c>
      <c r="X8" t="s">
        <v>11</v>
      </c>
      <c r="Y8">
        <v>200</v>
      </c>
      <c r="Z8">
        <v>600</v>
      </c>
      <c r="AA8">
        <v>60</v>
      </c>
      <c r="AB8">
        <v>30</v>
      </c>
      <c r="AC8">
        <v>6</v>
      </c>
      <c r="AD8">
        <v>3284.6491622908402</v>
      </c>
      <c r="AE8">
        <v>3284.6266081357098</v>
      </c>
      <c r="AF8">
        <v>7129.6111582332596</v>
      </c>
      <c r="AG8" s="1">
        <v>18</v>
      </c>
      <c r="AH8">
        <v>12</v>
      </c>
      <c r="AI8" s="3">
        <v>182.15000009536701</v>
      </c>
      <c r="AJ8" s="2">
        <f t="shared" si="1"/>
        <v>2.88334841762163</v>
      </c>
    </row>
    <row r="9" spans="1:36" x14ac:dyDescent="0.25">
      <c r="A9" t="s">
        <v>11</v>
      </c>
      <c r="B9">
        <v>200</v>
      </c>
      <c r="C9">
        <v>600</v>
      </c>
      <c r="D9">
        <v>60</v>
      </c>
      <c r="E9">
        <v>30</v>
      </c>
      <c r="F9">
        <v>7</v>
      </c>
      <c r="G9">
        <v>4758.0703192974997</v>
      </c>
      <c r="H9">
        <v>4283.7699798110098</v>
      </c>
      <c r="I9">
        <v>4758.0366620728701</v>
      </c>
      <c r="J9" s="1">
        <v>22</v>
      </c>
      <c r="K9">
        <v>8</v>
      </c>
      <c r="L9" s="3">
        <v>24.853000164031901</v>
      </c>
      <c r="M9" s="1">
        <f t="shared" si="0"/>
        <v>11.072030984899312</v>
      </c>
      <c r="N9" t="s">
        <v>14</v>
      </c>
      <c r="O9">
        <v>200</v>
      </c>
      <c r="P9">
        <v>600</v>
      </c>
      <c r="Q9">
        <v>60</v>
      </c>
      <c r="R9">
        <v>30</v>
      </c>
      <c r="S9">
        <v>7</v>
      </c>
      <c r="T9" s="2">
        <v>4283.7699798110098</v>
      </c>
      <c r="U9" s="2">
        <v>15</v>
      </c>
      <c r="V9">
        <v>15</v>
      </c>
      <c r="X9" t="s">
        <v>11</v>
      </c>
      <c r="Y9">
        <v>200</v>
      </c>
      <c r="Z9">
        <v>600</v>
      </c>
      <c r="AA9">
        <v>60</v>
      </c>
      <c r="AB9">
        <v>30</v>
      </c>
      <c r="AC9">
        <v>7</v>
      </c>
      <c r="AD9">
        <v>4350.6801970627703</v>
      </c>
      <c r="AE9">
        <v>4350.6335381344797</v>
      </c>
      <c r="AF9">
        <v>6775.7578865471696</v>
      </c>
      <c r="AG9" s="1">
        <v>14</v>
      </c>
      <c r="AH9">
        <v>16</v>
      </c>
      <c r="AI9" s="3">
        <v>228.24699997901899</v>
      </c>
      <c r="AJ9" s="2">
        <f t="shared" si="1"/>
        <v>1.5368694636630003</v>
      </c>
    </row>
    <row r="10" spans="1:36" x14ac:dyDescent="0.25">
      <c r="A10" t="s">
        <v>11</v>
      </c>
      <c r="B10">
        <v>200</v>
      </c>
      <c r="C10">
        <v>600</v>
      </c>
      <c r="D10">
        <v>60</v>
      </c>
      <c r="E10">
        <v>30</v>
      </c>
      <c r="F10">
        <v>8</v>
      </c>
      <c r="G10">
        <v>4040.3707312227002</v>
      </c>
      <c r="H10">
        <v>3406.7406370713702</v>
      </c>
      <c r="I10">
        <v>4040.3369201201799</v>
      </c>
      <c r="J10" s="1">
        <v>23</v>
      </c>
      <c r="K10">
        <v>7</v>
      </c>
      <c r="L10" s="3">
        <v>13.9240000247955</v>
      </c>
      <c r="M10" s="1">
        <f t="shared" si="0"/>
        <v>18.599305367021859</v>
      </c>
      <c r="N10" t="s">
        <v>14</v>
      </c>
      <c r="O10">
        <v>200</v>
      </c>
      <c r="P10">
        <v>600</v>
      </c>
      <c r="Q10">
        <v>60</v>
      </c>
      <c r="R10">
        <v>30</v>
      </c>
      <c r="S10">
        <v>8</v>
      </c>
      <c r="T10" s="2">
        <v>3406.7406370713702</v>
      </c>
      <c r="U10" s="2">
        <v>17</v>
      </c>
      <c r="V10">
        <v>13</v>
      </c>
      <c r="X10" t="s">
        <v>11</v>
      </c>
      <c r="Y10">
        <v>200</v>
      </c>
      <c r="Z10">
        <v>600</v>
      </c>
      <c r="AA10">
        <v>60</v>
      </c>
      <c r="AB10">
        <v>30</v>
      </c>
      <c r="AC10">
        <v>8</v>
      </c>
      <c r="AD10">
        <v>3420.2362604612199</v>
      </c>
      <c r="AE10">
        <v>3420.2051976474399</v>
      </c>
      <c r="AF10">
        <v>7280.52083816087</v>
      </c>
      <c r="AG10" s="1">
        <v>16</v>
      </c>
      <c r="AH10">
        <v>14</v>
      </c>
      <c r="AI10" s="3">
        <v>305.365000009536</v>
      </c>
      <c r="AJ10" s="2">
        <f t="shared" si="1"/>
        <v>0.39367698129139245</v>
      </c>
    </row>
    <row r="11" spans="1:36" x14ac:dyDescent="0.25">
      <c r="A11" t="s">
        <v>11</v>
      </c>
      <c r="B11">
        <v>200</v>
      </c>
      <c r="C11">
        <v>600</v>
      </c>
      <c r="D11">
        <v>60</v>
      </c>
      <c r="E11">
        <v>30</v>
      </c>
      <c r="F11">
        <v>9</v>
      </c>
      <c r="G11">
        <v>4545.9745944453498</v>
      </c>
      <c r="H11">
        <v>3680.7111278106199</v>
      </c>
      <c r="I11">
        <v>4545.9487140395804</v>
      </c>
      <c r="J11" s="1">
        <v>23</v>
      </c>
      <c r="K11">
        <v>7</v>
      </c>
      <c r="L11" s="3">
        <v>13.6440000534057</v>
      </c>
      <c r="M11" s="1">
        <f t="shared" si="0"/>
        <v>23.508051476710438</v>
      </c>
      <c r="N11" t="s">
        <v>14</v>
      </c>
      <c r="O11">
        <v>200</v>
      </c>
      <c r="P11">
        <v>600</v>
      </c>
      <c r="Q11">
        <v>60</v>
      </c>
      <c r="R11">
        <v>30</v>
      </c>
      <c r="S11">
        <v>9</v>
      </c>
      <c r="T11" s="2">
        <v>3680.7111278106199</v>
      </c>
      <c r="U11" s="2">
        <v>17</v>
      </c>
      <c r="V11">
        <v>13</v>
      </c>
      <c r="X11" t="s">
        <v>11</v>
      </c>
      <c r="Y11">
        <v>200</v>
      </c>
      <c r="Z11">
        <v>600</v>
      </c>
      <c r="AA11">
        <v>60</v>
      </c>
      <c r="AB11">
        <v>30</v>
      </c>
      <c r="AC11">
        <v>9</v>
      </c>
      <c r="AD11">
        <v>3804.8605323022598</v>
      </c>
      <c r="AE11">
        <v>3804.8417609817998</v>
      </c>
      <c r="AF11">
        <v>6052.2372081348003</v>
      </c>
      <c r="AG11" s="1">
        <v>19</v>
      </c>
      <c r="AH11">
        <v>11</v>
      </c>
      <c r="AI11" s="3">
        <v>122.486999988555</v>
      </c>
      <c r="AJ11" s="2">
        <f t="shared" si="1"/>
        <v>3.2624387811373592</v>
      </c>
    </row>
    <row r="13" spans="1:36" x14ac:dyDescent="0.25">
      <c r="A13" t="s">
        <v>19</v>
      </c>
      <c r="J13" s="1">
        <f>AVERAGE(J2:J11)</f>
        <v>21.7</v>
      </c>
      <c r="L13" s="3">
        <f>AVERAGE(L2:L11)</f>
        <v>19.175000047683671</v>
      </c>
      <c r="M13" s="1">
        <f>AVERAGE(M2:M11)</f>
        <v>17.538075972466753</v>
      </c>
      <c r="T13" s="2">
        <f>AVERAGE(T2:T11)</f>
        <v>3900.3907873517383</v>
      </c>
      <c r="U13" s="2">
        <f>AVERAGE(U2:U11)</f>
        <v>16</v>
      </c>
      <c r="AG13" s="1">
        <f>AVERAGE(AG2:AG11)</f>
        <v>15.8</v>
      </c>
      <c r="AI13" s="3">
        <f>AVERAGE(AI2:AI11)</f>
        <v>330.58819994926415</v>
      </c>
      <c r="AJ13" s="2">
        <f>AVERAGE(AJ2:AJ11)</f>
        <v>3.3735098935321033</v>
      </c>
    </row>
    <row r="14" spans="1:36" x14ac:dyDescent="0.25">
      <c r="A14" t="s">
        <v>20</v>
      </c>
      <c r="J14" s="1">
        <f>_xlfn.STDEV.S(J2:J11)/SQRT(COUNT(J2:J11))</f>
        <v>0.65064070986477118</v>
      </c>
      <c r="L14" s="3">
        <f>_xlfn.STDEV.S(L2:L11)/SQRT(COUNT(L2:L11))</f>
        <v>2.3407904409242195</v>
      </c>
      <c r="M14" s="1">
        <f>_xlfn.STDEV.S(M2:M11)/SQRT(COUNT(M2:M11))</f>
        <v>1.9943109257702651</v>
      </c>
      <c r="T14" s="2">
        <f>_xlfn.STDEV.S(T2:T11)/SQRT(COUNT(T2:T11))</f>
        <v>126.99853410243767</v>
      </c>
      <c r="U14" s="2">
        <f>_xlfn.STDEV.S(U2:U11)/SQRT(COUNT(U2:U11))</f>
        <v>0.68313005106397329</v>
      </c>
      <c r="AG14" s="1">
        <f>_xlfn.STDEV.S(AG2:AG11)/SQRT(COUNT(AG2:AG11))</f>
        <v>1.0306416555826865</v>
      </c>
      <c r="AI14" s="3">
        <f>_xlfn.STDEV.S(AI2:AI11)/SQRT(COUNT(AI2:AI11))</f>
        <v>57.994075827110713</v>
      </c>
      <c r="AJ14" s="2">
        <f>_xlfn.STDEV.S(AJ2:AJ11)/SQRT(COUNT(AJ2:AJ11))</f>
        <v>0.93134360149142803</v>
      </c>
    </row>
    <row r="15" spans="1:36" x14ac:dyDescent="0.25">
      <c r="A15" t="s">
        <v>21</v>
      </c>
      <c r="J15" s="1">
        <f>MAX(J2:J11)</f>
        <v>25</v>
      </c>
      <c r="L15" s="3">
        <f>MAX(L2:L11)</f>
        <v>37.25</v>
      </c>
      <c r="M15" s="1">
        <f>MAX(M2:M11)</f>
        <v>27.51262766094451</v>
      </c>
      <c r="T15" s="2">
        <f>MAX(T2:T11)</f>
        <v>4502.6704337466199</v>
      </c>
      <c r="U15" s="2">
        <f>MAX(U2:U11)</f>
        <v>20</v>
      </c>
      <c r="AG15" s="1">
        <f>MAX(AG2:AG11)</f>
        <v>20</v>
      </c>
      <c r="AI15" s="3">
        <f>MAX(AI2:AI11)</f>
        <v>614.54999995231606</v>
      </c>
      <c r="AJ15" s="2">
        <f>MAX(AJ2:AJ11)</f>
        <v>10.304668238302201</v>
      </c>
    </row>
    <row r="16" spans="1:36" x14ac:dyDescent="0.25">
      <c r="A16" t="s">
        <v>22</v>
      </c>
      <c r="J16" s="1">
        <f>MIN(J2:J11)</f>
        <v>19</v>
      </c>
      <c r="L16" s="3">
        <f>MIN(L2:L11)</f>
        <v>11.2160000801086</v>
      </c>
      <c r="M16" s="1">
        <f>MIN(M2:M11)</f>
        <v>9.0441339373838066</v>
      </c>
      <c r="T16" s="2">
        <f>MIN(T2:T11)</f>
        <v>3189.9193788052498</v>
      </c>
      <c r="U16" s="2">
        <f>MIN(U2:U11)</f>
        <v>13</v>
      </c>
      <c r="AG16" s="1">
        <f>MIN(AG2:AG11)</f>
        <v>11</v>
      </c>
      <c r="AI16" s="3">
        <f>MIN(AI2:AI11)</f>
        <v>96.862999916076603</v>
      </c>
      <c r="AJ16" s="2">
        <f>MIN(AJ2:AJ11)</f>
        <v>0.14710703045453213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ilpTable_constrained_infeasible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2023-11-24T20:24:53Z</dcterms:created>
  <dcterms:modified xsi:type="dcterms:W3CDTF">2023-11-24T20:42:48Z</dcterms:modified>
</cp:coreProperties>
</file>