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paperWork_Kim-Shim_nestedLogit\pnr_code_revised\result_experiment_constrained\"/>
    </mc:Choice>
  </mc:AlternateContent>
  <xr:revisionPtr revIDLastSave="0" documentId="13_ncr:40009_{6348BA25-416A-4810-8897-B8860131E361}" xr6:coauthVersionLast="47" xr6:coauthVersionMax="47" xr10:uidLastSave="{00000000-0000-0000-0000-000000000000}"/>
  <bookViews>
    <workbookView xWindow="-120" yWindow="-120" windowWidth="38640" windowHeight="15840"/>
  </bookViews>
  <sheets>
    <sheet name="ilpTable_constrained_infeasi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10" i="1"/>
  <c r="M9" i="1"/>
  <c r="M8" i="1"/>
  <c r="M7" i="1"/>
  <c r="M6" i="1"/>
  <c r="M5" i="1"/>
  <c r="M4" i="1"/>
  <c r="M3" i="1"/>
  <c r="M2" i="1"/>
  <c r="M15" i="1" s="1"/>
  <c r="U16" i="1"/>
  <c r="T16" i="1"/>
  <c r="L16" i="1"/>
  <c r="J16" i="1"/>
  <c r="U15" i="1"/>
  <c r="T15" i="1"/>
  <c r="L15" i="1"/>
  <c r="J15" i="1"/>
  <c r="U14" i="1"/>
  <c r="T14" i="1"/>
  <c r="L14" i="1"/>
  <c r="J14" i="1"/>
  <c r="U13" i="1"/>
  <c r="T13" i="1"/>
  <c r="L13" i="1"/>
  <c r="J13" i="1"/>
  <c r="M16" i="1" l="1"/>
  <c r="M13" i="1"/>
  <c r="M14" i="1"/>
</calcChain>
</file>

<file path=xl/sharedStrings.xml><?xml version="1.0" encoding="utf-8"?>
<sst xmlns="http://schemas.openxmlformats.org/spreadsheetml/2006/main" count="46" uniqueCount="21">
  <si>
    <t>Origins</t>
  </si>
  <si>
    <t>I</t>
  </si>
  <si>
    <t>J</t>
  </si>
  <si>
    <t>p</t>
  </si>
  <si>
    <t>instance</t>
  </si>
  <si>
    <t>ILP OPT</t>
  </si>
  <si>
    <t>Accuarate</t>
  </si>
  <si>
    <t>ifUnconstrained</t>
  </si>
  <si>
    <t>underCapacity</t>
  </si>
  <si>
    <t>overCapacity</t>
  </si>
  <si>
    <t>runTime</t>
  </si>
  <si>
    <t>DESKTOP-ASQ3AP9</t>
  </si>
  <si>
    <t>ILP</t>
  </si>
  <si>
    <t>ifConstrained</t>
  </si>
  <si>
    <t>DESKTOP-S7OVCUR</t>
  </si>
  <si>
    <t>Mean</t>
  </si>
  <si>
    <t>SE</t>
  </si>
  <si>
    <t>Max</t>
  </si>
  <si>
    <t>min</t>
  </si>
  <si>
    <t>Recalculation</t>
  </si>
  <si>
    <t>Accuracy Gap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</si>
</sst>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J1" sqref="J1:J1048576"/>
    </sheetView>
  </sheetViews>
  <sheetFormatPr defaultRowHeight="15" x14ac:dyDescent="0.25"/>
  <cols>
    <col min="10" max="10" width="9.140625" style="1"/>
    <col min="12" max="12" width="9.140625" style="2"/>
    <col min="13" max="13" width="9.140625" style="1"/>
  </cols>
  <sheetData>
    <row r="1" spans="1:22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t="s">
        <v>9</v>
      </c>
      <c r="L1" s="2" t="s">
        <v>10</v>
      </c>
      <c r="M1" s="1" t="s">
        <v>20</v>
      </c>
      <c r="N1" t="s">
        <v>19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13</v>
      </c>
      <c r="U1" t="s">
        <v>8</v>
      </c>
      <c r="V1" t="s">
        <v>9</v>
      </c>
    </row>
    <row r="2" spans="1:22" x14ac:dyDescent="0.25">
      <c r="A2" t="s">
        <v>11</v>
      </c>
      <c r="B2">
        <v>400</v>
      </c>
      <c r="C2">
        <v>1200</v>
      </c>
      <c r="D2">
        <v>120</v>
      </c>
      <c r="E2">
        <v>60</v>
      </c>
      <c r="F2">
        <v>0</v>
      </c>
      <c r="G2">
        <v>12107.678505411201</v>
      </c>
      <c r="H2">
        <v>9949.7625555294198</v>
      </c>
      <c r="I2">
        <v>12107.600727626699</v>
      </c>
      <c r="J2" s="1">
        <v>34</v>
      </c>
      <c r="K2">
        <v>26</v>
      </c>
      <c r="L2" s="2">
        <v>1261.52099990844</v>
      </c>
      <c r="M2" s="1">
        <f>(G2-H2)/H2*100</f>
        <v>21.688115046349061</v>
      </c>
      <c r="N2" t="s">
        <v>14</v>
      </c>
      <c r="O2">
        <v>400</v>
      </c>
      <c r="P2">
        <v>1200</v>
      </c>
      <c r="Q2">
        <v>120</v>
      </c>
      <c r="R2">
        <v>60</v>
      </c>
      <c r="S2">
        <v>0</v>
      </c>
      <c r="T2">
        <v>9949.7625555294198</v>
      </c>
      <c r="U2">
        <v>26</v>
      </c>
      <c r="V2">
        <v>34</v>
      </c>
    </row>
    <row r="3" spans="1:22" x14ac:dyDescent="0.25">
      <c r="A3" t="s">
        <v>11</v>
      </c>
      <c r="B3">
        <v>400</v>
      </c>
      <c r="C3">
        <v>1200</v>
      </c>
      <c r="D3">
        <v>120</v>
      </c>
      <c r="E3">
        <v>60</v>
      </c>
      <c r="F3">
        <v>1</v>
      </c>
      <c r="G3">
        <v>11238.2813961436</v>
      </c>
      <c r="H3">
        <v>8495.4126620082898</v>
      </c>
      <c r="I3">
        <v>11238.1643174811</v>
      </c>
      <c r="J3" s="1">
        <v>34</v>
      </c>
      <c r="K3">
        <v>26</v>
      </c>
      <c r="L3" s="2">
        <v>5503.5850000381397</v>
      </c>
      <c r="M3" s="1">
        <f t="shared" ref="M3:M11" si="0">(G3-H3)/H3*100</f>
        <v>32.286468512606717</v>
      </c>
      <c r="N3" t="s">
        <v>14</v>
      </c>
      <c r="O3">
        <v>400</v>
      </c>
      <c r="P3">
        <v>1200</v>
      </c>
      <c r="Q3">
        <v>120</v>
      </c>
      <c r="R3">
        <v>60</v>
      </c>
      <c r="S3">
        <v>1</v>
      </c>
      <c r="T3">
        <v>8495.4126620082898</v>
      </c>
      <c r="U3">
        <v>31</v>
      </c>
      <c r="V3">
        <v>29</v>
      </c>
    </row>
    <row r="4" spans="1:22" x14ac:dyDescent="0.25">
      <c r="A4" t="s">
        <v>11</v>
      </c>
      <c r="B4">
        <v>400</v>
      </c>
      <c r="C4">
        <v>1200</v>
      </c>
      <c r="D4">
        <v>120</v>
      </c>
      <c r="E4">
        <v>60</v>
      </c>
      <c r="F4">
        <v>2</v>
      </c>
      <c r="G4">
        <v>11629.284877072299</v>
      </c>
      <c r="H4">
        <v>9302.2960724259101</v>
      </c>
      <c r="I4">
        <v>11629.186334029</v>
      </c>
      <c r="J4" s="1">
        <v>39</v>
      </c>
      <c r="K4">
        <v>21</v>
      </c>
      <c r="L4" s="2">
        <v>2865.3430001735601</v>
      </c>
      <c r="M4" s="1">
        <f t="shared" si="0"/>
        <v>25.015209003550272</v>
      </c>
      <c r="N4" t="s">
        <v>14</v>
      </c>
      <c r="O4">
        <v>400</v>
      </c>
      <c r="P4">
        <v>1200</v>
      </c>
      <c r="Q4">
        <v>120</v>
      </c>
      <c r="R4">
        <v>60</v>
      </c>
      <c r="S4">
        <v>2</v>
      </c>
      <c r="T4">
        <v>9302.2960724259101</v>
      </c>
      <c r="U4">
        <v>22</v>
      </c>
      <c r="V4">
        <v>38</v>
      </c>
    </row>
    <row r="5" spans="1:22" x14ac:dyDescent="0.25">
      <c r="A5" t="s">
        <v>11</v>
      </c>
      <c r="B5">
        <v>400</v>
      </c>
      <c r="C5">
        <v>1200</v>
      </c>
      <c r="D5">
        <v>120</v>
      </c>
      <c r="E5">
        <v>60</v>
      </c>
      <c r="F5">
        <v>3</v>
      </c>
      <c r="G5">
        <v>12255.867948023801</v>
      </c>
      <c r="H5">
        <v>9591.3274622278896</v>
      </c>
      <c r="I5">
        <v>12255.7637412929</v>
      </c>
      <c r="J5" s="1">
        <v>31</v>
      </c>
      <c r="K5">
        <v>29</v>
      </c>
      <c r="L5" s="2">
        <v>1781.5110001564001</v>
      </c>
      <c r="M5" s="1">
        <f t="shared" si="0"/>
        <v>27.780726873201626</v>
      </c>
      <c r="N5" t="s">
        <v>14</v>
      </c>
      <c r="O5">
        <v>400</v>
      </c>
      <c r="P5">
        <v>1200</v>
      </c>
      <c r="Q5">
        <v>120</v>
      </c>
      <c r="R5">
        <v>60</v>
      </c>
      <c r="S5">
        <v>3</v>
      </c>
      <c r="T5">
        <v>9591.3274622278896</v>
      </c>
      <c r="U5">
        <v>22</v>
      </c>
      <c r="V5">
        <v>38</v>
      </c>
    </row>
    <row r="6" spans="1:22" x14ac:dyDescent="0.25">
      <c r="A6" t="s">
        <v>11</v>
      </c>
      <c r="B6">
        <v>400</v>
      </c>
      <c r="C6">
        <v>1200</v>
      </c>
      <c r="D6">
        <v>120</v>
      </c>
      <c r="E6">
        <v>60</v>
      </c>
      <c r="F6">
        <v>4</v>
      </c>
      <c r="G6">
        <v>12274.5543480332</v>
      </c>
      <c r="H6">
        <v>9561.8453739386496</v>
      </c>
      <c r="I6">
        <v>12274.464872733501</v>
      </c>
      <c r="J6" s="1">
        <v>35</v>
      </c>
      <c r="K6">
        <v>25</v>
      </c>
      <c r="L6" s="2">
        <v>1359.5739998817401</v>
      </c>
      <c r="M6" s="1">
        <f t="shared" si="0"/>
        <v>28.37014057441456</v>
      </c>
      <c r="N6" t="s">
        <v>14</v>
      </c>
      <c r="O6">
        <v>400</v>
      </c>
      <c r="P6">
        <v>1200</v>
      </c>
      <c r="Q6">
        <v>120</v>
      </c>
      <c r="R6">
        <v>60</v>
      </c>
      <c r="S6">
        <v>4</v>
      </c>
      <c r="T6">
        <v>9561.8453739386496</v>
      </c>
      <c r="U6">
        <v>24</v>
      </c>
      <c r="V6">
        <v>36</v>
      </c>
    </row>
    <row r="7" spans="1:22" x14ac:dyDescent="0.25">
      <c r="A7" t="s">
        <v>11</v>
      </c>
      <c r="B7">
        <v>400</v>
      </c>
      <c r="C7">
        <v>1200</v>
      </c>
      <c r="D7">
        <v>120</v>
      </c>
      <c r="E7">
        <v>60</v>
      </c>
      <c r="F7">
        <v>5</v>
      </c>
      <c r="G7">
        <v>11060.411715881</v>
      </c>
      <c r="H7">
        <v>8903.3086581907992</v>
      </c>
      <c r="I7">
        <v>11060.331815678899</v>
      </c>
      <c r="J7" s="1">
        <v>41</v>
      </c>
      <c r="K7">
        <v>19</v>
      </c>
      <c r="L7" s="2">
        <v>5219.6809999942698</v>
      </c>
      <c r="M7" s="1">
        <f t="shared" si="0"/>
        <v>24.228105982889019</v>
      </c>
      <c r="N7" t="s">
        <v>14</v>
      </c>
      <c r="O7">
        <v>400</v>
      </c>
      <c r="P7">
        <v>1200</v>
      </c>
      <c r="Q7">
        <v>120</v>
      </c>
      <c r="R7">
        <v>60</v>
      </c>
      <c r="S7">
        <v>5</v>
      </c>
      <c r="T7">
        <v>8903.3086581907992</v>
      </c>
      <c r="U7">
        <v>26</v>
      </c>
      <c r="V7">
        <v>34</v>
      </c>
    </row>
    <row r="8" spans="1:22" x14ac:dyDescent="0.25">
      <c r="A8" t="s">
        <v>11</v>
      </c>
      <c r="B8">
        <v>400</v>
      </c>
      <c r="C8">
        <v>1200</v>
      </c>
      <c r="D8">
        <v>120</v>
      </c>
      <c r="E8">
        <v>60</v>
      </c>
      <c r="F8">
        <v>6</v>
      </c>
      <c r="G8">
        <v>12105.9801711085</v>
      </c>
      <c r="H8">
        <v>9720.7875043456697</v>
      </c>
      <c r="I8">
        <v>12105.8766785634</v>
      </c>
      <c r="J8" s="1">
        <v>33</v>
      </c>
      <c r="K8">
        <v>27</v>
      </c>
      <c r="L8" s="2">
        <v>1586.07699990272</v>
      </c>
      <c r="M8" s="1">
        <f t="shared" si="0"/>
        <v>24.537031240488819</v>
      </c>
      <c r="N8" t="s">
        <v>14</v>
      </c>
      <c r="O8">
        <v>400</v>
      </c>
      <c r="P8">
        <v>1200</v>
      </c>
      <c r="Q8">
        <v>120</v>
      </c>
      <c r="R8">
        <v>60</v>
      </c>
      <c r="S8">
        <v>6</v>
      </c>
      <c r="T8">
        <v>9720.7875043456697</v>
      </c>
      <c r="U8">
        <v>25</v>
      </c>
      <c r="V8">
        <v>35</v>
      </c>
    </row>
    <row r="9" spans="1:22" x14ac:dyDescent="0.25">
      <c r="A9" t="s">
        <v>11</v>
      </c>
      <c r="B9">
        <v>400</v>
      </c>
      <c r="C9">
        <v>1200</v>
      </c>
      <c r="D9">
        <v>120</v>
      </c>
      <c r="E9">
        <v>60</v>
      </c>
      <c r="F9">
        <v>7</v>
      </c>
      <c r="G9">
        <v>10807.2330277317</v>
      </c>
      <c r="H9">
        <v>9168.2591695718893</v>
      </c>
      <c r="I9">
        <v>10807.1170166743</v>
      </c>
      <c r="J9" s="1">
        <v>30</v>
      </c>
      <c r="K9">
        <v>30</v>
      </c>
      <c r="L9" s="2">
        <v>468.982000112533</v>
      </c>
      <c r="M9" s="1">
        <f t="shared" si="0"/>
        <v>17.876609156068852</v>
      </c>
      <c r="N9" t="s">
        <v>14</v>
      </c>
      <c r="O9">
        <v>400</v>
      </c>
      <c r="P9">
        <v>1200</v>
      </c>
      <c r="Q9">
        <v>120</v>
      </c>
      <c r="R9">
        <v>60</v>
      </c>
      <c r="S9">
        <v>7</v>
      </c>
      <c r="T9">
        <v>9168.2591695718893</v>
      </c>
      <c r="U9">
        <v>20</v>
      </c>
      <c r="V9">
        <v>40</v>
      </c>
    </row>
    <row r="10" spans="1:22" x14ac:dyDescent="0.25">
      <c r="A10" t="s">
        <v>11</v>
      </c>
      <c r="B10">
        <v>400</v>
      </c>
      <c r="C10">
        <v>1200</v>
      </c>
      <c r="D10">
        <v>120</v>
      </c>
      <c r="E10">
        <v>60</v>
      </c>
      <c r="F10">
        <v>8</v>
      </c>
      <c r="G10">
        <v>12205.347260005001</v>
      </c>
      <c r="H10">
        <v>9594.7905513090209</v>
      </c>
      <c r="I10">
        <v>12205.2399182096</v>
      </c>
      <c r="J10" s="1">
        <v>38</v>
      </c>
      <c r="K10">
        <v>22</v>
      </c>
      <c r="L10" s="2">
        <v>758.00800013542096</v>
      </c>
      <c r="M10" s="1">
        <f t="shared" si="0"/>
        <v>27.208063529222333</v>
      </c>
      <c r="N10" t="s">
        <v>14</v>
      </c>
      <c r="O10">
        <v>400</v>
      </c>
      <c r="P10">
        <v>1200</v>
      </c>
      <c r="Q10">
        <v>120</v>
      </c>
      <c r="R10">
        <v>60</v>
      </c>
      <c r="S10">
        <v>8</v>
      </c>
      <c r="T10">
        <v>9594.7905513090209</v>
      </c>
      <c r="U10">
        <v>30</v>
      </c>
      <c r="V10">
        <v>30</v>
      </c>
    </row>
    <row r="11" spans="1:22" x14ac:dyDescent="0.25">
      <c r="A11" t="s">
        <v>11</v>
      </c>
      <c r="B11">
        <v>400</v>
      </c>
      <c r="C11">
        <v>1200</v>
      </c>
      <c r="D11">
        <v>120</v>
      </c>
      <c r="E11">
        <v>60</v>
      </c>
      <c r="F11">
        <v>9</v>
      </c>
      <c r="G11">
        <v>12514.1838627749</v>
      </c>
      <c r="H11">
        <v>10439.7792560374</v>
      </c>
      <c r="I11">
        <v>12514.066183794699</v>
      </c>
      <c r="J11" s="1">
        <v>36</v>
      </c>
      <c r="K11">
        <v>24</v>
      </c>
      <c r="L11" s="2">
        <v>795.20399999618496</v>
      </c>
      <c r="M11" s="1">
        <f t="shared" si="0"/>
        <v>19.870196063176881</v>
      </c>
      <c r="N11" t="s">
        <v>14</v>
      </c>
      <c r="O11">
        <v>400</v>
      </c>
      <c r="P11">
        <v>1200</v>
      </c>
      <c r="Q11">
        <v>120</v>
      </c>
      <c r="R11">
        <v>60</v>
      </c>
      <c r="S11">
        <v>9</v>
      </c>
      <c r="T11">
        <v>10439.7792560374</v>
      </c>
      <c r="U11">
        <v>26</v>
      </c>
      <c r="V11">
        <v>34</v>
      </c>
    </row>
    <row r="13" spans="1:22" x14ac:dyDescent="0.25">
      <c r="A13" t="s">
        <v>15</v>
      </c>
      <c r="J13" s="1">
        <f>AVERAGE(J2:J11)</f>
        <v>35.1</v>
      </c>
      <c r="L13" s="2">
        <f>AVERAGE(L2:L11)</f>
        <v>2159.9486000299412</v>
      </c>
      <c r="M13" s="1">
        <f>AVERAGE(M2:M11)</f>
        <v>24.886066598196816</v>
      </c>
      <c r="T13">
        <f>AVERAGE(T2:T11)</f>
        <v>9472.7569265584953</v>
      </c>
      <c r="U13">
        <f>AVERAGE(U2:U11)</f>
        <v>25.2</v>
      </c>
    </row>
    <row r="14" spans="1:22" x14ac:dyDescent="0.25">
      <c r="A14" t="s">
        <v>16</v>
      </c>
      <c r="J14" s="1">
        <f>_xlfn.STDEV.S(J2:J11)/SQRT(COUNT(J2:J11))</f>
        <v>1.1000000000000001</v>
      </c>
      <c r="L14" s="2">
        <f>_xlfn.STDEV.S(L2:L11)/SQRT(COUNT(L2:L11))</f>
        <v>573.94440874093607</v>
      </c>
      <c r="M14" s="1">
        <f>_xlfn.STDEV.S(M2:M11)/SQRT(COUNT(M2:M11))</f>
        <v>1.3571424571915724</v>
      </c>
      <c r="T14">
        <f>_xlfn.STDEV.S(T2:T11)/SQRT(COUNT(T2:T11))</f>
        <v>171.99233125188115</v>
      </c>
      <c r="U14">
        <f>_xlfn.STDEV.S(U2:U11)/SQRT(COUNT(U2:U11))</f>
        <v>1.0934146311237833</v>
      </c>
    </row>
    <row r="15" spans="1:22" x14ac:dyDescent="0.25">
      <c r="A15" t="s">
        <v>17</v>
      </c>
      <c r="J15" s="1">
        <f>MAX(J2:J11)</f>
        <v>41</v>
      </c>
      <c r="L15" s="2">
        <f>MAX(L2:L11)</f>
        <v>5503.5850000381397</v>
      </c>
      <c r="M15" s="1">
        <f>MAX(M2:M11)</f>
        <v>32.286468512606717</v>
      </c>
      <c r="T15">
        <f>MAX(T2:T11)</f>
        <v>10439.7792560374</v>
      </c>
      <c r="U15">
        <f>MAX(U2:U11)</f>
        <v>31</v>
      </c>
    </row>
    <row r="16" spans="1:22" x14ac:dyDescent="0.25">
      <c r="A16" t="s">
        <v>18</v>
      </c>
      <c r="J16" s="1">
        <f>MIN(J2:J11)</f>
        <v>30</v>
      </c>
      <c r="L16" s="2">
        <f>MIN(L2:L11)</f>
        <v>468.982000112533</v>
      </c>
      <c r="M16" s="1">
        <f>MIN(M2:M11)</f>
        <v>17.876609156068852</v>
      </c>
      <c r="T16">
        <f>MIN(T2:T11)</f>
        <v>8495.4126620082898</v>
      </c>
      <c r="U16">
        <f>MIN(U2:U11)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ilpTable_constrained_infeasible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2023-11-24T20:48:51Z</dcterms:created>
  <dcterms:modified xsi:type="dcterms:W3CDTF">2023-11-24T20:52:13Z</dcterms:modified>
</cp:coreProperties>
</file>