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unconstrained\"/>
    </mc:Choice>
  </mc:AlternateContent>
  <xr:revisionPtr revIDLastSave="0" documentId="13_ncr:1_{86716321-D34E-4D07-8B5B-F132C7977CD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lpTable_unconstrained_pnr_or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L16" i="1"/>
  <c r="L15" i="1"/>
  <c r="L14" i="1"/>
  <c r="L13" i="1"/>
  <c r="W16" i="1"/>
  <c r="W15" i="1"/>
  <c r="W14" i="1"/>
  <c r="W13" i="1"/>
  <c r="Y16" i="1"/>
  <c r="Y15" i="1"/>
  <c r="Y14" i="1"/>
  <c r="Y13" i="1"/>
  <c r="AA16" i="1"/>
  <c r="AA15" i="1"/>
  <c r="AA14" i="1"/>
  <c r="AA13" i="1"/>
  <c r="AA3" i="1"/>
  <c r="AA4" i="1"/>
  <c r="AA5" i="1"/>
  <c r="AA6" i="1"/>
  <c r="AA7" i="1"/>
  <c r="AA8" i="1"/>
  <c r="AA9" i="1"/>
  <c r="AA10" i="1"/>
  <c r="AA11" i="1"/>
  <c r="AA2" i="1"/>
</calcChain>
</file>

<file path=xl/sharedStrings.xml><?xml version="1.0" encoding="utf-8"?>
<sst xmlns="http://schemas.openxmlformats.org/spreadsheetml/2006/main" count="49" uniqueCount="20">
  <si>
    <t>Origins</t>
  </si>
  <si>
    <t>I</t>
  </si>
  <si>
    <t>J</t>
  </si>
  <si>
    <t>p</t>
  </si>
  <si>
    <t>instance</t>
  </si>
  <si>
    <t>ILP OPT</t>
  </si>
  <si>
    <t>Accuarate</t>
  </si>
  <si>
    <t>ifConstrained</t>
  </si>
  <si>
    <t>underCapacity</t>
  </si>
  <si>
    <t>overCapacity</t>
  </si>
  <si>
    <t>runTime</t>
  </si>
  <si>
    <t>DESKTOP-ASQ3AP9</t>
  </si>
  <si>
    <t>Gap (%)</t>
  </si>
  <si>
    <t>ifUnconstrained</t>
  </si>
  <si>
    <t>Capacitated</t>
  </si>
  <si>
    <t>Mean</t>
  </si>
  <si>
    <t>SE</t>
  </si>
  <si>
    <t>Max</t>
  </si>
  <si>
    <t>min</t>
  </si>
  <si>
    <t>Unconstrained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</si>
</sst>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workbookViewId="0">
      <selection activeCell="A13" sqref="A13:Y16"/>
    </sheetView>
  </sheetViews>
  <sheetFormatPr defaultRowHeight="15" x14ac:dyDescent="0.25"/>
  <cols>
    <col min="10" max="10" width="9.140625" style="3"/>
    <col min="12" max="12" width="9.140625" style="2"/>
    <col min="23" max="23" width="9.140625" style="3"/>
    <col min="25" max="25" width="9.140625" style="2"/>
    <col min="27" max="27" width="9.140625" style="1"/>
  </cols>
  <sheetData>
    <row r="1" spans="1:27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8</v>
      </c>
      <c r="K1" t="s">
        <v>9</v>
      </c>
      <c r="L1" s="2" t="s">
        <v>10</v>
      </c>
      <c r="N1" t="s">
        <v>14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13</v>
      </c>
      <c r="W1" s="3" t="s">
        <v>8</v>
      </c>
      <c r="X1" t="s">
        <v>9</v>
      </c>
      <c r="Y1" s="2" t="s">
        <v>10</v>
      </c>
      <c r="AA1" s="1" t="s">
        <v>12</v>
      </c>
    </row>
    <row r="2" spans="1:27" x14ac:dyDescent="0.25">
      <c r="A2" t="s">
        <v>11</v>
      </c>
      <c r="B2">
        <v>100</v>
      </c>
      <c r="C2">
        <v>300</v>
      </c>
      <c r="D2">
        <v>30</v>
      </c>
      <c r="E2">
        <v>15</v>
      </c>
      <c r="F2">
        <v>0</v>
      </c>
      <c r="G2">
        <v>2772.1461265227499</v>
      </c>
      <c r="H2">
        <v>2772.1427017351798</v>
      </c>
      <c r="I2">
        <v>1151.6657804081999</v>
      </c>
      <c r="J2" s="3">
        <v>10</v>
      </c>
      <c r="K2">
        <v>5</v>
      </c>
      <c r="L2" s="2">
        <v>1.0559999942779501</v>
      </c>
      <c r="N2" t="s">
        <v>11</v>
      </c>
      <c r="O2">
        <v>100</v>
      </c>
      <c r="P2">
        <v>300</v>
      </c>
      <c r="Q2">
        <v>30</v>
      </c>
      <c r="R2">
        <v>15</v>
      </c>
      <c r="S2">
        <v>0</v>
      </c>
      <c r="T2">
        <v>1151.6692498996599</v>
      </c>
      <c r="U2">
        <v>1151.6657804081999</v>
      </c>
      <c r="V2">
        <v>2772.1413478802901</v>
      </c>
      <c r="W2" s="3">
        <v>10</v>
      </c>
      <c r="X2">
        <v>5</v>
      </c>
      <c r="Y2" s="2">
        <v>2.9879999160766602</v>
      </c>
      <c r="AA2" s="1">
        <f>(U2-I2)/U2*100</f>
        <v>0</v>
      </c>
    </row>
    <row r="3" spans="1:27" x14ac:dyDescent="0.25">
      <c r="A3" t="s">
        <v>11</v>
      </c>
      <c r="B3">
        <v>100</v>
      </c>
      <c r="C3">
        <v>300</v>
      </c>
      <c r="D3">
        <v>30</v>
      </c>
      <c r="E3">
        <v>15</v>
      </c>
      <c r="F3">
        <v>1</v>
      </c>
      <c r="G3">
        <v>2232.3429976083198</v>
      </c>
      <c r="H3">
        <v>2232.3355889664099</v>
      </c>
      <c r="I3">
        <v>1408.6442144335799</v>
      </c>
      <c r="J3" s="3">
        <v>9</v>
      </c>
      <c r="K3">
        <v>6</v>
      </c>
      <c r="L3" s="2">
        <v>2.4660000801086399</v>
      </c>
      <c r="N3" t="s">
        <v>11</v>
      </c>
      <c r="O3">
        <v>100</v>
      </c>
      <c r="P3">
        <v>300</v>
      </c>
      <c r="Q3">
        <v>30</v>
      </c>
      <c r="R3">
        <v>15</v>
      </c>
      <c r="S3">
        <v>1</v>
      </c>
      <c r="T3">
        <v>1435.69596760079</v>
      </c>
      <c r="U3">
        <v>1435.6899959683201</v>
      </c>
      <c r="V3">
        <v>2036.38849190832</v>
      </c>
      <c r="W3" s="3">
        <v>11</v>
      </c>
      <c r="X3">
        <v>4</v>
      </c>
      <c r="Y3" s="2">
        <v>4.2829999923706001</v>
      </c>
      <c r="AA3" s="1">
        <f t="shared" ref="AA3:AA11" si="0">(U3-I3)/U3*100</f>
        <v>1.8838176494013104</v>
      </c>
    </row>
    <row r="4" spans="1:27" x14ac:dyDescent="0.25">
      <c r="A4" t="s">
        <v>11</v>
      </c>
      <c r="B4">
        <v>100</v>
      </c>
      <c r="C4">
        <v>300</v>
      </c>
      <c r="D4">
        <v>30</v>
      </c>
      <c r="E4">
        <v>15</v>
      </c>
      <c r="F4">
        <v>2</v>
      </c>
      <c r="G4">
        <v>1759.74676589872</v>
      </c>
      <c r="H4">
        <v>1759.74280251852</v>
      </c>
      <c r="I4">
        <v>1522.25487478682</v>
      </c>
      <c r="J4" s="3">
        <v>11</v>
      </c>
      <c r="K4">
        <v>4</v>
      </c>
      <c r="L4" s="2">
        <v>0.89000010490417403</v>
      </c>
      <c r="N4" t="s">
        <v>11</v>
      </c>
      <c r="O4">
        <v>100</v>
      </c>
      <c r="P4">
        <v>300</v>
      </c>
      <c r="Q4">
        <v>30</v>
      </c>
      <c r="R4">
        <v>15</v>
      </c>
      <c r="S4">
        <v>2</v>
      </c>
      <c r="T4">
        <v>1524.05029990106</v>
      </c>
      <c r="U4">
        <v>1524.0457650201799</v>
      </c>
      <c r="V4">
        <v>1758.3298407540201</v>
      </c>
      <c r="W4" s="3">
        <v>11</v>
      </c>
      <c r="X4">
        <v>4</v>
      </c>
      <c r="Y4" s="2">
        <v>3.24200010299682</v>
      </c>
      <c r="AA4" s="1">
        <f t="shared" si="0"/>
        <v>0.11750895376401291</v>
      </c>
    </row>
    <row r="5" spans="1:27" x14ac:dyDescent="0.25">
      <c r="A5" t="s">
        <v>11</v>
      </c>
      <c r="B5">
        <v>100</v>
      </c>
      <c r="C5">
        <v>300</v>
      </c>
      <c r="D5">
        <v>30</v>
      </c>
      <c r="E5">
        <v>15</v>
      </c>
      <c r="F5">
        <v>3</v>
      </c>
      <c r="G5">
        <v>2150.2227924567501</v>
      </c>
      <c r="H5">
        <v>2150.2189396885201</v>
      </c>
      <c r="I5">
        <v>1377.12819755596</v>
      </c>
      <c r="J5" s="3">
        <v>9</v>
      </c>
      <c r="K5">
        <v>6</v>
      </c>
      <c r="L5" s="2">
        <v>3.143000125885</v>
      </c>
      <c r="N5" t="s">
        <v>11</v>
      </c>
      <c r="O5">
        <v>100</v>
      </c>
      <c r="P5">
        <v>300</v>
      </c>
      <c r="Q5">
        <v>30</v>
      </c>
      <c r="R5">
        <v>15</v>
      </c>
      <c r="S5">
        <v>3</v>
      </c>
      <c r="T5">
        <v>1431.13442591995</v>
      </c>
      <c r="U5">
        <v>1431.1298883365901</v>
      </c>
      <c r="V5">
        <v>2089.3689210428001</v>
      </c>
      <c r="W5" s="3">
        <v>10</v>
      </c>
      <c r="X5">
        <v>5</v>
      </c>
      <c r="Y5" s="2">
        <v>2.4490001201629599</v>
      </c>
      <c r="AA5" s="1">
        <f t="shared" si="0"/>
        <v>3.7733605608220859</v>
      </c>
    </row>
    <row r="6" spans="1:27" x14ac:dyDescent="0.25">
      <c r="A6" t="s">
        <v>11</v>
      </c>
      <c r="B6">
        <v>100</v>
      </c>
      <c r="C6">
        <v>300</v>
      </c>
      <c r="D6">
        <v>30</v>
      </c>
      <c r="E6">
        <v>15</v>
      </c>
      <c r="F6">
        <v>4</v>
      </c>
      <c r="G6">
        <v>3053.6333681740898</v>
      </c>
      <c r="H6">
        <v>3053.6265146483502</v>
      </c>
      <c r="I6">
        <v>1523.6246302111699</v>
      </c>
      <c r="J6" s="3">
        <v>6</v>
      </c>
      <c r="K6">
        <v>9</v>
      </c>
      <c r="L6" s="2">
        <v>3.52799987792968</v>
      </c>
      <c r="N6" t="s">
        <v>11</v>
      </c>
      <c r="O6">
        <v>100</v>
      </c>
      <c r="P6">
        <v>300</v>
      </c>
      <c r="Q6">
        <v>30</v>
      </c>
      <c r="R6">
        <v>15</v>
      </c>
      <c r="S6">
        <v>4</v>
      </c>
      <c r="T6">
        <v>1668.9258168850299</v>
      </c>
      <c r="U6">
        <v>1668.91510608043</v>
      </c>
      <c r="V6">
        <v>2433.0838094892601</v>
      </c>
      <c r="W6" s="3">
        <v>8</v>
      </c>
      <c r="X6">
        <v>7</v>
      </c>
      <c r="Y6" s="2">
        <v>5.2300000190734801</v>
      </c>
      <c r="AA6" s="1">
        <f t="shared" si="0"/>
        <v>8.7056840302971086</v>
      </c>
    </row>
    <row r="7" spans="1:27" x14ac:dyDescent="0.25">
      <c r="A7" t="s">
        <v>11</v>
      </c>
      <c r="B7">
        <v>100</v>
      </c>
      <c r="C7">
        <v>300</v>
      </c>
      <c r="D7">
        <v>30</v>
      </c>
      <c r="E7">
        <v>15</v>
      </c>
      <c r="F7">
        <v>5</v>
      </c>
      <c r="G7">
        <v>1986.4605606197299</v>
      </c>
      <c r="H7">
        <v>1986.45478085377</v>
      </c>
      <c r="I7">
        <v>1200.1492456517899</v>
      </c>
      <c r="J7" s="3">
        <v>11</v>
      </c>
      <c r="K7">
        <v>4</v>
      </c>
      <c r="L7" s="2">
        <v>2.99600005149841</v>
      </c>
      <c r="N7" t="s">
        <v>11</v>
      </c>
      <c r="O7">
        <v>100</v>
      </c>
      <c r="P7">
        <v>300</v>
      </c>
      <c r="Q7">
        <v>30</v>
      </c>
      <c r="R7">
        <v>15</v>
      </c>
      <c r="S7">
        <v>5</v>
      </c>
      <c r="T7">
        <v>1205.0772676773399</v>
      </c>
      <c r="U7">
        <v>1205.07211927309</v>
      </c>
      <c r="V7">
        <v>1965.6997094982401</v>
      </c>
      <c r="W7" s="3">
        <v>12</v>
      </c>
      <c r="X7">
        <v>3</v>
      </c>
      <c r="Y7" s="2">
        <v>4.9089999198913503</v>
      </c>
      <c r="AA7" s="1">
        <f t="shared" si="0"/>
        <v>0.4085127804856743</v>
      </c>
    </row>
    <row r="8" spans="1:27" x14ac:dyDescent="0.25">
      <c r="A8" t="s">
        <v>11</v>
      </c>
      <c r="B8">
        <v>100</v>
      </c>
      <c r="C8">
        <v>300</v>
      </c>
      <c r="D8">
        <v>30</v>
      </c>
      <c r="E8">
        <v>15</v>
      </c>
      <c r="F8">
        <v>6</v>
      </c>
      <c r="G8">
        <v>3307.8879524243498</v>
      </c>
      <c r="H8">
        <v>3307.8840328252099</v>
      </c>
      <c r="I8">
        <v>1837.6996150684099</v>
      </c>
      <c r="J8" s="3">
        <v>6</v>
      </c>
      <c r="K8">
        <v>9</v>
      </c>
      <c r="L8" s="2">
        <v>3.19600009918212</v>
      </c>
      <c r="N8" t="s">
        <v>11</v>
      </c>
      <c r="O8">
        <v>100</v>
      </c>
      <c r="P8">
        <v>300</v>
      </c>
      <c r="Q8">
        <v>30</v>
      </c>
      <c r="R8">
        <v>15</v>
      </c>
      <c r="S8">
        <v>6</v>
      </c>
      <c r="T8">
        <v>1928.17956054414</v>
      </c>
      <c r="U8">
        <v>1928.1740911888601</v>
      </c>
      <c r="V8">
        <v>2994.1281396019399</v>
      </c>
      <c r="W8" s="3">
        <v>7</v>
      </c>
      <c r="X8">
        <v>8</v>
      </c>
      <c r="Y8" s="2">
        <v>6.4960000514984104</v>
      </c>
      <c r="AA8" s="1">
        <f t="shared" si="0"/>
        <v>4.6922358584678445</v>
      </c>
    </row>
    <row r="9" spans="1:27" x14ac:dyDescent="0.25">
      <c r="A9" t="s">
        <v>11</v>
      </c>
      <c r="B9">
        <v>100</v>
      </c>
      <c r="C9">
        <v>300</v>
      </c>
      <c r="D9">
        <v>30</v>
      </c>
      <c r="E9">
        <v>15</v>
      </c>
      <c r="F9">
        <v>7</v>
      </c>
      <c r="G9">
        <v>3197.38318759708</v>
      </c>
      <c r="H9">
        <v>3197.3776313111098</v>
      </c>
      <c r="I9">
        <v>2017.30664835791</v>
      </c>
      <c r="J9" s="3">
        <v>9</v>
      </c>
      <c r="K9">
        <v>6</v>
      </c>
      <c r="L9" s="2">
        <v>3.1719999313354399</v>
      </c>
      <c r="N9" t="s">
        <v>11</v>
      </c>
      <c r="O9">
        <v>100</v>
      </c>
      <c r="P9">
        <v>300</v>
      </c>
      <c r="Q9">
        <v>30</v>
      </c>
      <c r="R9">
        <v>15</v>
      </c>
      <c r="S9">
        <v>7</v>
      </c>
      <c r="T9">
        <v>2098.1831710964898</v>
      </c>
      <c r="U9">
        <v>2098.1756086345899</v>
      </c>
      <c r="V9">
        <v>3169.0073510297302</v>
      </c>
      <c r="W9" s="3">
        <v>9</v>
      </c>
      <c r="X9">
        <v>6</v>
      </c>
      <c r="Y9" s="2">
        <v>7.8710000514984104</v>
      </c>
      <c r="AA9" s="1">
        <f t="shared" si="0"/>
        <v>3.8542512811549758</v>
      </c>
    </row>
    <row r="10" spans="1:27" x14ac:dyDescent="0.25">
      <c r="A10" t="s">
        <v>11</v>
      </c>
      <c r="B10">
        <v>100</v>
      </c>
      <c r="C10">
        <v>300</v>
      </c>
      <c r="D10">
        <v>30</v>
      </c>
      <c r="E10">
        <v>15</v>
      </c>
      <c r="F10">
        <v>8</v>
      </c>
      <c r="G10">
        <v>2446.4677973378898</v>
      </c>
      <c r="H10">
        <v>2446.4597839313801</v>
      </c>
      <c r="I10">
        <v>1550.67465938638</v>
      </c>
      <c r="J10" s="3">
        <v>12</v>
      </c>
      <c r="K10">
        <v>3</v>
      </c>
      <c r="L10" s="2">
        <v>1.88000011444091</v>
      </c>
      <c r="N10" t="s">
        <v>11</v>
      </c>
      <c r="O10">
        <v>100</v>
      </c>
      <c r="P10">
        <v>300</v>
      </c>
      <c r="Q10">
        <v>30</v>
      </c>
      <c r="R10">
        <v>15</v>
      </c>
      <c r="S10">
        <v>8</v>
      </c>
      <c r="T10">
        <v>1554.7449918438999</v>
      </c>
      <c r="U10">
        <v>1554.7419145106201</v>
      </c>
      <c r="V10">
        <v>2442.6097660763298</v>
      </c>
      <c r="W10" s="3">
        <v>12</v>
      </c>
      <c r="X10">
        <v>3</v>
      </c>
      <c r="Y10" s="2">
        <v>2.99600005149841</v>
      </c>
      <c r="AA10" s="1">
        <f t="shared" si="0"/>
        <v>0.26160323371228628</v>
      </c>
    </row>
    <row r="11" spans="1:27" x14ac:dyDescent="0.25">
      <c r="A11" t="s">
        <v>11</v>
      </c>
      <c r="B11">
        <v>100</v>
      </c>
      <c r="C11">
        <v>300</v>
      </c>
      <c r="D11">
        <v>30</v>
      </c>
      <c r="E11">
        <v>15</v>
      </c>
      <c r="F11">
        <v>9</v>
      </c>
      <c r="G11">
        <v>3039.0779626663498</v>
      </c>
      <c r="H11">
        <v>3039.0740793546402</v>
      </c>
      <c r="I11">
        <v>2017.7723532930099</v>
      </c>
      <c r="J11" s="3">
        <v>9</v>
      </c>
      <c r="K11">
        <v>6</v>
      </c>
      <c r="L11" s="2">
        <v>2.38399982452392</v>
      </c>
      <c r="N11" t="s">
        <v>11</v>
      </c>
      <c r="O11">
        <v>100</v>
      </c>
      <c r="P11">
        <v>300</v>
      </c>
      <c r="Q11">
        <v>30</v>
      </c>
      <c r="R11">
        <v>15</v>
      </c>
      <c r="S11">
        <v>9</v>
      </c>
      <c r="T11">
        <v>2065.9992228379501</v>
      </c>
      <c r="U11">
        <v>2065.9960111861101</v>
      </c>
      <c r="V11">
        <v>2786.69022297328</v>
      </c>
      <c r="W11" s="3">
        <v>9</v>
      </c>
      <c r="X11">
        <v>6</v>
      </c>
      <c r="Y11" s="2">
        <v>4.30799984931945</v>
      </c>
      <c r="AA11" s="1">
        <f t="shared" si="0"/>
        <v>2.334160261297622</v>
      </c>
    </row>
    <row r="13" spans="1:27" x14ac:dyDescent="0.25">
      <c r="A13" s="4" t="s">
        <v>15</v>
      </c>
      <c r="J13" s="3">
        <f>AVERAGE(J2:J11)</f>
        <v>9.1999999999999993</v>
      </c>
      <c r="L13" s="2">
        <f>AVERAGE(L2:L11)</f>
        <v>2.4711000204086244</v>
      </c>
      <c r="W13" s="3">
        <f>AVERAGE(W2:W11)</f>
        <v>9.9</v>
      </c>
      <c r="Y13" s="2">
        <f>AVERAGE(Y2:Y11)</f>
        <v>4.4772000074386558</v>
      </c>
      <c r="AA13" s="1">
        <f>AVERAGE(AA2:AA11)</f>
        <v>2.6031134609402917</v>
      </c>
    </row>
    <row r="14" spans="1:27" x14ac:dyDescent="0.25">
      <c r="A14" s="4" t="s">
        <v>16</v>
      </c>
      <c r="J14" s="3">
        <f>_xlfn.STDEV.S(J2:J11)/SQRT(COUNT(J2:J11))</f>
        <v>0.62893207547044039</v>
      </c>
      <c r="L14" s="2">
        <f>_xlfn.STDEV.S(L2:L11)/SQRT(COUNT(L2:L11))</f>
        <v>0.29288117597530089</v>
      </c>
      <c r="W14" s="3">
        <f>_xlfn.STDEV.S(W2:W11)/SQRT(COUNT(W2:W11))</f>
        <v>0.52599112793531633</v>
      </c>
      <c r="Y14" s="2">
        <f>_xlfn.STDEV.S(Y2:Y11)/SQRT(COUNT(Y2:Y11))</f>
        <v>0.54225780591170025</v>
      </c>
      <c r="AA14" s="1">
        <f>_xlfn.STDEV.S(AA2:AA11)/SQRT(COUNT(AA2:AA11))</f>
        <v>0.87167602354040341</v>
      </c>
    </row>
    <row r="15" spans="1:27" x14ac:dyDescent="0.25">
      <c r="A15" s="4" t="s">
        <v>17</v>
      </c>
      <c r="J15" s="3">
        <f>MAX(J2:J11)</f>
        <v>12</v>
      </c>
      <c r="L15" s="2">
        <f>MAX(L2:L11)</f>
        <v>3.52799987792968</v>
      </c>
      <c r="W15" s="3">
        <f>MAX(W2:W11)</f>
        <v>12</v>
      </c>
      <c r="Y15" s="2">
        <f>MAX(Y2:Y11)</f>
        <v>7.8710000514984104</v>
      </c>
      <c r="AA15" s="1">
        <f>MAX(AA2:AA11)</f>
        <v>8.7056840302971086</v>
      </c>
    </row>
    <row r="16" spans="1:27" x14ac:dyDescent="0.25">
      <c r="A16" s="4" t="s">
        <v>18</v>
      </c>
      <c r="J16" s="3">
        <f>MIN(J2:J11)</f>
        <v>6</v>
      </c>
      <c r="L16" s="2">
        <f>MIN(L2:L11)</f>
        <v>0.89000010490417403</v>
      </c>
      <c r="W16" s="3">
        <f>MIN(W2:W11)</f>
        <v>7</v>
      </c>
      <c r="Y16" s="2">
        <f>MIN(Y2:Y11)</f>
        <v>2.4490001201629599</v>
      </c>
      <c r="AA16" s="1">
        <f>MIN(AA2:AA11)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ilpTable_unconstrained_pnr_orig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2023-11-24T14:13:09Z</dcterms:created>
  <dcterms:modified xsi:type="dcterms:W3CDTF">2023-11-24T14:58:26Z</dcterms:modified>
</cp:coreProperties>
</file>