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paperWork_Kim-Shim_nestedLogit\pnr_code_revised\result_experiment_unconstrained\"/>
    </mc:Choice>
  </mc:AlternateContent>
  <xr:revisionPtr revIDLastSave="0" documentId="13_ncr:1_{58D1ADC4-AC04-4599-8F1A-E2CAED5BB644}" xr6:coauthVersionLast="47" xr6:coauthVersionMax="47" xr10:uidLastSave="{00000000-0000-0000-0000-000000000000}"/>
  <bookViews>
    <workbookView xWindow="120" yWindow="0" windowWidth="17880" windowHeight="15510" xr2:uid="{00000000-000D-0000-FFFF-FFFF00000000}"/>
  </bookViews>
  <sheets>
    <sheet name="ilpTable_unconstrained_pnr_or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6" i="1" l="1"/>
  <c r="W16" i="1"/>
  <c r="L16" i="1"/>
  <c r="J16" i="1"/>
  <c r="Y15" i="1"/>
  <c r="W15" i="1"/>
  <c r="L15" i="1"/>
  <c r="J15" i="1"/>
  <c r="Y14" i="1"/>
  <c r="W14" i="1"/>
  <c r="L14" i="1"/>
  <c r="J14" i="1"/>
  <c r="Y13" i="1"/>
  <c r="W13" i="1"/>
  <c r="L13" i="1"/>
  <c r="J13" i="1"/>
  <c r="AA15" i="1"/>
  <c r="AA11" i="1"/>
  <c r="AA10" i="1"/>
  <c r="AA9" i="1"/>
  <c r="AA8" i="1"/>
  <c r="AA7" i="1"/>
  <c r="AA6" i="1"/>
  <c r="AA16" i="1" s="1"/>
  <c r="AA5" i="1"/>
  <c r="AA4" i="1"/>
  <c r="AA13" i="1" s="1"/>
  <c r="AA3" i="1"/>
  <c r="AA2" i="1"/>
  <c r="AA14" i="1" s="1"/>
</calcChain>
</file>

<file path=xl/sharedStrings.xml><?xml version="1.0" encoding="utf-8"?>
<sst xmlns="http://schemas.openxmlformats.org/spreadsheetml/2006/main" count="49" uniqueCount="20">
  <si>
    <t>Machine</t>
  </si>
  <si>
    <t>Origins</t>
  </si>
  <si>
    <t>I</t>
  </si>
  <si>
    <t>J</t>
  </si>
  <si>
    <t>p</t>
  </si>
  <si>
    <t>instance</t>
  </si>
  <si>
    <t>ILP OPT</t>
  </si>
  <si>
    <t>Accuarate</t>
  </si>
  <si>
    <t>ifConstrained</t>
  </si>
  <si>
    <t>underCapacity</t>
  </si>
  <si>
    <t>overCapacity</t>
  </si>
  <si>
    <t>runTime</t>
  </si>
  <si>
    <t>DESKTOP-ASQ3AP9</t>
  </si>
  <si>
    <t>Unconstrained</t>
  </si>
  <si>
    <t>ifUnconstrained</t>
  </si>
  <si>
    <t>Gap (%)</t>
  </si>
  <si>
    <t>Mean</t>
  </si>
  <si>
    <t>SE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</si>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</sst>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topLeftCell="L1" workbookViewId="0">
      <selection activeCell="Y1" sqref="Y1:Y1048576"/>
    </sheetView>
  </sheetViews>
  <sheetFormatPr defaultRowHeight="15" x14ac:dyDescent="0.25"/>
  <cols>
    <col min="10" max="10" width="9.140625" style="3"/>
    <col min="12" max="12" width="9.140625" style="4"/>
    <col min="23" max="23" width="9.140625" style="3"/>
    <col min="25" max="25" width="9.140625" style="4"/>
    <col min="27" max="27" width="9.140625" style="1"/>
  </cols>
  <sheetData>
    <row r="1" spans="1:27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s="4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14</v>
      </c>
      <c r="W1" s="3" t="s">
        <v>9</v>
      </c>
      <c r="X1" t="s">
        <v>10</v>
      </c>
      <c r="Y1" s="4" t="s">
        <v>11</v>
      </c>
      <c r="AA1" s="1" t="s">
        <v>15</v>
      </c>
    </row>
    <row r="2" spans="1:27" x14ac:dyDescent="0.25">
      <c r="A2" t="s">
        <v>12</v>
      </c>
      <c r="B2">
        <v>200</v>
      </c>
      <c r="C2">
        <v>600</v>
      </c>
      <c r="D2">
        <v>60</v>
      </c>
      <c r="E2">
        <v>30</v>
      </c>
      <c r="F2">
        <v>0</v>
      </c>
      <c r="G2">
        <v>7307.3897461202996</v>
      </c>
      <c r="H2">
        <v>7307.3778269413497</v>
      </c>
      <c r="I2">
        <v>3949.49499184248</v>
      </c>
      <c r="J2" s="3">
        <v>11</v>
      </c>
      <c r="K2">
        <v>19</v>
      </c>
      <c r="L2" s="4">
        <v>38.898000001907299</v>
      </c>
      <c r="N2" t="s">
        <v>12</v>
      </c>
      <c r="O2">
        <v>200</v>
      </c>
      <c r="P2">
        <v>600</v>
      </c>
      <c r="Q2">
        <v>60</v>
      </c>
      <c r="R2">
        <v>30</v>
      </c>
      <c r="S2">
        <v>0</v>
      </c>
      <c r="T2">
        <v>4226.0268302367504</v>
      </c>
      <c r="U2">
        <v>4226.0072346993102</v>
      </c>
      <c r="V2">
        <v>7237.3257730776404</v>
      </c>
      <c r="W2" s="3">
        <v>14</v>
      </c>
      <c r="X2">
        <v>16</v>
      </c>
      <c r="Y2" s="4">
        <v>372.97599983215298</v>
      </c>
      <c r="AA2" s="1">
        <f>(U2-I2)/U2*100</f>
        <v>6.5431086011026363</v>
      </c>
    </row>
    <row r="3" spans="1:27" x14ac:dyDescent="0.25">
      <c r="A3" t="s">
        <v>12</v>
      </c>
      <c r="B3">
        <v>200</v>
      </c>
      <c r="C3">
        <v>600</v>
      </c>
      <c r="D3">
        <v>60</v>
      </c>
      <c r="E3">
        <v>30</v>
      </c>
      <c r="F3">
        <v>1</v>
      </c>
      <c r="G3">
        <v>5195.1824484917797</v>
      </c>
      <c r="H3">
        <v>5195.1578090825597</v>
      </c>
      <c r="I3">
        <v>3675.3409276430698</v>
      </c>
      <c r="J3" s="3">
        <v>18</v>
      </c>
      <c r="K3">
        <v>12</v>
      </c>
      <c r="L3" s="4">
        <v>55.773000001907299</v>
      </c>
      <c r="N3" t="s">
        <v>12</v>
      </c>
      <c r="O3">
        <v>200</v>
      </c>
      <c r="P3">
        <v>600</v>
      </c>
      <c r="Q3">
        <v>60</v>
      </c>
      <c r="R3">
        <v>30</v>
      </c>
      <c r="S3">
        <v>1</v>
      </c>
      <c r="T3">
        <v>3879.8389373858899</v>
      </c>
      <c r="U3">
        <v>3879.8156347200502</v>
      </c>
      <c r="V3">
        <v>5060.6290631411302</v>
      </c>
      <c r="W3" s="3">
        <v>20</v>
      </c>
      <c r="X3">
        <v>10</v>
      </c>
      <c r="Y3" s="4">
        <v>96.862999916076603</v>
      </c>
      <c r="AA3" s="1">
        <f t="shared" ref="AA3:AA11" si="0">(U3-I3)/U3*100</f>
        <v>5.2702171012240475</v>
      </c>
    </row>
    <row r="4" spans="1:27" x14ac:dyDescent="0.25">
      <c r="A4" t="s">
        <v>12</v>
      </c>
      <c r="B4">
        <v>200</v>
      </c>
      <c r="C4">
        <v>600</v>
      </c>
      <c r="D4">
        <v>60</v>
      </c>
      <c r="E4">
        <v>30</v>
      </c>
      <c r="F4">
        <v>2</v>
      </c>
      <c r="G4">
        <v>9362.3279148111396</v>
      </c>
      <c r="H4">
        <v>9362.30374968055</v>
      </c>
      <c r="I4">
        <v>4297.4774572582</v>
      </c>
      <c r="J4" s="3">
        <v>6</v>
      </c>
      <c r="K4">
        <v>24</v>
      </c>
      <c r="L4" s="4">
        <v>42.588999986648503</v>
      </c>
      <c r="N4" t="s">
        <v>12</v>
      </c>
      <c r="O4">
        <v>200</v>
      </c>
      <c r="P4">
        <v>600</v>
      </c>
      <c r="Q4">
        <v>60</v>
      </c>
      <c r="R4">
        <v>30</v>
      </c>
      <c r="S4">
        <v>2</v>
      </c>
      <c r="T4">
        <v>4628.4870049832898</v>
      </c>
      <c r="U4">
        <v>4628.4506799669598</v>
      </c>
      <c r="V4">
        <v>9123.48944659677</v>
      </c>
      <c r="W4" s="3">
        <v>11</v>
      </c>
      <c r="X4">
        <v>19</v>
      </c>
      <c r="Y4" s="4">
        <v>608.67499995231606</v>
      </c>
      <c r="AA4" s="1">
        <f t="shared" si="0"/>
        <v>7.1508425949376733</v>
      </c>
    </row>
    <row r="5" spans="1:27" x14ac:dyDescent="0.25">
      <c r="A5" t="s">
        <v>12</v>
      </c>
      <c r="B5">
        <v>200</v>
      </c>
      <c r="C5">
        <v>600</v>
      </c>
      <c r="D5">
        <v>60</v>
      </c>
      <c r="E5">
        <v>30</v>
      </c>
      <c r="F5">
        <v>3</v>
      </c>
      <c r="G5">
        <v>6478.8122563464804</v>
      </c>
      <c r="H5">
        <v>6478.7930349900598</v>
      </c>
      <c r="I5">
        <v>3863.1884937682998</v>
      </c>
      <c r="J5" s="3">
        <v>16</v>
      </c>
      <c r="K5">
        <v>14</v>
      </c>
      <c r="L5" s="4">
        <v>41.896000146865802</v>
      </c>
      <c r="N5" t="s">
        <v>12</v>
      </c>
      <c r="O5">
        <v>200</v>
      </c>
      <c r="P5">
        <v>600</v>
      </c>
      <c r="Q5">
        <v>60</v>
      </c>
      <c r="R5">
        <v>30</v>
      </c>
      <c r="S5">
        <v>3</v>
      </c>
      <c r="T5">
        <v>4127.0099469978004</v>
      </c>
      <c r="U5">
        <v>4126.9823395839103</v>
      </c>
      <c r="V5">
        <v>5740.2858209326596</v>
      </c>
      <c r="W5" s="3">
        <v>19</v>
      </c>
      <c r="X5">
        <v>11</v>
      </c>
      <c r="Y5" s="4">
        <v>335.18599987030001</v>
      </c>
      <c r="AA5" s="1">
        <f t="shared" si="0"/>
        <v>6.3919305708055578</v>
      </c>
    </row>
    <row r="6" spans="1:27" x14ac:dyDescent="0.25">
      <c r="A6" t="s">
        <v>12</v>
      </c>
      <c r="B6">
        <v>200</v>
      </c>
      <c r="C6">
        <v>600</v>
      </c>
      <c r="D6">
        <v>60</v>
      </c>
      <c r="E6">
        <v>30</v>
      </c>
      <c r="F6">
        <v>4</v>
      </c>
      <c r="G6">
        <v>9437.2661387862499</v>
      </c>
      <c r="H6">
        <v>9437.2428528031596</v>
      </c>
      <c r="I6">
        <v>3736.9383368577901</v>
      </c>
      <c r="J6" s="3">
        <v>12</v>
      </c>
      <c r="K6">
        <v>18</v>
      </c>
      <c r="L6" s="4">
        <v>38.923999786376903</v>
      </c>
      <c r="N6" t="s">
        <v>12</v>
      </c>
      <c r="O6">
        <v>200</v>
      </c>
      <c r="P6">
        <v>600</v>
      </c>
      <c r="Q6">
        <v>60</v>
      </c>
      <c r="R6">
        <v>30</v>
      </c>
      <c r="S6">
        <v>4</v>
      </c>
      <c r="T6">
        <v>4411.40798440668</v>
      </c>
      <c r="U6">
        <v>4411.3793225105001</v>
      </c>
      <c r="V6">
        <v>8857.1970636402002</v>
      </c>
      <c r="W6" s="3">
        <v>16</v>
      </c>
      <c r="X6">
        <v>14</v>
      </c>
      <c r="Y6" s="4">
        <v>614.54999995231606</v>
      </c>
      <c r="AA6" s="1">
        <f t="shared" si="0"/>
        <v>15.288664527467748</v>
      </c>
    </row>
    <row r="7" spans="1:27" x14ac:dyDescent="0.25">
      <c r="A7" t="s">
        <v>12</v>
      </c>
      <c r="B7">
        <v>200</v>
      </c>
      <c r="C7">
        <v>600</v>
      </c>
      <c r="D7">
        <v>60</v>
      </c>
      <c r="E7">
        <v>30</v>
      </c>
      <c r="F7">
        <v>5</v>
      </c>
      <c r="G7">
        <v>7904.0323436838198</v>
      </c>
      <c r="H7">
        <v>7904.0105097614796</v>
      </c>
      <c r="I7">
        <v>3823.1558556822902</v>
      </c>
      <c r="J7" s="3">
        <v>11</v>
      </c>
      <c r="K7">
        <v>19</v>
      </c>
      <c r="L7" s="4">
        <v>102.07500004768301</v>
      </c>
      <c r="N7" t="s">
        <v>12</v>
      </c>
      <c r="O7">
        <v>200</v>
      </c>
      <c r="P7">
        <v>600</v>
      </c>
      <c r="Q7">
        <v>60</v>
      </c>
      <c r="R7">
        <v>30</v>
      </c>
      <c r="S7">
        <v>5</v>
      </c>
      <c r="T7">
        <v>4273.3563069668799</v>
      </c>
      <c r="U7">
        <v>4273.3308561183703</v>
      </c>
      <c r="V7">
        <v>7562.8405951676104</v>
      </c>
      <c r="W7" s="3">
        <v>11</v>
      </c>
      <c r="X7">
        <v>19</v>
      </c>
      <c r="Y7" s="4">
        <v>439.382999897003</v>
      </c>
      <c r="AA7" s="1">
        <f t="shared" si="0"/>
        <v>10.534522497632942</v>
      </c>
    </row>
    <row r="8" spans="1:27" x14ac:dyDescent="0.25">
      <c r="A8" t="s">
        <v>12</v>
      </c>
      <c r="B8">
        <v>200</v>
      </c>
      <c r="C8">
        <v>600</v>
      </c>
      <c r="D8">
        <v>60</v>
      </c>
      <c r="E8">
        <v>30</v>
      </c>
      <c r="F8">
        <v>6</v>
      </c>
      <c r="G8">
        <v>7381.59171280173</v>
      </c>
      <c r="H8">
        <v>7381.5728686217299</v>
      </c>
      <c r="I8">
        <v>2998.1416274773901</v>
      </c>
      <c r="J8" s="3">
        <v>15</v>
      </c>
      <c r="K8">
        <v>15</v>
      </c>
      <c r="L8" s="4">
        <v>102.204999923706</v>
      </c>
      <c r="N8" t="s">
        <v>12</v>
      </c>
      <c r="O8">
        <v>200</v>
      </c>
      <c r="P8">
        <v>600</v>
      </c>
      <c r="Q8">
        <v>60</v>
      </c>
      <c r="R8">
        <v>30</v>
      </c>
      <c r="S8">
        <v>6</v>
      </c>
      <c r="T8">
        <v>3284.6491622908402</v>
      </c>
      <c r="U8">
        <v>3284.6266081357098</v>
      </c>
      <c r="V8">
        <v>7129.6111582332596</v>
      </c>
      <c r="W8" s="3">
        <v>18</v>
      </c>
      <c r="X8">
        <v>12</v>
      </c>
      <c r="Y8" s="4">
        <v>182.15000009536701</v>
      </c>
      <c r="AA8" s="1">
        <f t="shared" si="0"/>
        <v>8.7219953692369003</v>
      </c>
    </row>
    <row r="9" spans="1:27" x14ac:dyDescent="0.25">
      <c r="A9" t="s">
        <v>12</v>
      </c>
      <c r="B9">
        <v>200</v>
      </c>
      <c r="C9">
        <v>600</v>
      </c>
      <c r="D9">
        <v>60</v>
      </c>
      <c r="E9">
        <v>30</v>
      </c>
      <c r="F9">
        <v>7</v>
      </c>
      <c r="G9">
        <v>7534.7374316640098</v>
      </c>
      <c r="H9">
        <v>7534.7143118214499</v>
      </c>
      <c r="I9">
        <v>4181.9847766313796</v>
      </c>
      <c r="J9" s="3">
        <v>13</v>
      </c>
      <c r="K9">
        <v>17</v>
      </c>
      <c r="L9" s="4">
        <v>80.226000070571899</v>
      </c>
      <c r="N9" t="s">
        <v>12</v>
      </c>
      <c r="O9">
        <v>200</v>
      </c>
      <c r="P9">
        <v>600</v>
      </c>
      <c r="Q9">
        <v>60</v>
      </c>
      <c r="R9">
        <v>30</v>
      </c>
      <c r="S9">
        <v>7</v>
      </c>
      <c r="T9">
        <v>4350.6801970627703</v>
      </c>
      <c r="U9">
        <v>4350.6335381344797</v>
      </c>
      <c r="V9">
        <v>6775.7578865471696</v>
      </c>
      <c r="W9" s="3">
        <v>14</v>
      </c>
      <c r="X9">
        <v>16</v>
      </c>
      <c r="Y9" s="4">
        <v>228.24699997901899</v>
      </c>
      <c r="AA9" s="1">
        <f t="shared" si="0"/>
        <v>3.8764184577912184</v>
      </c>
    </row>
    <row r="10" spans="1:27" x14ac:dyDescent="0.25">
      <c r="A10" t="s">
        <v>12</v>
      </c>
      <c r="B10">
        <v>200</v>
      </c>
      <c r="C10">
        <v>600</v>
      </c>
      <c r="D10">
        <v>60</v>
      </c>
      <c r="E10">
        <v>30</v>
      </c>
      <c r="F10">
        <v>8</v>
      </c>
      <c r="G10">
        <v>7344.6020980851299</v>
      </c>
      <c r="H10">
        <v>7344.5788189065297</v>
      </c>
      <c r="I10">
        <v>3335.66745085405</v>
      </c>
      <c r="J10" s="3">
        <v>13</v>
      </c>
      <c r="K10">
        <v>17</v>
      </c>
      <c r="L10" s="4">
        <v>117.26199984550399</v>
      </c>
      <c r="N10" t="s">
        <v>12</v>
      </c>
      <c r="O10">
        <v>200</v>
      </c>
      <c r="P10">
        <v>600</v>
      </c>
      <c r="Q10">
        <v>60</v>
      </c>
      <c r="R10">
        <v>30</v>
      </c>
      <c r="S10">
        <v>8</v>
      </c>
      <c r="T10">
        <v>3420.2362604612199</v>
      </c>
      <c r="U10">
        <v>3420.2051976474399</v>
      </c>
      <c r="V10">
        <v>7280.52083816087</v>
      </c>
      <c r="W10" s="3">
        <v>16</v>
      </c>
      <c r="X10">
        <v>14</v>
      </c>
      <c r="Y10" s="4">
        <v>305.365000009536</v>
      </c>
      <c r="AA10" s="1">
        <f t="shared" si="0"/>
        <v>2.4717156400890374</v>
      </c>
    </row>
    <row r="11" spans="1:27" x14ac:dyDescent="0.25">
      <c r="A11" t="s">
        <v>12</v>
      </c>
      <c r="B11">
        <v>200</v>
      </c>
      <c r="C11">
        <v>600</v>
      </c>
      <c r="D11">
        <v>60</v>
      </c>
      <c r="E11">
        <v>30</v>
      </c>
      <c r="F11">
        <v>9</v>
      </c>
      <c r="G11">
        <v>6427.7967302822399</v>
      </c>
      <c r="H11">
        <v>6427.7782370023297</v>
      </c>
      <c r="I11">
        <v>3428.4329197021202</v>
      </c>
      <c r="J11" s="3">
        <v>16</v>
      </c>
      <c r="K11">
        <v>14</v>
      </c>
      <c r="L11" s="4">
        <v>27.709000110626199</v>
      </c>
      <c r="N11" t="s">
        <v>12</v>
      </c>
      <c r="O11">
        <v>200</v>
      </c>
      <c r="P11">
        <v>600</v>
      </c>
      <c r="Q11">
        <v>60</v>
      </c>
      <c r="R11">
        <v>30</v>
      </c>
      <c r="S11">
        <v>9</v>
      </c>
      <c r="T11">
        <v>3804.8605323022598</v>
      </c>
      <c r="U11">
        <v>3804.8417609817998</v>
      </c>
      <c r="V11">
        <v>6052.2372081348003</v>
      </c>
      <c r="W11" s="3">
        <v>19</v>
      </c>
      <c r="X11">
        <v>11</v>
      </c>
      <c r="Y11" s="4">
        <v>122.486999988555</v>
      </c>
      <c r="AA11" s="1">
        <f t="shared" si="0"/>
        <v>9.8928908197893399</v>
      </c>
    </row>
    <row r="13" spans="1:27" x14ac:dyDescent="0.25">
      <c r="A13" s="2" t="s">
        <v>16</v>
      </c>
      <c r="J13" s="3">
        <f>AVERAGE(J2:J11)</f>
        <v>13.1</v>
      </c>
      <c r="L13" s="4">
        <f>AVERAGE(L2:L11)</f>
        <v>64.755699992179686</v>
      </c>
      <c r="W13" s="3">
        <f>AVERAGE(W2:W11)</f>
        <v>15.8</v>
      </c>
      <c r="Y13" s="4">
        <f>AVERAGE(Y2:Y11)</f>
        <v>330.58819994926415</v>
      </c>
      <c r="AA13" s="1">
        <f>AVERAGE(AA2:AA11)</f>
        <v>7.6142306180077117</v>
      </c>
    </row>
    <row r="14" spans="1:27" x14ac:dyDescent="0.25">
      <c r="A14" s="2" t="s">
        <v>17</v>
      </c>
      <c r="J14" s="3">
        <f>_xlfn.STDEV.S(J2:J11)/SQRT(COUNT(J2:J11))</f>
        <v>1.0796089827134436</v>
      </c>
      <c r="L14" s="4">
        <f>_xlfn.STDEV.S(L2:L11)/SQRT(COUNT(L2:L11))</f>
        <v>10.324939952738179</v>
      </c>
      <c r="W14" s="3">
        <f>_xlfn.STDEV.S(W2:W11)/SQRT(COUNT(W2:W11))</f>
        <v>1.0306416555826865</v>
      </c>
      <c r="Y14" s="4">
        <f>_xlfn.STDEV.S(Y2:Y11)/SQRT(COUNT(Y2:Y11))</f>
        <v>57.994075827110713</v>
      </c>
      <c r="AA14" s="1">
        <f>_xlfn.STDEV.S(AA2:AA11)/SQRT(COUNT(AA2:AA11))</f>
        <v>1.1671980846958188</v>
      </c>
    </row>
    <row r="15" spans="1:27" x14ac:dyDescent="0.25">
      <c r="A15" s="2" t="s">
        <v>18</v>
      </c>
      <c r="J15" s="3">
        <f>MAX(J2:J11)</f>
        <v>18</v>
      </c>
      <c r="L15" s="4">
        <f>MAX(L2:L11)</f>
        <v>117.26199984550399</v>
      </c>
      <c r="W15" s="3">
        <f>MAX(W2:W11)</f>
        <v>20</v>
      </c>
      <c r="Y15" s="4">
        <f>MAX(Y2:Y11)</f>
        <v>614.54999995231606</v>
      </c>
      <c r="AA15" s="1">
        <f>MAX(AA2:AA11)</f>
        <v>15.288664527467748</v>
      </c>
    </row>
    <row r="16" spans="1:27" x14ac:dyDescent="0.25">
      <c r="A16" s="2" t="s">
        <v>19</v>
      </c>
      <c r="J16" s="3">
        <f>MIN(J2:J11)</f>
        <v>6</v>
      </c>
      <c r="L16" s="4">
        <f>MIN(L2:L11)</f>
        <v>27.709000110626199</v>
      </c>
      <c r="W16" s="3">
        <f>MIN(W2:W11)</f>
        <v>11</v>
      </c>
      <c r="Y16" s="4">
        <f>MIN(Y2:Y11)</f>
        <v>96.862999916076603</v>
      </c>
      <c r="AA16" s="1">
        <f>MIN(AA2:AA11)</f>
        <v>2.4717156400890374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ilpTable_unconstrained_pnr_orig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2023-11-24T14:46:30Z</dcterms:created>
  <dcterms:modified xsi:type="dcterms:W3CDTF">2023-11-24T14:54:32Z</dcterms:modified>
</cp:coreProperties>
</file>