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unconstrained\"/>
    </mc:Choice>
  </mc:AlternateContent>
  <xr:revisionPtr revIDLastSave="0" documentId="13_ncr:1_{CCC2A547-2333-4E6F-A9C8-218E63AB4EB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ilpTable_unconstrained_pnr_or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1" l="1"/>
  <c r="AC10" i="1"/>
  <c r="AC9" i="1"/>
  <c r="AC8" i="1"/>
  <c r="AC7" i="1"/>
  <c r="AC6" i="1"/>
  <c r="AC5" i="1"/>
  <c r="AC4" i="1"/>
  <c r="AC3" i="1"/>
  <c r="AC2" i="1"/>
  <c r="AC16" i="1" s="1"/>
  <c r="AC13" i="1" l="1"/>
  <c r="AC14" i="1"/>
  <c r="AC15" i="1"/>
  <c r="AA16" i="1"/>
  <c r="AA15" i="1"/>
  <c r="AA14" i="1"/>
  <c r="AA13" i="1"/>
  <c r="Z11" i="1"/>
  <c r="Z10" i="1"/>
  <c r="Z9" i="1"/>
  <c r="Z8" i="1"/>
  <c r="Z7" i="1"/>
  <c r="Z6" i="1"/>
  <c r="Z5" i="1"/>
  <c r="Z4" i="1"/>
  <c r="Z3" i="1"/>
  <c r="Z2" i="1"/>
  <c r="Z16" i="1" s="1"/>
  <c r="Z13" i="1" l="1"/>
  <c r="Z14" i="1"/>
  <c r="Z15" i="1"/>
  <c r="M16" i="1" l="1"/>
  <c r="M15" i="1"/>
  <c r="M14" i="1"/>
  <c r="M13" i="1"/>
  <c r="L11" i="1"/>
  <c r="L10" i="1"/>
  <c r="L9" i="1"/>
  <c r="L8" i="1"/>
  <c r="L7" i="1"/>
  <c r="L6" i="1"/>
  <c r="L5" i="1"/>
  <c r="L4" i="1"/>
  <c r="L3" i="1"/>
  <c r="L2" i="1"/>
  <c r="L16" i="1" l="1"/>
  <c r="L13" i="1"/>
  <c r="L14" i="1"/>
  <c r="L15" i="1"/>
</calcChain>
</file>

<file path=xl/sharedStrings.xml><?xml version="1.0" encoding="utf-8"?>
<sst xmlns="http://schemas.openxmlformats.org/spreadsheetml/2006/main" count="51" uniqueCount="19">
  <si>
    <t>Origins</t>
  </si>
  <si>
    <t>I</t>
  </si>
  <si>
    <t>J</t>
  </si>
  <si>
    <t>p</t>
  </si>
  <si>
    <t>instance</t>
  </si>
  <si>
    <t>ILP OPT</t>
  </si>
  <si>
    <t>Accuarate</t>
  </si>
  <si>
    <t>ifConstrained</t>
  </si>
  <si>
    <t>underCapacity</t>
  </si>
  <si>
    <t>overCapacity</t>
  </si>
  <si>
    <t>runTime</t>
  </si>
  <si>
    <t>DESKTOP-ASQ3AP9</t>
  </si>
  <si>
    <t>GAP (%)</t>
  </si>
  <si>
    <t>Mean</t>
  </si>
  <si>
    <t>SE</t>
  </si>
  <si>
    <t>Max</t>
  </si>
  <si>
    <t>min</t>
  </si>
  <si>
    <t>Constraint Deletion</t>
  </si>
  <si>
    <t>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</si>
</sst>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workbookViewId="0">
      <selection activeCell="A2" sqref="A2"/>
    </sheetView>
  </sheetViews>
  <sheetFormatPr defaultRowHeight="15" x14ac:dyDescent="0.25"/>
  <cols>
    <col min="12" max="12" width="12" style="1" bestFit="1" customWidth="1"/>
    <col min="13" max="13" width="9.140625" style="2"/>
    <col min="26" max="26" width="12" style="1" bestFit="1" customWidth="1"/>
    <col min="27" max="27" width="9.140625" style="2"/>
    <col min="29" max="29" width="12" style="1" bestFit="1" customWidth="1"/>
  </cols>
  <sheetData>
    <row r="1" spans="1:29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12</v>
      </c>
      <c r="M1" s="2" t="s">
        <v>10</v>
      </c>
      <c r="O1" t="s">
        <v>17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s="1" t="s">
        <v>12</v>
      </c>
      <c r="AA1" s="2" t="s">
        <v>10</v>
      </c>
      <c r="AC1" s="1" t="s">
        <v>12</v>
      </c>
    </row>
    <row r="2" spans="1:29" x14ac:dyDescent="0.25">
      <c r="A2" t="s">
        <v>11</v>
      </c>
      <c r="B2">
        <v>200</v>
      </c>
      <c r="C2">
        <v>600</v>
      </c>
      <c r="D2">
        <v>60</v>
      </c>
      <c r="E2">
        <v>30</v>
      </c>
      <c r="F2">
        <v>0</v>
      </c>
      <c r="G2">
        <v>7307.3897461202996</v>
      </c>
      <c r="H2">
        <v>7307.3778269413497</v>
      </c>
      <c r="I2">
        <v>3949.49499184248</v>
      </c>
      <c r="J2">
        <v>11</v>
      </c>
      <c r="K2">
        <v>19</v>
      </c>
      <c r="L2" s="1">
        <f t="shared" ref="L2:L11" si="0">(G2-H2)/H2*100</f>
        <v>1.6311157342916845E-4</v>
      </c>
      <c r="M2" s="2">
        <v>38.898000001907299</v>
      </c>
      <c r="O2" t="s">
        <v>11</v>
      </c>
      <c r="P2">
        <v>200</v>
      </c>
      <c r="Q2">
        <v>600</v>
      </c>
      <c r="R2">
        <v>60</v>
      </c>
      <c r="S2">
        <v>30</v>
      </c>
      <c r="T2">
        <v>0</v>
      </c>
      <c r="U2">
        <v>7307.4092749214597</v>
      </c>
      <c r="V2">
        <v>7307.3778269413497</v>
      </c>
      <c r="W2">
        <v>3949.49499184248</v>
      </c>
      <c r="X2">
        <v>11</v>
      </c>
      <c r="Y2">
        <v>19</v>
      </c>
      <c r="Z2" s="1">
        <f t="shared" ref="Z2:Z11" si="1">(U2-V2)/V2*100</f>
        <v>4.303593006241341E-4</v>
      </c>
      <c r="AA2" s="2">
        <v>6.9750001430511404</v>
      </c>
      <c r="AC2" s="1">
        <f>(V2-H2)/V2*100</f>
        <v>0</v>
      </c>
    </row>
    <row r="3" spans="1:29" x14ac:dyDescent="0.25">
      <c r="A3" t="s">
        <v>11</v>
      </c>
      <c r="B3">
        <v>200</v>
      </c>
      <c r="C3">
        <v>600</v>
      </c>
      <c r="D3">
        <v>60</v>
      </c>
      <c r="E3">
        <v>30</v>
      </c>
      <c r="F3">
        <v>1</v>
      </c>
      <c r="G3">
        <v>5195.1824484917797</v>
      </c>
      <c r="H3">
        <v>5195.1578090825597</v>
      </c>
      <c r="I3">
        <v>3675.3409276430698</v>
      </c>
      <c r="J3">
        <v>18</v>
      </c>
      <c r="K3">
        <v>12</v>
      </c>
      <c r="L3" s="1">
        <f t="shared" si="0"/>
        <v>4.7427643443275673E-4</v>
      </c>
      <c r="M3" s="2">
        <v>55.773000001907299</v>
      </c>
      <c r="O3" t="s">
        <v>11</v>
      </c>
      <c r="P3">
        <v>200</v>
      </c>
      <c r="Q3">
        <v>600</v>
      </c>
      <c r="R3">
        <v>60</v>
      </c>
      <c r="S3">
        <v>30</v>
      </c>
      <c r="T3">
        <v>1</v>
      </c>
      <c r="U3">
        <v>5195.2047381538996</v>
      </c>
      <c r="V3">
        <v>5195.1578090825597</v>
      </c>
      <c r="W3">
        <v>3675.3409276430698</v>
      </c>
      <c r="X3">
        <v>18</v>
      </c>
      <c r="Y3">
        <v>12</v>
      </c>
      <c r="Z3" s="1">
        <f t="shared" si="1"/>
        <v>9.0332330729012839E-4</v>
      </c>
      <c r="AA3" s="2">
        <v>8.2319998741149902</v>
      </c>
      <c r="AC3" s="1">
        <f t="shared" ref="AC3:AC11" si="2">(V3-H3)/V3*100</f>
        <v>0</v>
      </c>
    </row>
    <row r="4" spans="1:29" x14ac:dyDescent="0.25">
      <c r="A4" t="s">
        <v>11</v>
      </c>
      <c r="B4">
        <v>200</v>
      </c>
      <c r="C4">
        <v>600</v>
      </c>
      <c r="D4">
        <v>60</v>
      </c>
      <c r="E4">
        <v>30</v>
      </c>
      <c r="F4">
        <v>2</v>
      </c>
      <c r="G4">
        <v>9362.3279148111396</v>
      </c>
      <c r="H4">
        <v>9362.30374968055</v>
      </c>
      <c r="I4">
        <v>4297.4774572582</v>
      </c>
      <c r="J4">
        <v>6</v>
      </c>
      <c r="K4">
        <v>24</v>
      </c>
      <c r="L4" s="1">
        <f t="shared" si="0"/>
        <v>2.5811094401239639E-4</v>
      </c>
      <c r="M4" s="2">
        <v>42.588999986648503</v>
      </c>
      <c r="O4" t="s">
        <v>11</v>
      </c>
      <c r="P4">
        <v>200</v>
      </c>
      <c r="Q4">
        <v>600</v>
      </c>
      <c r="R4">
        <v>60</v>
      </c>
      <c r="S4">
        <v>30</v>
      </c>
      <c r="T4">
        <v>2</v>
      </c>
      <c r="U4">
        <v>9364.8498284293801</v>
      </c>
      <c r="V4">
        <v>9364.8136766791995</v>
      </c>
      <c r="W4">
        <v>4096.58499872638</v>
      </c>
      <c r="X4">
        <v>6</v>
      </c>
      <c r="Y4">
        <v>24</v>
      </c>
      <c r="Z4" s="1">
        <f t="shared" si="1"/>
        <v>3.8603811489177232E-4</v>
      </c>
      <c r="AA4" s="2">
        <v>44.748999834060598</v>
      </c>
      <c r="AC4" s="1">
        <f t="shared" si="2"/>
        <v>2.6801675775993572E-2</v>
      </c>
    </row>
    <row r="5" spans="1:29" x14ac:dyDescent="0.25">
      <c r="A5" t="s">
        <v>11</v>
      </c>
      <c r="B5">
        <v>200</v>
      </c>
      <c r="C5">
        <v>600</v>
      </c>
      <c r="D5">
        <v>60</v>
      </c>
      <c r="E5">
        <v>30</v>
      </c>
      <c r="F5">
        <v>3</v>
      </c>
      <c r="G5">
        <v>6478.8122563464804</v>
      </c>
      <c r="H5">
        <v>6478.7930349900598</v>
      </c>
      <c r="I5">
        <v>3863.1884937682998</v>
      </c>
      <c r="J5">
        <v>16</v>
      </c>
      <c r="K5">
        <v>14</v>
      </c>
      <c r="L5" s="1">
        <f t="shared" si="0"/>
        <v>2.966811305241802E-4</v>
      </c>
      <c r="M5" s="2">
        <v>41.896000146865802</v>
      </c>
      <c r="O5" t="s">
        <v>11</v>
      </c>
      <c r="P5">
        <v>200</v>
      </c>
      <c r="Q5">
        <v>600</v>
      </c>
      <c r="R5">
        <v>60</v>
      </c>
      <c r="S5">
        <v>30</v>
      </c>
      <c r="T5">
        <v>3</v>
      </c>
      <c r="U5">
        <v>6478.84305701826</v>
      </c>
      <c r="V5">
        <v>6478.7930349900598</v>
      </c>
      <c r="W5">
        <v>3863.1884937682998</v>
      </c>
      <c r="X5">
        <v>16</v>
      </c>
      <c r="Y5">
        <v>14</v>
      </c>
      <c r="Z5" s="1">
        <f t="shared" si="1"/>
        <v>7.720886888960977E-4</v>
      </c>
      <c r="AA5" s="2">
        <v>5.2190001010894704</v>
      </c>
      <c r="AC5" s="1">
        <f t="shared" si="2"/>
        <v>0</v>
      </c>
    </row>
    <row r="6" spans="1:29" x14ac:dyDescent="0.25">
      <c r="A6" t="s">
        <v>11</v>
      </c>
      <c r="B6">
        <v>200</v>
      </c>
      <c r="C6">
        <v>600</v>
      </c>
      <c r="D6">
        <v>60</v>
      </c>
      <c r="E6">
        <v>30</v>
      </c>
      <c r="F6">
        <v>4</v>
      </c>
      <c r="G6">
        <v>9437.2661387862499</v>
      </c>
      <c r="H6">
        <v>9437.2428528031596</v>
      </c>
      <c r="I6">
        <v>3736.9383368577901</v>
      </c>
      <c r="J6">
        <v>12</v>
      </c>
      <c r="K6">
        <v>18</v>
      </c>
      <c r="L6" s="1">
        <f t="shared" si="0"/>
        <v>2.4674561684508698E-4</v>
      </c>
      <c r="M6" s="2">
        <v>38.923999786376903</v>
      </c>
      <c r="O6" t="s">
        <v>11</v>
      </c>
      <c r="P6">
        <v>200</v>
      </c>
      <c r="Q6">
        <v>600</v>
      </c>
      <c r="R6">
        <v>60</v>
      </c>
      <c r="S6">
        <v>30</v>
      </c>
      <c r="T6">
        <v>4</v>
      </c>
      <c r="U6">
        <v>9437.2815546269903</v>
      </c>
      <c r="V6">
        <v>9437.2428528031596</v>
      </c>
      <c r="W6">
        <v>3736.9383368577901</v>
      </c>
      <c r="X6">
        <v>12</v>
      </c>
      <c r="Y6">
        <v>18</v>
      </c>
      <c r="Z6" s="1">
        <f t="shared" si="1"/>
        <v>4.1009672458742276E-4</v>
      </c>
      <c r="AA6" s="2">
        <v>5.3469998836517298</v>
      </c>
      <c r="AC6" s="1">
        <f t="shared" si="2"/>
        <v>0</v>
      </c>
    </row>
    <row r="7" spans="1:29" x14ac:dyDescent="0.25">
      <c r="A7" t="s">
        <v>11</v>
      </c>
      <c r="B7">
        <v>200</v>
      </c>
      <c r="C7">
        <v>600</v>
      </c>
      <c r="D7">
        <v>60</v>
      </c>
      <c r="E7">
        <v>30</v>
      </c>
      <c r="F7">
        <v>5</v>
      </c>
      <c r="G7">
        <v>7904.0323436838198</v>
      </c>
      <c r="H7">
        <v>7904.0105097614796</v>
      </c>
      <c r="I7">
        <v>3823.1558556822902</v>
      </c>
      <c r="J7">
        <v>11</v>
      </c>
      <c r="K7">
        <v>19</v>
      </c>
      <c r="L7" s="1">
        <f t="shared" si="0"/>
        <v>2.7623852869663687E-4</v>
      </c>
      <c r="M7" s="2">
        <v>102.07500004768301</v>
      </c>
      <c r="O7" t="s">
        <v>11</v>
      </c>
      <c r="P7">
        <v>200</v>
      </c>
      <c r="Q7">
        <v>600</v>
      </c>
      <c r="R7">
        <v>60</v>
      </c>
      <c r="S7">
        <v>30</v>
      </c>
      <c r="T7">
        <v>5</v>
      </c>
      <c r="U7">
        <v>7904.0421759644896</v>
      </c>
      <c r="V7">
        <v>7904.0105097614796</v>
      </c>
      <c r="W7">
        <v>3823.1558556822902</v>
      </c>
      <c r="X7">
        <v>11</v>
      </c>
      <c r="Y7">
        <v>19</v>
      </c>
      <c r="Z7" s="1">
        <f t="shared" si="1"/>
        <v>4.0063462682498582E-4</v>
      </c>
      <c r="AA7" s="2">
        <v>11.0320000648498</v>
      </c>
      <c r="AC7" s="1">
        <f t="shared" si="2"/>
        <v>0</v>
      </c>
    </row>
    <row r="8" spans="1:29" x14ac:dyDescent="0.25">
      <c r="A8" t="s">
        <v>11</v>
      </c>
      <c r="B8">
        <v>200</v>
      </c>
      <c r="C8">
        <v>600</v>
      </c>
      <c r="D8">
        <v>60</v>
      </c>
      <c r="E8">
        <v>30</v>
      </c>
      <c r="F8">
        <v>6</v>
      </c>
      <c r="G8">
        <v>7381.59171280173</v>
      </c>
      <c r="H8">
        <v>7381.5728686217299</v>
      </c>
      <c r="I8">
        <v>2998.1416274773901</v>
      </c>
      <c r="J8">
        <v>15</v>
      </c>
      <c r="K8">
        <v>15</v>
      </c>
      <c r="L8" s="1">
        <f t="shared" si="0"/>
        <v>2.5528678420546307E-4</v>
      </c>
      <c r="M8" s="2">
        <v>102.204999923706</v>
      </c>
      <c r="O8" t="s">
        <v>11</v>
      </c>
      <c r="P8">
        <v>200</v>
      </c>
      <c r="Q8">
        <v>600</v>
      </c>
      <c r="R8">
        <v>60</v>
      </c>
      <c r="S8">
        <v>30</v>
      </c>
      <c r="T8">
        <v>6</v>
      </c>
      <c r="U8">
        <v>7383.5581873716501</v>
      </c>
      <c r="V8">
        <v>7383.51186711626</v>
      </c>
      <c r="W8">
        <v>2954.4224029392599</v>
      </c>
      <c r="X8">
        <v>15</v>
      </c>
      <c r="Y8">
        <v>15</v>
      </c>
      <c r="Z8" s="1">
        <f t="shared" si="1"/>
        <v>6.2734720582523229E-4</v>
      </c>
      <c r="AA8" s="2">
        <v>25.197000026702799</v>
      </c>
      <c r="AC8" s="1">
        <f t="shared" si="2"/>
        <v>2.6261195612967862E-2</v>
      </c>
    </row>
    <row r="9" spans="1:29" x14ac:dyDescent="0.25">
      <c r="A9" t="s">
        <v>11</v>
      </c>
      <c r="B9">
        <v>200</v>
      </c>
      <c r="C9">
        <v>600</v>
      </c>
      <c r="D9">
        <v>60</v>
      </c>
      <c r="E9">
        <v>30</v>
      </c>
      <c r="F9">
        <v>7</v>
      </c>
      <c r="G9">
        <v>7534.7374316640098</v>
      </c>
      <c r="H9">
        <v>7534.7143118214499</v>
      </c>
      <c r="I9">
        <v>4181.9847766313796</v>
      </c>
      <c r="J9">
        <v>13</v>
      </c>
      <c r="K9">
        <v>17</v>
      </c>
      <c r="L9" s="1">
        <f t="shared" si="0"/>
        <v>3.0684431556565436E-4</v>
      </c>
      <c r="M9" s="2">
        <v>80.226000070571899</v>
      </c>
      <c r="O9" t="s">
        <v>11</v>
      </c>
      <c r="P9">
        <v>200</v>
      </c>
      <c r="Q9">
        <v>600</v>
      </c>
      <c r="R9">
        <v>60</v>
      </c>
      <c r="S9">
        <v>30</v>
      </c>
      <c r="T9">
        <v>7</v>
      </c>
      <c r="U9">
        <v>7534.7595256976801</v>
      </c>
      <c r="V9">
        <v>7534.7143118214499</v>
      </c>
      <c r="W9">
        <v>4181.9847766313796</v>
      </c>
      <c r="X9">
        <v>13</v>
      </c>
      <c r="Y9">
        <v>17</v>
      </c>
      <c r="Z9" s="1">
        <f t="shared" si="1"/>
        <v>6.0007419470870156E-4</v>
      </c>
      <c r="AA9" s="2">
        <v>10.3459999561309</v>
      </c>
      <c r="AC9" s="1">
        <f t="shared" si="2"/>
        <v>0</v>
      </c>
    </row>
    <row r="10" spans="1:29" x14ac:dyDescent="0.25">
      <c r="A10" t="s">
        <v>11</v>
      </c>
      <c r="B10">
        <v>200</v>
      </c>
      <c r="C10">
        <v>600</v>
      </c>
      <c r="D10">
        <v>60</v>
      </c>
      <c r="E10">
        <v>30</v>
      </c>
      <c r="F10">
        <v>8</v>
      </c>
      <c r="G10">
        <v>7344.6020980851299</v>
      </c>
      <c r="H10">
        <v>7344.5788189065297</v>
      </c>
      <c r="I10">
        <v>3335.66745085405</v>
      </c>
      <c r="J10">
        <v>13</v>
      </c>
      <c r="K10">
        <v>17</v>
      </c>
      <c r="L10" s="1">
        <f t="shared" si="0"/>
        <v>3.1695729835834447E-4</v>
      </c>
      <c r="M10" s="2">
        <v>117.26199984550399</v>
      </c>
      <c r="O10" t="s">
        <v>11</v>
      </c>
      <c r="P10">
        <v>200</v>
      </c>
      <c r="Q10">
        <v>600</v>
      </c>
      <c r="R10">
        <v>60</v>
      </c>
      <c r="S10">
        <v>30</v>
      </c>
      <c r="T10">
        <v>8</v>
      </c>
      <c r="U10">
        <v>7344.6181822359704</v>
      </c>
      <c r="V10">
        <v>7344.5788189065297</v>
      </c>
      <c r="W10">
        <v>3335.66745085405</v>
      </c>
      <c r="X10">
        <v>13</v>
      </c>
      <c r="Y10">
        <v>17</v>
      </c>
      <c r="Z10" s="1">
        <f t="shared" si="1"/>
        <v>5.3595080686377479E-4</v>
      </c>
      <c r="AA10" s="2">
        <v>11.4739999771118</v>
      </c>
      <c r="AC10" s="1">
        <f t="shared" si="2"/>
        <v>0</v>
      </c>
    </row>
    <row r="11" spans="1:29" x14ac:dyDescent="0.25">
      <c r="A11" t="s">
        <v>11</v>
      </c>
      <c r="B11">
        <v>200</v>
      </c>
      <c r="C11">
        <v>600</v>
      </c>
      <c r="D11">
        <v>60</v>
      </c>
      <c r="E11">
        <v>30</v>
      </c>
      <c r="F11">
        <v>9</v>
      </c>
      <c r="G11">
        <v>6427.7967302822399</v>
      </c>
      <c r="H11">
        <v>6427.7782370023297</v>
      </c>
      <c r="I11">
        <v>3428.4329197021202</v>
      </c>
      <c r="J11">
        <v>16</v>
      </c>
      <c r="K11">
        <v>14</v>
      </c>
      <c r="L11" s="1">
        <f t="shared" si="0"/>
        <v>2.8770874209315685E-4</v>
      </c>
      <c r="M11" s="2">
        <v>27.709000110626199</v>
      </c>
      <c r="O11" t="s">
        <v>11</v>
      </c>
      <c r="P11">
        <v>200</v>
      </c>
      <c r="Q11">
        <v>600</v>
      </c>
      <c r="R11">
        <v>60</v>
      </c>
      <c r="S11">
        <v>30</v>
      </c>
      <c r="T11">
        <v>9</v>
      </c>
      <c r="U11">
        <v>6427.8095603268403</v>
      </c>
      <c r="V11">
        <v>6427.7782370023297</v>
      </c>
      <c r="W11">
        <v>3428.4329197021202</v>
      </c>
      <c r="X11">
        <v>16</v>
      </c>
      <c r="Y11">
        <v>14</v>
      </c>
      <c r="Z11" s="1">
        <f t="shared" si="1"/>
        <v>4.8731184175393753E-4</v>
      </c>
      <c r="AA11" s="2">
        <v>5.7769999504089302</v>
      </c>
      <c r="AC11" s="1">
        <f t="shared" si="2"/>
        <v>0</v>
      </c>
    </row>
    <row r="13" spans="1:29" x14ac:dyDescent="0.25">
      <c r="A13" t="s">
        <v>13</v>
      </c>
      <c r="L13" s="1">
        <f>AVERAGE(L2:L11)</f>
        <v>2.8819613681628443E-4</v>
      </c>
      <c r="M13" s="2">
        <f>AVERAGE(M2:M11)</f>
        <v>64.755699992179686</v>
      </c>
      <c r="Z13" s="1">
        <f>AVERAGE(Z2:Z11)</f>
        <v>5.5532248122661869E-4</v>
      </c>
      <c r="AA13" s="2">
        <f>AVERAGE(AA2:AA11)</f>
        <v>13.434799981117214</v>
      </c>
      <c r="AC13" s="1">
        <f>AVERAGE(AC2:AC11)</f>
        <v>5.3062871388961427E-3</v>
      </c>
    </row>
    <row r="14" spans="1:29" x14ac:dyDescent="0.25">
      <c r="A14" t="s">
        <v>14</v>
      </c>
      <c r="L14" s="1">
        <f>_xlfn.STDEV.S(L2:L11)/SQRT(COUNT(L2:L11))</f>
        <v>2.4803335601772198E-5</v>
      </c>
      <c r="M14" s="2">
        <f>_xlfn.STDEV.S(M2:M11)/SQRT(COUNT(M2:M11))</f>
        <v>10.324939952738179</v>
      </c>
      <c r="Z14" s="1">
        <f>_xlfn.STDEV.S(Z2:Z11)/SQRT(COUNT(Z2:Z11))</f>
        <v>5.4729130499718728E-5</v>
      </c>
      <c r="AA14" s="2">
        <f>_xlfn.STDEV.S(AA2:AA11)/SQRT(COUNT(AA2:AA11))</f>
        <v>3.9418541242626381</v>
      </c>
      <c r="AC14" s="1">
        <f>_xlfn.STDEV.S(AC2:AC11)/SQRT(COUNT(AC2:AC11))</f>
        <v>3.5377541328737816E-3</v>
      </c>
    </row>
    <row r="15" spans="1:29" x14ac:dyDescent="0.25">
      <c r="A15" t="s">
        <v>15</v>
      </c>
      <c r="L15" s="1">
        <f>MAX(L2:L11)</f>
        <v>4.7427643443275673E-4</v>
      </c>
      <c r="M15" s="2">
        <f>MAX(M2:M11)</f>
        <v>117.26199984550399</v>
      </c>
      <c r="Z15" s="1">
        <f>MAX(Z2:Z11)</f>
        <v>9.0332330729012839E-4</v>
      </c>
      <c r="AA15" s="2">
        <f>MAX(AA2:AA11)</f>
        <v>44.748999834060598</v>
      </c>
      <c r="AC15" s="1">
        <f>MAX(AC2:AC11)</f>
        <v>2.6801675775993572E-2</v>
      </c>
    </row>
    <row r="16" spans="1:29" x14ac:dyDescent="0.25">
      <c r="A16" t="s">
        <v>16</v>
      </c>
      <c r="L16" s="1">
        <f>MIN(L2:L11)</f>
        <v>1.6311157342916845E-4</v>
      </c>
      <c r="M16" s="2">
        <f>MIN(M2:M11)</f>
        <v>27.709000110626199</v>
      </c>
      <c r="Z16" s="1">
        <f>MIN(Z2:Z11)</f>
        <v>3.8603811489177232E-4</v>
      </c>
      <c r="AA16" s="2">
        <f>MIN(AA2:AA11)</f>
        <v>5.2190001010894704</v>
      </c>
      <c r="AC16" s="1">
        <f>MIN(AC2:AC11)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ilpTable_unconstrained_pnr_orig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2023-11-23T22:36:16Z</dcterms:created>
  <dcterms:modified xsi:type="dcterms:W3CDTF">2023-11-24T00:40:10Z</dcterms:modified>
</cp:coreProperties>
</file>