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unconstrained\"/>
    </mc:Choice>
  </mc:AlternateContent>
  <xr:revisionPtr revIDLastSave="0" documentId="13_ncr:1_{4815940A-8F38-48C6-818F-1F4EB5D3B604}" xr6:coauthVersionLast="47" xr6:coauthVersionMax="47" xr10:uidLastSave="{00000000-0000-0000-0000-000000000000}"/>
  <bookViews>
    <workbookView xWindow="20550" yWindow="60" windowWidth="17880" windowHeight="15510" xr2:uid="{00000000-000D-0000-FFFF-FFFF00000000}"/>
  </bookViews>
  <sheets>
    <sheet name="ilpTable_unconstrained_pnr_or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" i="1" l="1"/>
  <c r="AC10" i="1"/>
  <c r="AC9" i="1"/>
  <c r="AC8" i="1"/>
  <c r="AC7" i="1"/>
  <c r="AC6" i="1"/>
  <c r="AC5" i="1"/>
  <c r="AC4" i="1"/>
  <c r="AC3" i="1"/>
  <c r="AC2" i="1"/>
  <c r="AC16" i="1" s="1"/>
  <c r="AC13" i="1" l="1"/>
  <c r="AC14" i="1"/>
  <c r="AC15" i="1"/>
  <c r="AA16" i="1" l="1"/>
  <c r="AA15" i="1"/>
  <c r="AA14" i="1"/>
  <c r="AA13" i="1"/>
  <c r="Z11" i="1"/>
  <c r="Z10" i="1"/>
  <c r="Z9" i="1"/>
  <c r="Z8" i="1"/>
  <c r="Z7" i="1"/>
  <c r="Z6" i="1"/>
  <c r="Z5" i="1"/>
  <c r="Z4" i="1"/>
  <c r="Z14" i="1" s="1"/>
  <c r="Z3" i="1"/>
  <c r="Z2" i="1"/>
  <c r="Z16" i="1" s="1"/>
  <c r="M16" i="1"/>
  <c r="M15" i="1"/>
  <c r="M14" i="1"/>
  <c r="M13" i="1"/>
  <c r="L11" i="1"/>
  <c r="L10" i="1"/>
  <c r="L9" i="1"/>
  <c r="L8" i="1"/>
  <c r="L7" i="1"/>
  <c r="L6" i="1"/>
  <c r="L5" i="1"/>
  <c r="L4" i="1"/>
  <c r="L3" i="1"/>
  <c r="L2" i="1"/>
  <c r="Z13" i="1" l="1"/>
  <c r="Z15" i="1"/>
  <c r="L15" i="1"/>
  <c r="L13" i="1"/>
  <c r="L16" i="1"/>
  <c r="L14" i="1"/>
</calcChain>
</file>

<file path=xl/sharedStrings.xml><?xml version="1.0" encoding="utf-8"?>
<sst xmlns="http://schemas.openxmlformats.org/spreadsheetml/2006/main" count="51" uniqueCount="19">
  <si>
    <t>Origins</t>
  </si>
  <si>
    <t>I</t>
  </si>
  <si>
    <t>J</t>
  </si>
  <si>
    <t>p</t>
  </si>
  <si>
    <t>instance</t>
  </si>
  <si>
    <t>ILP OPT</t>
  </si>
  <si>
    <t>Accuarate</t>
  </si>
  <si>
    <t>ifConstrained</t>
  </si>
  <si>
    <t>underCapacity</t>
  </si>
  <si>
    <t>overCapacity</t>
  </si>
  <si>
    <t>runTime</t>
  </si>
  <si>
    <t>DESKTOP-ASQ3AP9</t>
  </si>
  <si>
    <t>GAP (%)</t>
  </si>
  <si>
    <t>Mean</t>
  </si>
  <si>
    <t>SE</t>
  </si>
  <si>
    <t>Max</t>
  </si>
  <si>
    <t>min</t>
  </si>
  <si>
    <t>Error Correction</t>
  </si>
  <si>
    <t>Constraint Deletion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</si>
</sst>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abSelected="1" topLeftCell="S1" workbookViewId="0">
      <selection activeCell="Z13" sqref="Z13"/>
    </sheetView>
  </sheetViews>
  <sheetFormatPr defaultRowHeight="15" x14ac:dyDescent="0.25"/>
  <cols>
    <col min="12" max="12" width="12" style="1" bestFit="1" customWidth="1"/>
    <col min="13" max="13" width="9.140625" style="2"/>
    <col min="26" max="26" width="12" style="1" bestFit="1" customWidth="1"/>
    <col min="27" max="27" width="9.140625" style="2"/>
    <col min="29" max="29" width="12" style="1" bestFit="1" customWidth="1"/>
  </cols>
  <sheetData>
    <row r="1" spans="1:29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12</v>
      </c>
      <c r="M1" s="2" t="s">
        <v>10</v>
      </c>
      <c r="O1" t="s">
        <v>18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s="1" t="s">
        <v>12</v>
      </c>
      <c r="AA1" s="2" t="s">
        <v>10</v>
      </c>
      <c r="AC1" s="1" t="s">
        <v>12</v>
      </c>
    </row>
    <row r="2" spans="1:29" x14ac:dyDescent="0.25">
      <c r="A2" t="s">
        <v>11</v>
      </c>
      <c r="B2">
        <v>300</v>
      </c>
      <c r="C2">
        <v>900</v>
      </c>
      <c r="D2">
        <v>90</v>
      </c>
      <c r="E2">
        <v>45</v>
      </c>
      <c r="F2">
        <v>0</v>
      </c>
      <c r="G2">
        <v>17674.346938229701</v>
      </c>
      <c r="H2">
        <v>17674.263211159501</v>
      </c>
      <c r="I2">
        <v>6912.2702768752397</v>
      </c>
      <c r="J2">
        <v>9</v>
      </c>
      <c r="K2">
        <v>36</v>
      </c>
      <c r="L2" s="1">
        <f t="shared" ref="L2:L11" si="0">(G2-H2)/H2*100</f>
        <v>4.7372311478684025E-4</v>
      </c>
      <c r="M2" s="2">
        <v>2779.0910000801</v>
      </c>
      <c r="O2" t="s">
        <v>11</v>
      </c>
      <c r="P2">
        <v>300</v>
      </c>
      <c r="Q2">
        <v>900</v>
      </c>
      <c r="R2">
        <v>90</v>
      </c>
      <c r="S2">
        <v>45</v>
      </c>
      <c r="T2">
        <v>0</v>
      </c>
      <c r="U2">
        <v>17674.352872187701</v>
      </c>
      <c r="V2">
        <v>17674.263211159501</v>
      </c>
      <c r="W2">
        <v>6912.2702768752397</v>
      </c>
      <c r="X2">
        <v>9</v>
      </c>
      <c r="Y2">
        <v>36</v>
      </c>
      <c r="Z2" s="1">
        <f t="shared" ref="Z2:Z11" si="1">(U2-V2)/V2*100</f>
        <v>5.0729711970770651E-4</v>
      </c>
      <c r="AA2" s="2">
        <v>1271.80099987983</v>
      </c>
      <c r="AC2" s="1">
        <f>(V2-H2)/V2*100</f>
        <v>0</v>
      </c>
    </row>
    <row r="3" spans="1:29" x14ac:dyDescent="0.25">
      <c r="A3" t="s">
        <v>11</v>
      </c>
      <c r="B3">
        <v>300</v>
      </c>
      <c r="C3">
        <v>900</v>
      </c>
      <c r="D3">
        <v>90</v>
      </c>
      <c r="E3">
        <v>45</v>
      </c>
      <c r="F3">
        <v>1</v>
      </c>
      <c r="G3">
        <v>13395.2158475493</v>
      </c>
      <c r="H3">
        <v>13395.1239200482</v>
      </c>
      <c r="I3">
        <v>5649.70655810059</v>
      </c>
      <c r="J3">
        <v>16</v>
      </c>
      <c r="K3">
        <v>29</v>
      </c>
      <c r="L3" s="1">
        <f t="shared" si="0"/>
        <v>6.8627585417525426E-4</v>
      </c>
      <c r="M3" s="2">
        <v>835.732000112533</v>
      </c>
      <c r="O3" t="s">
        <v>11</v>
      </c>
      <c r="P3">
        <v>300</v>
      </c>
      <c r="Q3">
        <v>900</v>
      </c>
      <c r="R3">
        <v>90</v>
      </c>
      <c r="S3">
        <v>45</v>
      </c>
      <c r="T3">
        <v>1</v>
      </c>
      <c r="U3">
        <v>13397.8691072618</v>
      </c>
      <c r="V3">
        <v>13397.7755398016</v>
      </c>
      <c r="W3">
        <v>5699.8532262633298</v>
      </c>
      <c r="X3">
        <v>15</v>
      </c>
      <c r="Y3">
        <v>30</v>
      </c>
      <c r="Z3" s="1">
        <f t="shared" si="1"/>
        <v>6.9838056267331903E-4</v>
      </c>
      <c r="AA3" s="2">
        <v>2775.4379999637599</v>
      </c>
      <c r="AC3" s="1">
        <f t="shared" ref="AC3:AC11" si="2">(V3-H3)/V3*100</f>
        <v>1.9791492591608392E-2</v>
      </c>
    </row>
    <row r="4" spans="1:29" x14ac:dyDescent="0.25">
      <c r="A4" t="s">
        <v>11</v>
      </c>
      <c r="B4">
        <v>300</v>
      </c>
      <c r="C4">
        <v>900</v>
      </c>
      <c r="D4">
        <v>90</v>
      </c>
      <c r="E4">
        <v>45</v>
      </c>
      <c r="F4">
        <v>2</v>
      </c>
      <c r="G4">
        <v>14402.086751995899</v>
      </c>
      <c r="H4">
        <v>14402.048200989801</v>
      </c>
      <c r="I4">
        <v>6828.7167648275099</v>
      </c>
      <c r="J4">
        <v>13</v>
      </c>
      <c r="K4">
        <v>32</v>
      </c>
      <c r="L4" s="1">
        <f t="shared" si="0"/>
        <v>2.6767724674095283E-4</v>
      </c>
      <c r="M4" s="2">
        <v>103.38099980354301</v>
      </c>
      <c r="O4" t="s">
        <v>11</v>
      </c>
      <c r="P4">
        <v>300</v>
      </c>
      <c r="Q4">
        <v>900</v>
      </c>
      <c r="R4">
        <v>90</v>
      </c>
      <c r="S4">
        <v>45</v>
      </c>
      <c r="T4">
        <v>2</v>
      </c>
      <c r="U4">
        <v>14408.427874663599</v>
      </c>
      <c r="V4">
        <v>14408.343072713</v>
      </c>
      <c r="W4">
        <v>6958.8253125830197</v>
      </c>
      <c r="X4">
        <v>14</v>
      </c>
      <c r="Y4">
        <v>31</v>
      </c>
      <c r="Z4" s="1">
        <f t="shared" si="1"/>
        <v>5.8856143396450596E-4</v>
      </c>
      <c r="AA4" s="2">
        <v>193.46199989318799</v>
      </c>
      <c r="AC4" s="1">
        <f t="shared" si="2"/>
        <v>4.3689074388579482E-2</v>
      </c>
    </row>
    <row r="5" spans="1:29" x14ac:dyDescent="0.25">
      <c r="A5" t="s">
        <v>11</v>
      </c>
      <c r="B5">
        <v>300</v>
      </c>
      <c r="C5">
        <v>900</v>
      </c>
      <c r="D5">
        <v>90</v>
      </c>
      <c r="E5">
        <v>45</v>
      </c>
      <c r="F5">
        <v>3</v>
      </c>
      <c r="G5">
        <v>14861.4228868067</v>
      </c>
      <c r="H5">
        <v>14861.382610492899</v>
      </c>
      <c r="I5">
        <v>6040.4175729684102</v>
      </c>
      <c r="J5">
        <v>17</v>
      </c>
      <c r="K5">
        <v>28</v>
      </c>
      <c r="L5" s="1">
        <f t="shared" si="0"/>
        <v>2.7101323515096339E-4</v>
      </c>
      <c r="M5" s="2">
        <v>115.355999946594</v>
      </c>
      <c r="O5" t="s">
        <v>11</v>
      </c>
      <c r="P5">
        <v>300</v>
      </c>
      <c r="Q5">
        <v>900</v>
      </c>
      <c r="R5">
        <v>90</v>
      </c>
      <c r="S5">
        <v>45</v>
      </c>
      <c r="T5">
        <v>3</v>
      </c>
      <c r="U5">
        <v>14861.6938400575</v>
      </c>
      <c r="V5">
        <v>14861.5994868006</v>
      </c>
      <c r="W5">
        <v>6046.31005139432</v>
      </c>
      <c r="X5">
        <v>17</v>
      </c>
      <c r="Y5">
        <v>28</v>
      </c>
      <c r="Z5" s="1">
        <f t="shared" si="1"/>
        <v>6.3487955642810843E-4</v>
      </c>
      <c r="AA5" s="2">
        <v>238.20099997520401</v>
      </c>
      <c r="AC5" s="1">
        <f t="shared" si="2"/>
        <v>1.459306637171043E-3</v>
      </c>
    </row>
    <row r="6" spans="1:29" x14ac:dyDescent="0.25">
      <c r="A6" t="s">
        <v>11</v>
      </c>
      <c r="B6">
        <v>300</v>
      </c>
      <c r="C6">
        <v>900</v>
      </c>
      <c r="D6">
        <v>90</v>
      </c>
      <c r="E6">
        <v>45</v>
      </c>
      <c r="F6">
        <v>4</v>
      </c>
      <c r="G6">
        <v>13997.403498007799</v>
      </c>
      <c r="H6">
        <v>13997.324930532101</v>
      </c>
      <c r="I6">
        <v>7024.4676373677703</v>
      </c>
      <c r="J6">
        <v>18</v>
      </c>
      <c r="K6">
        <v>27</v>
      </c>
      <c r="L6" s="1">
        <f t="shared" si="0"/>
        <v>5.6130350684057318E-4</v>
      </c>
      <c r="M6" s="2">
        <v>970.17400002479496</v>
      </c>
      <c r="O6" t="s">
        <v>11</v>
      </c>
      <c r="P6">
        <v>300</v>
      </c>
      <c r="Q6">
        <v>900</v>
      </c>
      <c r="R6">
        <v>90</v>
      </c>
      <c r="S6">
        <v>45</v>
      </c>
      <c r="T6">
        <v>4</v>
      </c>
      <c r="U6">
        <v>14002.8178618662</v>
      </c>
      <c r="V6">
        <v>14002.7413762468</v>
      </c>
      <c r="W6">
        <v>6895.8414503264203</v>
      </c>
      <c r="X6">
        <v>17</v>
      </c>
      <c r="Y6">
        <v>28</v>
      </c>
      <c r="Z6" s="1">
        <f t="shared" si="1"/>
        <v>5.4621889632118959E-4</v>
      </c>
      <c r="AA6" s="2">
        <v>928.46000003814697</v>
      </c>
      <c r="AC6" s="1">
        <f t="shared" si="2"/>
        <v>3.8681323672005594E-2</v>
      </c>
    </row>
    <row r="7" spans="1:29" x14ac:dyDescent="0.25">
      <c r="A7" t="s">
        <v>11</v>
      </c>
      <c r="B7">
        <v>300</v>
      </c>
      <c r="C7">
        <v>900</v>
      </c>
      <c r="D7">
        <v>90</v>
      </c>
      <c r="E7">
        <v>45</v>
      </c>
      <c r="F7">
        <v>5</v>
      </c>
      <c r="G7">
        <v>12047.2060056349</v>
      </c>
      <c r="H7">
        <v>12047.176284941999</v>
      </c>
      <c r="I7">
        <v>5940.0837639561796</v>
      </c>
      <c r="J7">
        <v>18</v>
      </c>
      <c r="K7">
        <v>27</v>
      </c>
      <c r="L7" s="1">
        <f t="shared" si="0"/>
        <v>2.4670256496502242E-4</v>
      </c>
      <c r="M7" s="2">
        <v>772</v>
      </c>
      <c r="O7" t="s">
        <v>11</v>
      </c>
      <c r="P7">
        <v>300</v>
      </c>
      <c r="Q7">
        <v>900</v>
      </c>
      <c r="R7">
        <v>90</v>
      </c>
      <c r="S7">
        <v>45</v>
      </c>
      <c r="T7">
        <v>5</v>
      </c>
      <c r="U7">
        <v>12047.446270070701</v>
      </c>
      <c r="V7">
        <v>12047.369858177201</v>
      </c>
      <c r="W7">
        <v>5970.3224118048602</v>
      </c>
      <c r="X7">
        <v>18</v>
      </c>
      <c r="Y7">
        <v>27</v>
      </c>
      <c r="Z7" s="1">
        <f t="shared" si="1"/>
        <v>6.3426203727339208E-4</v>
      </c>
      <c r="AA7" s="2">
        <v>1183.8819999694799</v>
      </c>
      <c r="AC7" s="1">
        <f t="shared" si="2"/>
        <v>1.6067675972433757E-3</v>
      </c>
    </row>
    <row r="8" spans="1:29" x14ac:dyDescent="0.25">
      <c r="A8" t="s">
        <v>11</v>
      </c>
      <c r="B8">
        <v>300</v>
      </c>
      <c r="C8">
        <v>900</v>
      </c>
      <c r="D8">
        <v>90</v>
      </c>
      <c r="E8">
        <v>45</v>
      </c>
      <c r="F8">
        <v>6</v>
      </c>
      <c r="G8">
        <v>16354.389150397599</v>
      </c>
      <c r="H8">
        <v>16354.332132707599</v>
      </c>
      <c r="I8">
        <v>6125.5236451929804</v>
      </c>
      <c r="J8">
        <v>16</v>
      </c>
      <c r="K8">
        <v>29</v>
      </c>
      <c r="L8" s="1">
        <f t="shared" si="0"/>
        <v>3.486396725796855E-4</v>
      </c>
      <c r="M8" s="2">
        <v>134.40899991989099</v>
      </c>
      <c r="O8" t="s">
        <v>11</v>
      </c>
      <c r="P8">
        <v>300</v>
      </c>
      <c r="Q8">
        <v>900</v>
      </c>
      <c r="R8">
        <v>90</v>
      </c>
      <c r="S8">
        <v>45</v>
      </c>
      <c r="T8">
        <v>6</v>
      </c>
      <c r="U8">
        <v>16382.9402903466</v>
      </c>
      <c r="V8">
        <v>16382.8366537769</v>
      </c>
      <c r="W8">
        <v>6145.0282121433002</v>
      </c>
      <c r="X8">
        <v>16</v>
      </c>
      <c r="Y8">
        <v>29</v>
      </c>
      <c r="Z8" s="1">
        <f t="shared" si="1"/>
        <v>6.3259233971631429E-4</v>
      </c>
      <c r="AA8" s="2">
        <v>204.937000036239</v>
      </c>
      <c r="AC8" s="1">
        <f t="shared" si="2"/>
        <v>0.1739901439030046</v>
      </c>
    </row>
    <row r="9" spans="1:29" x14ac:dyDescent="0.25">
      <c r="A9" t="s">
        <v>11</v>
      </c>
      <c r="B9">
        <v>300</v>
      </c>
      <c r="C9">
        <v>900</v>
      </c>
      <c r="D9">
        <v>90</v>
      </c>
      <c r="E9">
        <v>45</v>
      </c>
      <c r="F9">
        <v>7</v>
      </c>
      <c r="G9">
        <v>14709.232231096999</v>
      </c>
      <c r="H9">
        <v>14709.166279929101</v>
      </c>
      <c r="I9">
        <v>6143.8499502963396</v>
      </c>
      <c r="J9">
        <v>11</v>
      </c>
      <c r="K9">
        <v>34</v>
      </c>
      <c r="L9" s="1">
        <f t="shared" si="0"/>
        <v>4.4836781802287505E-4</v>
      </c>
      <c r="M9" s="2">
        <v>976.32500004768303</v>
      </c>
      <c r="O9" t="s">
        <v>11</v>
      </c>
      <c r="P9">
        <v>300</v>
      </c>
      <c r="Q9">
        <v>900</v>
      </c>
      <c r="R9">
        <v>90</v>
      </c>
      <c r="S9">
        <v>45</v>
      </c>
      <c r="T9">
        <v>7</v>
      </c>
      <c r="U9">
        <v>14709.3846746166</v>
      </c>
      <c r="V9">
        <v>14709.3106032921</v>
      </c>
      <c r="W9">
        <v>6098.8564851115498</v>
      </c>
      <c r="X9">
        <v>11</v>
      </c>
      <c r="Y9">
        <v>34</v>
      </c>
      <c r="Z9" s="1">
        <f t="shared" si="1"/>
        <v>5.0356761439893539E-4</v>
      </c>
      <c r="AA9" s="2">
        <v>468.64599990844698</v>
      </c>
      <c r="AC9" s="1">
        <f t="shared" si="2"/>
        <v>9.8117013701161339E-4</v>
      </c>
    </row>
    <row r="10" spans="1:29" x14ac:dyDescent="0.25">
      <c r="A10" t="s">
        <v>11</v>
      </c>
      <c r="B10">
        <v>300</v>
      </c>
      <c r="C10">
        <v>900</v>
      </c>
      <c r="D10">
        <v>90</v>
      </c>
      <c r="E10">
        <v>45</v>
      </c>
      <c r="F10">
        <v>8</v>
      </c>
      <c r="G10">
        <v>14328.0278922535</v>
      </c>
      <c r="H10">
        <v>14327.9631287553</v>
      </c>
      <c r="I10">
        <v>6302.6519706627296</v>
      </c>
      <c r="J10">
        <v>13</v>
      </c>
      <c r="K10">
        <v>32</v>
      </c>
      <c r="L10" s="1">
        <f t="shared" si="0"/>
        <v>4.5200771119870804E-4</v>
      </c>
      <c r="M10" s="2">
        <v>184.23399996757499</v>
      </c>
      <c r="O10" t="s">
        <v>11</v>
      </c>
      <c r="P10">
        <v>300</v>
      </c>
      <c r="Q10">
        <v>900</v>
      </c>
      <c r="R10">
        <v>90</v>
      </c>
      <c r="S10">
        <v>45</v>
      </c>
      <c r="T10">
        <v>8</v>
      </c>
      <c r="U10">
        <v>14380.5930249173</v>
      </c>
      <c r="V10">
        <v>14380.4716157408</v>
      </c>
      <c r="W10">
        <v>6144.3378821591796</v>
      </c>
      <c r="X10">
        <v>12</v>
      </c>
      <c r="Y10">
        <v>33</v>
      </c>
      <c r="Z10" s="1">
        <f t="shared" si="1"/>
        <v>8.4426421986528511E-4</v>
      </c>
      <c r="AA10" s="2">
        <v>2213.0060000419599</v>
      </c>
      <c r="AC10" s="1">
        <f t="shared" si="2"/>
        <v>0.36513744742574666</v>
      </c>
    </row>
    <row r="11" spans="1:29" x14ac:dyDescent="0.25">
      <c r="A11" t="s">
        <v>11</v>
      </c>
      <c r="B11">
        <v>300</v>
      </c>
      <c r="C11">
        <v>900</v>
      </c>
      <c r="D11">
        <v>90</v>
      </c>
      <c r="E11">
        <v>45</v>
      </c>
      <c r="F11">
        <v>9</v>
      </c>
      <c r="G11">
        <v>11467.1420538643</v>
      </c>
      <c r="H11">
        <v>11467.1059484855</v>
      </c>
      <c r="I11">
        <v>6215.8361279815699</v>
      </c>
      <c r="J11">
        <v>13</v>
      </c>
      <c r="K11">
        <v>32</v>
      </c>
      <c r="L11" s="1">
        <f t="shared" si="0"/>
        <v>3.1486042740277065E-4</v>
      </c>
      <c r="M11" s="2">
        <v>105.740999937057</v>
      </c>
      <c r="O11" t="s">
        <v>11</v>
      </c>
      <c r="P11">
        <v>300</v>
      </c>
      <c r="Q11">
        <v>900</v>
      </c>
      <c r="R11">
        <v>90</v>
      </c>
      <c r="S11">
        <v>45</v>
      </c>
      <c r="T11">
        <v>9</v>
      </c>
      <c r="U11">
        <v>11476.209276739801</v>
      </c>
      <c r="V11">
        <v>11476.126327026101</v>
      </c>
      <c r="W11">
        <v>6341.4354402550698</v>
      </c>
      <c r="X11">
        <v>15</v>
      </c>
      <c r="Y11">
        <v>30</v>
      </c>
      <c r="Z11" s="1">
        <f t="shared" si="1"/>
        <v>7.2280237543917642E-4</v>
      </c>
      <c r="AA11" s="2">
        <v>305.88100004196099</v>
      </c>
      <c r="AC11" s="1">
        <f t="shared" si="2"/>
        <v>7.8601248222217923E-2</v>
      </c>
    </row>
    <row r="13" spans="1:29" x14ac:dyDescent="0.25">
      <c r="A13" t="s">
        <v>13</v>
      </c>
      <c r="L13" s="1">
        <f>AVERAGE(L2:L11)</f>
        <v>4.0705711518636452E-4</v>
      </c>
      <c r="M13" s="2">
        <f>AVERAGE(M2:M11)</f>
        <v>697.64429998397713</v>
      </c>
      <c r="Z13" s="1">
        <f>AVERAGE(Z2:Z11)</f>
        <v>6.3128261557879317E-4</v>
      </c>
      <c r="AA13" s="2">
        <f>AVERAGE(AA2:AA11)</f>
        <v>978.37139997482154</v>
      </c>
      <c r="AC13" s="1">
        <f>AVERAGE(AC2:AC11)</f>
        <v>7.2393797457458872E-2</v>
      </c>
    </row>
    <row r="14" spans="1:29" x14ac:dyDescent="0.25">
      <c r="A14" t="s">
        <v>14</v>
      </c>
      <c r="L14" s="1">
        <f>_xlfn.STDEV.S(L2:L11)/SQRT(COUNT(L2:L11))</f>
        <v>4.5397948183313948E-5</v>
      </c>
      <c r="M14" s="2">
        <f>_xlfn.STDEV.S(M2:M11)/SQRT(COUNT(M2:M11))</f>
        <v>261.03075401386997</v>
      </c>
      <c r="Z14" s="1">
        <f>_xlfn.STDEV.S(Z2:Z11)/SQRT(COUNT(Z2:Z11))</f>
        <v>3.3167446462072745E-5</v>
      </c>
      <c r="AA14" s="2">
        <f>_xlfn.STDEV.S(AA2:AA11)/SQRT(COUNT(AA2:AA11))</f>
        <v>285.94476399371854</v>
      </c>
      <c r="AC14" s="1">
        <f>_xlfn.STDEV.S(AC2:AC11)/SQRT(COUNT(AC2:AC11))</f>
        <v>3.6692387945172961E-2</v>
      </c>
    </row>
    <row r="15" spans="1:29" x14ac:dyDescent="0.25">
      <c r="A15" t="s">
        <v>15</v>
      </c>
      <c r="L15" s="1">
        <f>MAX(L2:L11)</f>
        <v>6.8627585417525426E-4</v>
      </c>
      <c r="M15" s="2">
        <f>MAX(M2:M11)</f>
        <v>2779.0910000801</v>
      </c>
      <c r="Z15" s="1">
        <f>MAX(Z2:Z11)</f>
        <v>8.4426421986528511E-4</v>
      </c>
      <c r="AA15" s="2">
        <f>MAX(AA2:AA11)</f>
        <v>2775.4379999637599</v>
      </c>
      <c r="AC15" s="1">
        <f>MAX(AC2:AC11)</f>
        <v>0.36513744742574666</v>
      </c>
    </row>
    <row r="16" spans="1:29" x14ac:dyDescent="0.25">
      <c r="A16" t="s">
        <v>16</v>
      </c>
      <c r="L16" s="1">
        <f>MIN(L2:L11)</f>
        <v>2.4670256496502242E-4</v>
      </c>
      <c r="M16" s="2">
        <f>MIN(M2:M11)</f>
        <v>103.38099980354301</v>
      </c>
      <c r="Z16" s="1">
        <f>MIN(Z2:Z11)</f>
        <v>5.0356761439893539E-4</v>
      </c>
      <c r="AA16" s="2">
        <f>MIN(AA2:AA11)</f>
        <v>193.46199989318799</v>
      </c>
      <c r="AC16" s="1">
        <f>MIN(AC2:AC11)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ilpTable_unconstrained_pnr_orig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2023-11-23T22:39:24Z</dcterms:created>
  <dcterms:modified xsi:type="dcterms:W3CDTF">2023-11-24T14:10:13Z</dcterms:modified>
</cp:coreProperties>
</file>