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ew Zealand\ModelOff\2016\Online rounds\R1\2. Working\"/>
    </mc:Choice>
  </mc:AlternateContent>
  <bookViews>
    <workbookView xWindow="0" yWindow="0" windowWidth="23040" windowHeight="10404"/>
  </bookViews>
  <sheets>
    <sheet name="Formats" sheetId="10" r:id="rId1"/>
    <sheet name="Assumptions" sheetId="12" r:id="rId2"/>
    <sheet name="Calculations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M7" i="12" l="1"/>
  <c r="M7" i="5" s="1"/>
  <c r="A11" i="12"/>
  <c r="N6" i="12" l="1"/>
  <c r="N7" i="12" l="1"/>
  <c r="N7" i="5" s="1"/>
  <c r="N6" i="5"/>
  <c r="A11" i="5"/>
  <c r="O6" i="12" l="1"/>
  <c r="A29" i="12"/>
  <c r="O7" i="12" l="1"/>
  <c r="O6" i="5"/>
  <c r="A39" i="12"/>
  <c r="A60" i="12" s="1"/>
  <c r="A73" i="12" s="1"/>
  <c r="P6" i="12" l="1"/>
  <c r="O7" i="5"/>
  <c r="P7" i="12" l="1"/>
  <c r="P6" i="5"/>
  <c r="Q6" i="12" l="1"/>
  <c r="P7" i="5"/>
  <c r="Q7" i="12" l="1"/>
  <c r="Q6" i="5"/>
  <c r="R6" i="12" l="1"/>
  <c r="Q7" i="5"/>
  <c r="R7" i="12" l="1"/>
  <c r="R6" i="5"/>
  <c r="S6" i="12" l="1"/>
  <c r="R7" i="5"/>
  <c r="S7" i="12" l="1"/>
  <c r="S6" i="5"/>
  <c r="T6" i="12" l="1"/>
  <c r="S7" i="5"/>
  <c r="T7" i="12" l="1"/>
  <c r="T6" i="5"/>
  <c r="U6" i="12" l="1"/>
  <c r="T7" i="5"/>
  <c r="U7" i="12" l="1"/>
  <c r="U6" i="5"/>
  <c r="V6" i="12" l="1"/>
  <c r="U7" i="5"/>
  <c r="V7" i="12" l="1"/>
  <c r="V6" i="5"/>
  <c r="W6" i="12" l="1"/>
  <c r="V7" i="5"/>
  <c r="W7" i="12" l="1"/>
  <c r="W6" i="5"/>
  <c r="X6" i="12" l="1"/>
  <c r="W7" i="5"/>
  <c r="X7" i="12" l="1"/>
  <c r="X6" i="5"/>
  <c r="Y6" i="12" l="1"/>
  <c r="X7" i="5"/>
  <c r="Y7" i="12" l="1"/>
  <c r="Y6" i="5"/>
  <c r="Z6" i="12" l="1"/>
  <c r="Y7" i="5"/>
  <c r="Z7" i="12" l="1"/>
  <c r="Z6" i="5"/>
  <c r="AA6" i="12" l="1"/>
  <c r="Z7" i="5"/>
  <c r="AA7" i="12" l="1"/>
  <c r="AA6" i="5"/>
  <c r="AB6" i="12" l="1"/>
  <c r="AA7" i="5"/>
  <c r="AB7" i="12" l="1"/>
  <c r="AB6" i="5"/>
  <c r="AC6" i="12" l="1"/>
  <c r="AB7" i="5"/>
  <c r="AC7" i="12" l="1"/>
  <c r="AC6" i="5"/>
  <c r="AD6" i="12" l="1"/>
  <c r="AC7" i="5"/>
  <c r="AD7" i="12" l="1"/>
  <c r="AD6" i="5"/>
  <c r="AE6" i="12" l="1"/>
  <c r="AD7" i="5"/>
  <c r="AE7" i="12" l="1"/>
  <c r="AE6" i="5"/>
  <c r="AF6" i="12" l="1"/>
  <c r="AE7" i="5"/>
  <c r="AF7" i="12" l="1"/>
  <c r="AF6" i="5"/>
  <c r="AG6" i="12" l="1"/>
  <c r="AF7" i="5"/>
  <c r="AG7" i="12" l="1"/>
  <c r="AG6" i="5"/>
  <c r="AH6" i="12" l="1"/>
  <c r="AG7" i="5"/>
  <c r="AH7" i="12" l="1"/>
  <c r="AH6" i="5"/>
  <c r="AI6" i="12" l="1"/>
  <c r="AH7" i="5"/>
  <c r="AI7" i="12" l="1"/>
  <c r="AI6" i="5"/>
  <c r="AJ6" i="12" l="1"/>
  <c r="AI7" i="5"/>
  <c r="AJ7" i="12" l="1"/>
  <c r="AJ6" i="5"/>
  <c r="AK6" i="12" l="1"/>
  <c r="AJ7" i="5"/>
  <c r="AK7" i="12" l="1"/>
  <c r="AK6" i="5"/>
  <c r="AL6" i="12" l="1"/>
  <c r="AK7" i="5"/>
  <c r="AL7" i="12" l="1"/>
  <c r="AL6" i="5"/>
  <c r="AM6" i="12" l="1"/>
  <c r="AL7" i="5"/>
  <c r="AM7" i="12" l="1"/>
  <c r="AM6" i="5"/>
  <c r="AN6" i="12" l="1"/>
  <c r="AM7" i="5"/>
  <c r="AN7" i="12" l="1"/>
  <c r="AN6" i="5"/>
  <c r="AO6" i="12" l="1"/>
  <c r="AN7" i="5"/>
  <c r="AO7" i="12" l="1"/>
  <c r="AO6" i="5"/>
  <c r="AP6" i="12" l="1"/>
  <c r="AO7" i="5"/>
  <c r="AP7" i="12" l="1"/>
  <c r="AP6" i="5"/>
  <c r="AQ6" i="12" l="1"/>
  <c r="AP7" i="5"/>
  <c r="AQ7" i="12" l="1"/>
  <c r="AQ6" i="5"/>
  <c r="AR6" i="12" l="1"/>
  <c r="AQ7" i="5"/>
  <c r="AR7" i="12" l="1"/>
  <c r="AR6" i="5"/>
  <c r="AS6" i="12" l="1"/>
  <c r="AR7" i="5"/>
  <c r="AS7" i="12" l="1"/>
  <c r="AS6" i="5"/>
  <c r="AT6" i="12" l="1"/>
  <c r="AS7" i="5"/>
  <c r="AT7" i="12" l="1"/>
  <c r="AT6" i="5"/>
  <c r="AU6" i="12" l="1"/>
  <c r="AT7" i="5"/>
  <c r="AU7" i="12" l="1"/>
  <c r="AU6" i="5"/>
  <c r="AV6" i="12" l="1"/>
  <c r="AU7" i="5"/>
  <c r="AV7" i="12" l="1"/>
  <c r="AV6" i="5"/>
  <c r="AW6" i="12" l="1"/>
  <c r="AV7" i="5"/>
  <c r="AW7" i="12" l="1"/>
  <c r="AW6" i="5"/>
  <c r="AX6" i="12" l="1"/>
  <c r="AW7" i="5"/>
  <c r="AX7" i="12" l="1"/>
  <c r="AX6" i="5"/>
  <c r="AY6" i="12" l="1"/>
  <c r="AX7" i="5"/>
  <c r="AY7" i="12" l="1"/>
  <c r="AY6" i="5"/>
  <c r="AZ6" i="12" l="1"/>
  <c r="AY7" i="5"/>
  <c r="AZ7" i="12" l="1"/>
  <c r="AZ7" i="5" s="1"/>
  <c r="AZ6" i="5"/>
</calcChain>
</file>

<file path=xl/sharedStrings.xml><?xml version="1.0" encoding="utf-8"?>
<sst xmlns="http://schemas.openxmlformats.org/spreadsheetml/2006/main" count="117" uniqueCount="84">
  <si>
    <t>Units</t>
  </si>
  <si>
    <t>Sum</t>
  </si>
  <si>
    <t>End Sheet</t>
  </si>
  <si>
    <t>[%]</t>
  </si>
  <si>
    <t>Workings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</si>
  <si>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</si>
  <si>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</si>
  <si>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</si>
  <si>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</si>
  <si>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</si>
  <si>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</si>
  <si>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</si>
  <si>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</si>
  <si>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</si>
  <si>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</si>
  <si>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</si>
  <si>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</si>
  <si>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</si>
  <si>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</si>
  <si>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</si>
  <si>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</si>
  <si>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</si>
  <si>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</si>
  <si>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</si>
  <si>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</si>
  <si>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</si>
  <si>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</si>
  <si>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</si>
  <si>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</si>
  <si>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Date Start</t>
  </si>
  <si>
    <t>Date End</t>
  </si>
  <si>
    <t>[date]</t>
  </si>
  <si>
    <t>[#]</t>
  </si>
  <si>
    <t>Production information</t>
  </si>
  <si>
    <t>Plant capacity</t>
  </si>
  <si>
    <t>[MW]</t>
  </si>
  <si>
    <t>Availability</t>
  </si>
  <si>
    <t xml:space="preserve">Hours in a day </t>
  </si>
  <si>
    <t>Shudown period</t>
  </si>
  <si>
    <t>Revenues</t>
  </si>
  <si>
    <t>Inflation</t>
  </si>
  <si>
    <t>Inflation rates</t>
  </si>
  <si>
    <t>[% per annum]</t>
  </si>
  <si>
    <t>Market price</t>
  </si>
  <si>
    <t>Price</t>
  </si>
  <si>
    <t>Costs</t>
  </si>
  <si>
    <t>Valuation</t>
  </si>
  <si>
    <t>Supplier 1</t>
  </si>
  <si>
    <t>[$ per MWh]</t>
  </si>
  <si>
    <t>[$ per tonne]</t>
  </si>
  <si>
    <t>[MWh per tonne]</t>
  </si>
  <si>
    <t>[tonnes]</t>
  </si>
  <si>
    <t>Supplier 2</t>
  </si>
  <si>
    <t>Stake to be considered</t>
  </si>
  <si>
    <t>Fixed costs</t>
  </si>
  <si>
    <t>Inflation base date</t>
  </si>
  <si>
    <t>Cap price</t>
  </si>
  <si>
    <t>Floor price</t>
  </si>
  <si>
    <t>[$ per month]</t>
  </si>
  <si>
    <t>Valuation base date</t>
  </si>
  <si>
    <t>Calculations</t>
  </si>
  <si>
    <t>Shutdown period 1</t>
  </si>
  <si>
    <t>Shutdown period 2</t>
  </si>
  <si>
    <t>Shutdown period 3</t>
  </si>
  <si>
    <t>Shutdown period 4</t>
  </si>
  <si>
    <t>Shutdown period 5</t>
  </si>
  <si>
    <t>Shutdown period 6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</si>
  <si>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</si>
  <si>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</si>
  <si>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</si>
  <si>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</si>
  <si>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</si>
  <si>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</si>
  <si>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</si>
  <si>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</si>
  <si>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</si>
  <si>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</si>
  <si>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</si>
  <si>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Wood chip Supplier 1</t>
  </si>
  <si>
    <t>Maximum amount available per quarter</t>
  </si>
  <si>
    <t>MWh produced per tonne</t>
  </si>
  <si>
    <t>Required return (market price subject to floor and cap)</t>
  </si>
  <si>
    <t>Required return (floor price only)</t>
  </si>
  <si>
    <t>ModelOff 2016 - Round 1 - Section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</si>
</sst>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,##0.;\-#,##0.;\-"/>
    <numFmt numFmtId="169" formatCode="#,##0_);\(#,##0\);\-"/>
    <numFmt numFmtId="170" formatCode="d\-mmm\-yy;d\-mmm\-yy;\-"/>
    <numFmt numFmtId="171" formatCode="0.00%_);\(0.00%\);\-"/>
    <numFmt numFmtId="172" formatCode="#,##0.00_);\(#,##0.00\);\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C3E7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9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9" fontId="9" fillId="0" borderId="0" applyBorder="0"/>
    <xf numFmtId="170" fontId="3" fillId="0" borderId="0" applyBorder="0"/>
    <xf numFmtId="4" fontId="9" fillId="2" borderId="1">
      <alignment horizontal="left"/>
    </xf>
    <xf numFmtId="171" fontId="7" fillId="4" borderId="11">
      <protection locked="0"/>
    </xf>
    <xf numFmtId="169" fontId="7" fillId="4" borderId="11">
      <protection locked="0"/>
    </xf>
    <xf numFmtId="169" fontId="7" fillId="0" borderId="12"/>
    <xf numFmtId="171" fontId="11" fillId="0" borderId="0" applyFill="0" applyBorder="0" applyAlignment="0"/>
    <xf numFmtId="0" fontId="10" fillId="0" borderId="0" applyNumberFormat="0" applyFill="0" applyBorder="0" applyAlignment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72" fontId="3" fillId="0" borderId="0" applyBorder="0"/>
    <xf numFmtId="172" fontId="7" fillId="4" borderId="11">
      <protection locked="0"/>
    </xf>
    <xf numFmtId="170" fontId="7" fillId="4" borderId="11"/>
  </cellStyleXfs>
  <cellXfs count="38">
    <xf numFmtId="0" fontId="0" fillId="0" borderId="0" xfId="0"/>
    <xf numFmtId="172" fontId="4" fillId="36" borderId="0" xfId="1" applyNumberFormat="1"/>
    <xf numFmtId="0" fontId="3" fillId="0" borderId="0" xfId="0" applyFont="1"/>
    <xf numFmtId="0" fontId="5" fillId="0" borderId="0" xfId="0" applyFont="1"/>
    <xf numFmtId="169" fontId="3" fillId="0" borderId="0" xfId="2"/>
    <xf numFmtId="169" fontId="7" fillId="0" borderId="0" xfId="3" applyNumberFormat="1">
      <alignment horizontal="right"/>
    </xf>
    <xf numFmtId="169" fontId="0" fillId="0" borderId="0" xfId="0" applyNumberFormat="1"/>
    <xf numFmtId="169" fontId="9" fillId="0" borderId="0" xfId="5"/>
    <xf numFmtId="170" fontId="3" fillId="0" borderId="0" xfId="6"/>
    <xf numFmtId="169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71" fontId="7" fillId="4" borderId="11" xfId="8">
      <protection locked="0"/>
    </xf>
    <xf numFmtId="0" fontId="3" fillId="0" borderId="0" xfId="6" applyNumberFormat="1"/>
    <xf numFmtId="169" fontId="7" fillId="0" borderId="12" xfId="10"/>
    <xf numFmtId="171" fontId="11" fillId="0" borderId="0" xfId="11"/>
    <xf numFmtId="169" fontId="12" fillId="0" borderId="0" xfId="2" applyFont="1"/>
    <xf numFmtId="169" fontId="10" fillId="0" borderId="0" xfId="12" applyNumberFormat="1"/>
    <xf numFmtId="170" fontId="3" fillId="0" borderId="0" xfId="6" applyBorder="1"/>
    <xf numFmtId="0" fontId="3" fillId="0" borderId="0" xfId="6" applyNumberFormat="1" applyBorder="1"/>
    <xf numFmtId="169" fontId="7" fillId="4" borderId="11" xfId="9">
      <protection locked="0"/>
    </xf>
    <xf numFmtId="172" fontId="3" fillId="0" borderId="0" xfId="59"/>
    <xf numFmtId="172" fontId="3" fillId="0" borderId="0" xfId="59" applyBorder="1"/>
    <xf numFmtId="172" fontId="3" fillId="3" borderId="0" xfId="59" applyFill="1"/>
    <xf numFmtId="172" fontId="3" fillId="0" borderId="0" xfId="59" quotePrefix="1"/>
    <xf numFmtId="172" fontId="7" fillId="0" borderId="0" xfId="3" applyNumberFormat="1">
      <alignment horizontal="right"/>
    </xf>
    <xf numFmtId="172" fontId="7" fillId="4" borderId="11" xfId="60">
      <protection locked="0"/>
    </xf>
    <xf numFmtId="170" fontId="7" fillId="4" borderId="11" xfId="61"/>
    <xf numFmtId="170" fontId="12" fillId="0" borderId="0" xfId="6" applyFont="1"/>
    <xf numFmtId="169" fontId="9" fillId="0" borderId="0" xfId="5" applyAlignment="1">
      <alignment horizontal="right"/>
    </xf>
    <xf numFmtId="169" fontId="9" fillId="0" borderId="0" xfId="2" applyFont="1"/>
    <xf numFmtId="0" fontId="2" fillId="37" borderId="0" xfId="1" applyFont="1" applyFill="1" applyAlignment="1"/>
    <xf numFmtId="0" fontId="4" fillId="37" borderId="0" xfId="1" applyFill="1"/>
    <xf numFmtId="0" fontId="4" fillId="37" borderId="0" xfId="1" applyFont="1" applyFill="1"/>
    <xf numFmtId="168" fontId="6" fillId="37" borderId="0" xfId="1" applyNumberFormat="1" applyFont="1" applyFill="1" applyAlignment="1">
      <alignment horizontal="left"/>
    </xf>
    <xf numFmtId="0" fontId="6" fillId="37" borderId="0" xfId="1" applyFont="1" applyFill="1"/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0</xdr:rowOff>
    </xdr:from>
    <xdr:to>
      <xdr:col>9</xdr:col>
      <xdr:colOff>266700</xdr:colOff>
      <xdr:row>2</xdr:row>
      <xdr:rowOff>195340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0"/>
          <a:ext cx="2724150" cy="71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66675</xdr:colOff>
      <xdr:row>2</xdr:row>
      <xdr:rowOff>195340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724150" cy="719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0</xdr:row>
      <xdr:rowOff>0</xdr:rowOff>
    </xdr:from>
    <xdr:to>
      <xdr:col>8</xdr:col>
      <xdr:colOff>800100</xdr:colOff>
      <xdr:row>2</xdr:row>
      <xdr:rowOff>195340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0"/>
          <a:ext cx="2724150" cy="719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/>
    </sheetView>
  </sheetViews>
  <sheetFormatPr defaultColWidth="8.88671875" defaultRowHeight="13.2" x14ac:dyDescent="0.2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6384" width="8.88671875" style="2"/>
  </cols>
  <sheetData>
    <row r="1" spans="1:10" ht="22.8" x14ac:dyDescent="0.4">
      <c r="A1" s="33" t="s">
        <v>83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s="3" customFormat="1" ht="18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ht="18" customHeight="1" x14ac:dyDescent="0.3">
      <c r="A3" s="36"/>
      <c r="B3" s="34"/>
      <c r="C3" s="37" t="s">
        <v>8</v>
      </c>
      <c r="D3" s="34"/>
      <c r="E3" s="34"/>
      <c r="F3" s="34"/>
      <c r="G3" s="34"/>
      <c r="H3" s="34"/>
      <c r="I3" s="34"/>
      <c r="J3" s="34"/>
    </row>
    <row r="4" spans="1:10" s="4" customFormat="1" ht="12" customHeight="1" x14ac:dyDescent="0.25">
      <c r="F4" s="18"/>
      <c r="H4" s="5"/>
    </row>
    <row r="5" spans="1:10" s="4" customFormat="1" ht="12" customHeight="1" x14ac:dyDescent="0.25">
      <c r="H5" s="5"/>
    </row>
    <row r="6" spans="1:10" s="4" customFormat="1" ht="12" customHeight="1" x14ac:dyDescent="0.25">
      <c r="H6" s="5"/>
    </row>
    <row r="7" spans="1:10" s="4" customFormat="1" ht="12" customHeight="1" x14ac:dyDescent="0.25">
      <c r="H7" s="5"/>
    </row>
    <row r="8" spans="1:10" s="4" customFormat="1" ht="12" customHeight="1" x14ac:dyDescent="0.25">
      <c r="H8" s="5"/>
    </row>
    <row r="9" spans="1:10" s="4" customFormat="1" ht="12" customHeight="1" x14ac:dyDescent="0.25">
      <c r="H9" s="5"/>
    </row>
    <row r="10" spans="1:10" s="4" customFormat="1" ht="12" customHeight="1" x14ac:dyDescent="0.25">
      <c r="E10" s="7"/>
      <c r="H10" s="5"/>
    </row>
    <row r="11" spans="1:10" ht="12" customHeight="1" x14ac:dyDescent="0.25">
      <c r="A11" s="10"/>
      <c r="B11" s="10"/>
      <c r="C11" s="10" t="s">
        <v>9</v>
      </c>
      <c r="D11" s="10"/>
      <c r="E11" s="10"/>
      <c r="F11" s="10"/>
      <c r="G11" s="10"/>
      <c r="H11" s="10"/>
      <c r="I11" s="10"/>
      <c r="J11" s="10"/>
    </row>
    <row r="12" spans="1:10" s="11" customFormat="1" ht="12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" customHeight="1" x14ac:dyDescent="0.25">
      <c r="A13" s="23"/>
      <c r="B13" s="23"/>
      <c r="C13" s="7"/>
      <c r="D13" s="23"/>
      <c r="E13" s="26"/>
      <c r="F13" s="23"/>
      <c r="G13" s="23"/>
      <c r="H13" s="23"/>
      <c r="I13" s="23"/>
      <c r="J13" s="23"/>
    </row>
    <row r="14" spans="1:10" ht="12" customHeight="1" x14ac:dyDescent="0.25">
      <c r="A14" s="23"/>
      <c r="B14" s="23"/>
      <c r="C14" s="23"/>
      <c r="D14" s="23" t="s">
        <v>10</v>
      </c>
      <c r="E14" s="26"/>
      <c r="F14" s="23"/>
      <c r="G14" s="23"/>
      <c r="H14" s="27"/>
      <c r="I14" s="22">
        <v>1000</v>
      </c>
      <c r="J14" s="23"/>
    </row>
    <row r="15" spans="1:10" ht="12" customHeight="1" x14ac:dyDescent="0.25">
      <c r="A15" s="23"/>
      <c r="B15" s="23"/>
      <c r="C15" s="23"/>
      <c r="D15" s="23"/>
      <c r="E15" s="26"/>
      <c r="F15" s="23"/>
      <c r="G15" s="23"/>
      <c r="H15" s="27"/>
      <c r="I15" s="23"/>
      <c r="J15" s="23"/>
    </row>
    <row r="16" spans="1:10" ht="12" customHeight="1" x14ac:dyDescent="0.25">
      <c r="A16" s="23"/>
      <c r="B16" s="23"/>
      <c r="C16" s="23"/>
      <c r="D16" s="23" t="s">
        <v>11</v>
      </c>
      <c r="E16" s="26"/>
      <c r="F16" s="23"/>
      <c r="G16" s="23"/>
      <c r="H16" s="27"/>
      <c r="I16" s="28">
        <v>1000</v>
      </c>
      <c r="J16" s="23"/>
    </row>
    <row r="17" spans="1:10" ht="12" customHeight="1" x14ac:dyDescent="0.25">
      <c r="A17" s="23"/>
      <c r="B17" s="23"/>
      <c r="C17" s="23"/>
      <c r="D17" s="23"/>
      <c r="E17" s="26"/>
      <c r="F17" s="23"/>
      <c r="G17" s="23"/>
      <c r="H17" s="23"/>
      <c r="I17" s="23"/>
      <c r="J17" s="23"/>
    </row>
    <row r="18" spans="1:10" ht="12" customHeight="1" x14ac:dyDescent="0.25">
      <c r="A18" s="23"/>
      <c r="B18" s="23"/>
      <c r="C18" s="23"/>
      <c r="D18" s="23" t="s">
        <v>12</v>
      </c>
      <c r="E18" s="26"/>
      <c r="F18" s="23"/>
      <c r="G18" s="23"/>
      <c r="H18" s="23"/>
      <c r="I18" s="14">
        <v>0.5</v>
      </c>
      <c r="J18" s="23"/>
    </row>
    <row r="19" spans="1:10" ht="12" customHeight="1" x14ac:dyDescent="0.25">
      <c r="A19" s="23"/>
      <c r="B19" s="23"/>
      <c r="C19" s="23"/>
      <c r="D19" s="23"/>
      <c r="E19" s="26"/>
      <c r="F19" s="23"/>
      <c r="G19" s="23"/>
      <c r="H19" s="23"/>
      <c r="I19" s="23"/>
      <c r="J19" s="23"/>
    </row>
    <row r="20" spans="1:10" ht="12" customHeight="1" x14ac:dyDescent="0.25">
      <c r="A20" s="23"/>
      <c r="B20" s="23"/>
      <c r="C20" s="23"/>
      <c r="D20" s="23" t="s">
        <v>13</v>
      </c>
      <c r="E20" s="26"/>
      <c r="F20" s="23"/>
      <c r="G20" s="23"/>
      <c r="H20" s="23"/>
      <c r="I20" s="29">
        <v>42369</v>
      </c>
      <c r="J20" s="23"/>
    </row>
    <row r="21" spans="1:10" ht="12" customHeight="1" x14ac:dyDescent="0.25">
      <c r="A21" s="23"/>
      <c r="B21" s="23"/>
      <c r="C21" s="23"/>
      <c r="D21" s="23"/>
      <c r="E21" s="26"/>
      <c r="F21" s="23"/>
      <c r="G21" s="23"/>
      <c r="H21" s="23"/>
      <c r="I21" s="23"/>
      <c r="J21" s="23"/>
    </row>
    <row r="22" spans="1:10" ht="12" customHeight="1" x14ac:dyDescent="0.25">
      <c r="A22" s="23"/>
      <c r="B22" s="23"/>
      <c r="C22" s="23"/>
      <c r="D22" s="23" t="s">
        <v>14</v>
      </c>
      <c r="E22" s="26"/>
      <c r="F22" s="23"/>
      <c r="G22" s="23"/>
      <c r="H22" s="23"/>
      <c r="I22" s="4">
        <v>1000</v>
      </c>
      <c r="J22" s="23"/>
    </row>
    <row r="23" spans="1:10" ht="12" customHeight="1" x14ac:dyDescent="0.25">
      <c r="A23" s="23"/>
      <c r="B23" s="23"/>
      <c r="C23" s="23"/>
      <c r="D23" s="23"/>
      <c r="E23" s="26"/>
      <c r="F23" s="23"/>
      <c r="G23" s="23"/>
      <c r="H23" s="23"/>
      <c r="I23" s="23"/>
      <c r="J23" s="23"/>
    </row>
    <row r="24" spans="1:10" ht="12" customHeight="1" x14ac:dyDescent="0.25">
      <c r="A24" s="23"/>
      <c r="B24" s="23"/>
      <c r="C24" s="23"/>
      <c r="D24" s="23" t="s">
        <v>26</v>
      </c>
      <c r="E24" s="26"/>
      <c r="F24" s="23"/>
      <c r="G24" s="23"/>
      <c r="H24" s="23"/>
      <c r="I24" s="4">
        <v>-1000</v>
      </c>
      <c r="J24" s="23"/>
    </row>
    <row r="25" spans="1:10" ht="12" customHeight="1" x14ac:dyDescent="0.25">
      <c r="A25" s="23"/>
      <c r="B25" s="23"/>
      <c r="C25" s="23"/>
      <c r="D25" s="23"/>
      <c r="E25" s="26"/>
      <c r="F25" s="23"/>
      <c r="G25" s="23"/>
      <c r="H25" s="23"/>
      <c r="I25" s="23"/>
      <c r="J25" s="23"/>
    </row>
    <row r="26" spans="1:10" ht="12" customHeight="1" x14ac:dyDescent="0.25">
      <c r="A26" s="23"/>
      <c r="B26" s="23"/>
      <c r="C26" s="23"/>
      <c r="D26" s="23" t="s">
        <v>15</v>
      </c>
      <c r="E26" s="26"/>
      <c r="F26" s="23"/>
      <c r="G26" s="23"/>
      <c r="H26" s="23"/>
      <c r="I26" s="23">
        <v>1000</v>
      </c>
      <c r="J26" s="23"/>
    </row>
    <row r="27" spans="1:10" ht="12" customHeight="1" x14ac:dyDescent="0.25">
      <c r="A27" s="23"/>
      <c r="B27" s="23"/>
      <c r="C27" s="23"/>
      <c r="D27" s="23"/>
      <c r="E27" s="26"/>
      <c r="F27" s="23"/>
      <c r="G27" s="23"/>
      <c r="H27" s="23"/>
      <c r="I27" s="23"/>
      <c r="J27" s="23"/>
    </row>
    <row r="28" spans="1:10" ht="12" customHeight="1" x14ac:dyDescent="0.25">
      <c r="A28" s="23"/>
      <c r="B28" s="23"/>
      <c r="C28" s="23"/>
      <c r="D28" s="23" t="s">
        <v>16</v>
      </c>
      <c r="E28" s="26"/>
      <c r="F28" s="23"/>
      <c r="G28" s="23"/>
      <c r="H28" s="23"/>
      <c r="I28" s="17">
        <v>0.5</v>
      </c>
      <c r="J28" s="23"/>
    </row>
    <row r="29" spans="1:10" ht="12" customHeight="1" x14ac:dyDescent="0.25">
      <c r="A29" s="23"/>
      <c r="B29" s="23"/>
      <c r="C29" s="23"/>
      <c r="D29" s="23"/>
      <c r="E29" s="26"/>
      <c r="F29" s="23"/>
      <c r="G29" s="23"/>
      <c r="H29" s="23"/>
      <c r="I29" s="23"/>
      <c r="J29" s="23"/>
    </row>
    <row r="30" spans="1:10" ht="12" customHeight="1" x14ac:dyDescent="0.25">
      <c r="A30" s="23"/>
      <c r="B30" s="23"/>
      <c r="C30" s="23"/>
      <c r="D30" s="23" t="s">
        <v>28</v>
      </c>
      <c r="E30" s="26"/>
      <c r="F30" s="23"/>
      <c r="G30" s="23"/>
      <c r="H30" s="23"/>
      <c r="I30" s="25">
        <v>0</v>
      </c>
      <c r="J30" s="23"/>
    </row>
    <row r="31" spans="1:10" ht="12" customHeight="1" x14ac:dyDescent="0.25">
      <c r="A31" s="23"/>
      <c r="B31" s="23"/>
      <c r="C31" s="23"/>
      <c r="D31" s="23"/>
      <c r="E31" s="26"/>
      <c r="F31" s="23"/>
      <c r="G31" s="23"/>
      <c r="H31" s="23"/>
      <c r="I31" s="23"/>
      <c r="J31" s="23"/>
    </row>
    <row r="32" spans="1:10" ht="12" customHeight="1" x14ac:dyDescent="0.25">
      <c r="A32" s="23"/>
      <c r="B32" s="23"/>
      <c r="C32" s="23"/>
      <c r="D32" s="23" t="s">
        <v>17</v>
      </c>
      <c r="E32" s="26"/>
      <c r="F32" s="23"/>
      <c r="G32" s="23"/>
      <c r="H32" s="23"/>
      <c r="I32" s="8">
        <v>42369</v>
      </c>
      <c r="J32" s="23"/>
    </row>
    <row r="33" spans="1:10" ht="12" customHeight="1" x14ac:dyDescent="0.25">
      <c r="A33" s="23"/>
      <c r="B33" s="23"/>
      <c r="C33" s="23"/>
      <c r="D33" s="23"/>
      <c r="E33" s="26"/>
      <c r="F33" s="23"/>
      <c r="G33" s="23"/>
      <c r="H33" s="23"/>
      <c r="I33" s="23"/>
      <c r="J33" s="23"/>
    </row>
    <row r="34" spans="1:10" ht="12" customHeight="1" x14ac:dyDescent="0.25">
      <c r="A34" s="23"/>
      <c r="B34" s="23"/>
      <c r="C34" s="23"/>
      <c r="D34" s="23" t="s">
        <v>24</v>
      </c>
      <c r="E34" s="26"/>
      <c r="F34" s="23"/>
      <c r="G34" s="23"/>
      <c r="H34" s="23"/>
      <c r="I34" s="18" t="s">
        <v>25</v>
      </c>
      <c r="J34" s="23"/>
    </row>
    <row r="35" spans="1:10" ht="12" customHeight="1" x14ac:dyDescent="0.25">
      <c r="A35" s="23"/>
      <c r="B35" s="23"/>
      <c r="C35" s="23"/>
      <c r="D35" s="23"/>
      <c r="E35" s="26"/>
      <c r="F35" s="23"/>
      <c r="G35" s="23"/>
      <c r="H35" s="23"/>
      <c r="I35" s="23"/>
      <c r="J35" s="23"/>
    </row>
    <row r="36" spans="1:10" ht="12" customHeight="1" x14ac:dyDescent="0.25">
      <c r="A36" s="23"/>
      <c r="B36" s="23"/>
      <c r="C36" s="23"/>
      <c r="D36" s="23" t="s">
        <v>18</v>
      </c>
      <c r="E36" s="26"/>
      <c r="F36" s="23"/>
      <c r="G36" s="23"/>
      <c r="H36" s="23"/>
      <c r="I36" s="27" t="s">
        <v>5</v>
      </c>
      <c r="J36" s="23"/>
    </row>
    <row r="37" spans="1:10" ht="12" customHeight="1" x14ac:dyDescent="0.25">
      <c r="A37" s="23"/>
      <c r="B37" s="23"/>
      <c r="C37" s="23"/>
      <c r="D37" s="23"/>
      <c r="E37" s="26"/>
      <c r="F37" s="23"/>
      <c r="G37" s="23"/>
      <c r="H37" s="23"/>
      <c r="I37" s="23"/>
      <c r="J37" s="23"/>
    </row>
    <row r="38" spans="1:10" ht="12" customHeight="1" x14ac:dyDescent="0.25">
      <c r="A38" s="23"/>
      <c r="B38" s="23"/>
      <c r="C38" s="23"/>
      <c r="D38" s="23" t="s">
        <v>19</v>
      </c>
      <c r="E38" s="26"/>
      <c r="F38" s="23"/>
      <c r="G38" s="23"/>
      <c r="H38" s="23"/>
      <c r="I38" s="16">
        <v>1000</v>
      </c>
      <c r="J38" s="23"/>
    </row>
    <row r="39" spans="1:10" ht="12" customHeight="1" x14ac:dyDescent="0.25">
      <c r="A39" s="23"/>
      <c r="B39" s="23"/>
      <c r="C39" s="23"/>
      <c r="D39" s="23"/>
      <c r="E39" s="26"/>
      <c r="F39" s="23"/>
      <c r="G39" s="23"/>
      <c r="H39" s="23"/>
      <c r="I39" s="23"/>
      <c r="J39" s="23"/>
    </row>
    <row r="40" spans="1:10" ht="12" customHeight="1" x14ac:dyDescent="0.25">
      <c r="A40" s="23"/>
      <c r="B40" s="23"/>
      <c r="C40" s="23"/>
      <c r="D40" s="23" t="s">
        <v>20</v>
      </c>
      <c r="E40" s="26"/>
      <c r="F40" s="23"/>
      <c r="G40" s="23"/>
      <c r="H40" s="23"/>
      <c r="I40" s="7" t="s">
        <v>21</v>
      </c>
      <c r="J40" s="23"/>
    </row>
    <row r="41" spans="1:10" ht="12" customHeight="1" x14ac:dyDescent="0.25">
      <c r="A41" s="23"/>
      <c r="B41" s="23"/>
      <c r="C41" s="23"/>
      <c r="D41" s="23"/>
      <c r="E41" s="26"/>
      <c r="F41" s="23"/>
      <c r="G41" s="23"/>
      <c r="H41" s="23"/>
      <c r="I41" s="23"/>
      <c r="J41" s="23"/>
    </row>
    <row r="42" spans="1:10" ht="12" customHeight="1" x14ac:dyDescent="0.25">
      <c r="A42" s="23"/>
      <c r="B42" s="23"/>
      <c r="C42" s="23"/>
      <c r="D42" s="23" t="s">
        <v>4</v>
      </c>
      <c r="E42" s="26"/>
      <c r="F42" s="23"/>
      <c r="G42" s="23"/>
      <c r="H42" s="23"/>
      <c r="I42" s="19">
        <v>1000</v>
      </c>
      <c r="J42" s="23"/>
    </row>
    <row r="43" spans="1:10" ht="12" customHeight="1" x14ac:dyDescent="0.25">
      <c r="A43" s="23"/>
      <c r="B43" s="23"/>
      <c r="C43" s="23"/>
      <c r="D43" s="23"/>
      <c r="E43" s="26"/>
      <c r="F43" s="23"/>
      <c r="G43" s="23"/>
      <c r="H43" s="23"/>
      <c r="I43" s="23"/>
      <c r="J43" s="23"/>
    </row>
    <row r="44" spans="1:10" ht="12" customHeight="1" x14ac:dyDescent="0.3">
      <c r="A44" s="23"/>
      <c r="B44" s="23"/>
      <c r="C44" s="23"/>
      <c r="D44" s="23" t="s">
        <v>22</v>
      </c>
      <c r="E44" s="26"/>
      <c r="F44" s="23"/>
      <c r="G44" s="23"/>
      <c r="H44" s="23"/>
      <c r="I44" s="1" t="s">
        <v>21</v>
      </c>
      <c r="J44" s="23"/>
    </row>
    <row r="45" spans="1:10" ht="12" customHeight="1" x14ac:dyDescent="0.25">
      <c r="A45" s="23"/>
      <c r="B45" s="23"/>
      <c r="C45" s="23"/>
      <c r="D45" s="23"/>
      <c r="E45" s="26"/>
      <c r="F45" s="23"/>
      <c r="G45" s="23"/>
      <c r="H45" s="23"/>
      <c r="I45" s="23"/>
      <c r="J45" s="23"/>
    </row>
    <row r="46" spans="1:10" ht="12" customHeight="1" x14ac:dyDescent="0.25">
      <c r="A46" s="23"/>
      <c r="B46" s="23"/>
      <c r="C46" s="23"/>
      <c r="D46" s="23" t="s">
        <v>23</v>
      </c>
      <c r="E46" s="26"/>
      <c r="F46" s="23"/>
      <c r="G46" s="23"/>
      <c r="H46" s="23"/>
      <c r="I46" s="10" t="s">
        <v>21</v>
      </c>
      <c r="J46" s="23"/>
    </row>
    <row r="47" spans="1:10" ht="12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</row>
    <row r="48" spans="1:10" ht="12" customHeight="1" x14ac:dyDescent="0.25">
      <c r="A48" s="10"/>
      <c r="B48" s="10"/>
      <c r="C48" s="10" t="s">
        <v>2</v>
      </c>
      <c r="D48" s="10"/>
      <c r="E48" s="10"/>
      <c r="F48" s="10"/>
      <c r="G48" s="10"/>
      <c r="H48" s="10"/>
      <c r="I48" s="10"/>
      <c r="J48" s="10"/>
    </row>
    <row r="49" ht="12" customHeight="1" x14ac:dyDescent="0.2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AZ114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/>
    </sheetView>
  </sheetViews>
  <sheetFormatPr defaultColWidth="8.88671875" defaultRowHeight="13.2" x14ac:dyDescent="0.2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1" width="3.6640625" style="2" customWidth="1"/>
    <col min="12" max="52" width="12.6640625" style="2" customWidth="1"/>
    <col min="53" max="16384" width="8.88671875" style="2"/>
  </cols>
  <sheetData>
    <row r="1" spans="1:52" ht="22.8" x14ac:dyDescent="0.4">
      <c r="A1" s="33" t="s">
        <v>83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</row>
    <row r="2" spans="1:52" s="3" customFormat="1" ht="18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</row>
    <row r="3" spans="1:52" ht="18" customHeight="1" x14ac:dyDescent="0.3">
      <c r="A3" s="36">
        <v>1</v>
      </c>
      <c r="B3" s="34"/>
      <c r="C3" s="37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 s="4" customFormat="1" ht="12" customHeight="1" x14ac:dyDescent="0.25">
      <c r="F4" s="18"/>
      <c r="H4" s="5"/>
    </row>
    <row r="5" spans="1:52" s="4" customFormat="1" ht="12" customHeight="1" x14ac:dyDescent="0.25">
      <c r="H5" s="5"/>
    </row>
    <row r="6" spans="1:52" s="4" customFormat="1" ht="12" customHeight="1" x14ac:dyDescent="0.3">
      <c r="D6" s="6"/>
      <c r="E6" s="7" t="s">
        <v>6</v>
      </c>
      <c r="H6" s="5"/>
      <c r="L6" s="8"/>
      <c r="M6" s="30">
        <v>42736</v>
      </c>
      <c r="N6" s="8">
        <f t="shared" ref="N6:O6" si="0">M7+1</f>
        <v>42826</v>
      </c>
      <c r="O6" s="20">
        <f t="shared" si="0"/>
        <v>42917</v>
      </c>
      <c r="P6" s="20">
        <f t="shared" ref="P6" si="1">O7+1</f>
        <v>43009</v>
      </c>
      <c r="Q6" s="20">
        <f t="shared" ref="Q6" si="2">P7+1</f>
        <v>43101</v>
      </c>
      <c r="R6" s="20">
        <f t="shared" ref="R6" si="3">Q7+1</f>
        <v>43191</v>
      </c>
      <c r="S6" s="20">
        <f t="shared" ref="S6" si="4">R7+1</f>
        <v>43282</v>
      </c>
      <c r="T6" s="20">
        <f t="shared" ref="T6" si="5">S7+1</f>
        <v>43374</v>
      </c>
      <c r="U6" s="20">
        <f t="shared" ref="U6" si="6">T7+1</f>
        <v>43466</v>
      </c>
      <c r="V6" s="20">
        <f t="shared" ref="V6" si="7">U7+1</f>
        <v>43556</v>
      </c>
      <c r="W6" s="20">
        <f t="shared" ref="W6" si="8">V7+1</f>
        <v>43647</v>
      </c>
      <c r="X6" s="20">
        <f t="shared" ref="X6" si="9">W7+1</f>
        <v>43739</v>
      </c>
      <c r="Y6" s="20">
        <f t="shared" ref="Y6" si="10">X7+1</f>
        <v>43831</v>
      </c>
      <c r="Z6" s="20">
        <f t="shared" ref="Z6" si="11">Y7+1</f>
        <v>43922</v>
      </c>
      <c r="AA6" s="20">
        <f t="shared" ref="AA6" si="12">Z7+1</f>
        <v>44013</v>
      </c>
      <c r="AB6" s="20">
        <f t="shared" ref="AB6" si="13">AA7+1</f>
        <v>44105</v>
      </c>
      <c r="AC6" s="20">
        <f t="shared" ref="AC6" si="14">AB7+1</f>
        <v>44197</v>
      </c>
      <c r="AD6" s="20">
        <f t="shared" ref="AD6" si="15">AC7+1</f>
        <v>44287</v>
      </c>
      <c r="AE6" s="20">
        <f t="shared" ref="AE6" si="16">AD7+1</f>
        <v>44378</v>
      </c>
      <c r="AF6" s="20">
        <f t="shared" ref="AF6" si="17">AE7+1</f>
        <v>44470</v>
      </c>
      <c r="AG6" s="20">
        <f t="shared" ref="AG6" si="18">AF7+1</f>
        <v>44562</v>
      </c>
      <c r="AH6" s="20">
        <f t="shared" ref="AH6" si="19">AG7+1</f>
        <v>44652</v>
      </c>
      <c r="AI6" s="20">
        <f t="shared" ref="AI6" si="20">AH7+1</f>
        <v>44743</v>
      </c>
      <c r="AJ6" s="20">
        <f t="shared" ref="AJ6" si="21">AI7+1</f>
        <v>44835</v>
      </c>
      <c r="AK6" s="20">
        <f t="shared" ref="AK6" si="22">AJ7+1</f>
        <v>44927</v>
      </c>
      <c r="AL6" s="20">
        <f t="shared" ref="AL6" si="23">AK7+1</f>
        <v>45017</v>
      </c>
      <c r="AM6" s="20">
        <f t="shared" ref="AM6" si="24">AL7+1</f>
        <v>45108</v>
      </c>
      <c r="AN6" s="20">
        <f t="shared" ref="AN6" si="25">AM7+1</f>
        <v>45200</v>
      </c>
      <c r="AO6" s="20">
        <f t="shared" ref="AO6" si="26">AN7+1</f>
        <v>45292</v>
      </c>
      <c r="AP6" s="20">
        <f t="shared" ref="AP6" si="27">AO7+1</f>
        <v>45383</v>
      </c>
      <c r="AQ6" s="20">
        <f t="shared" ref="AQ6" si="28">AP7+1</f>
        <v>45474</v>
      </c>
      <c r="AR6" s="20">
        <f t="shared" ref="AR6" si="29">AQ7+1</f>
        <v>45566</v>
      </c>
      <c r="AS6" s="20">
        <f t="shared" ref="AS6" si="30">AR7+1</f>
        <v>45658</v>
      </c>
      <c r="AT6" s="20">
        <f t="shared" ref="AT6" si="31">AS7+1</f>
        <v>45748</v>
      </c>
      <c r="AU6" s="20">
        <f t="shared" ref="AU6" si="32">AT7+1</f>
        <v>45839</v>
      </c>
      <c r="AV6" s="20">
        <f t="shared" ref="AV6" si="33">AU7+1</f>
        <v>45931</v>
      </c>
      <c r="AW6" s="20">
        <f t="shared" ref="AW6" si="34">AV7+1</f>
        <v>46023</v>
      </c>
      <c r="AX6" s="20">
        <f t="shared" ref="AX6" si="35">AW7+1</f>
        <v>46113</v>
      </c>
      <c r="AY6" s="20">
        <f t="shared" ref="AY6" si="36">AX7+1</f>
        <v>46204</v>
      </c>
      <c r="AZ6" s="20">
        <f t="shared" ref="AZ6" si="37">AY7+1</f>
        <v>46296</v>
      </c>
    </row>
    <row r="7" spans="1:52" s="4" customFormat="1" ht="12" customHeight="1" x14ac:dyDescent="0.3">
      <c r="D7" s="6"/>
      <c r="E7" s="7" t="s">
        <v>7</v>
      </c>
      <c r="H7" s="5" t="s">
        <v>0</v>
      </c>
      <c r="J7" s="4" t="s">
        <v>1</v>
      </c>
      <c r="L7" s="8"/>
      <c r="M7" s="30">
        <f>EOMONTH(M6,2)</f>
        <v>42825</v>
      </c>
      <c r="N7" s="8">
        <f>EOMONTH(N6,2)</f>
        <v>42916</v>
      </c>
      <c r="O7" s="8">
        <f t="shared" ref="O7" si="38">EOMONTH(O6,2)</f>
        <v>43008</v>
      </c>
      <c r="P7" s="8">
        <f t="shared" ref="P7" si="39">EOMONTH(P6,2)</f>
        <v>43100</v>
      </c>
      <c r="Q7" s="8">
        <f t="shared" ref="Q7" si="40">EOMONTH(Q6,2)</f>
        <v>43190</v>
      </c>
      <c r="R7" s="8">
        <f t="shared" ref="R7" si="41">EOMONTH(R6,2)</f>
        <v>43281</v>
      </c>
      <c r="S7" s="8">
        <f t="shared" ref="S7" si="42">EOMONTH(S6,2)</f>
        <v>43373</v>
      </c>
      <c r="T7" s="8">
        <f t="shared" ref="T7" si="43">EOMONTH(T6,2)</f>
        <v>43465</v>
      </c>
      <c r="U7" s="8">
        <f t="shared" ref="U7" si="44">EOMONTH(U6,2)</f>
        <v>43555</v>
      </c>
      <c r="V7" s="8">
        <f t="shared" ref="V7" si="45">EOMONTH(V6,2)</f>
        <v>43646</v>
      </c>
      <c r="W7" s="8">
        <f t="shared" ref="W7" si="46">EOMONTH(W6,2)</f>
        <v>43738</v>
      </c>
      <c r="X7" s="8">
        <f t="shared" ref="X7" si="47">EOMONTH(X6,2)</f>
        <v>43830</v>
      </c>
      <c r="Y7" s="8">
        <f t="shared" ref="Y7" si="48">EOMONTH(Y6,2)</f>
        <v>43921</v>
      </c>
      <c r="Z7" s="8">
        <f t="shared" ref="Z7" si="49">EOMONTH(Z6,2)</f>
        <v>44012</v>
      </c>
      <c r="AA7" s="8">
        <f t="shared" ref="AA7" si="50">EOMONTH(AA6,2)</f>
        <v>44104</v>
      </c>
      <c r="AB7" s="8">
        <f t="shared" ref="AB7" si="51">EOMONTH(AB6,2)</f>
        <v>44196</v>
      </c>
      <c r="AC7" s="8">
        <f t="shared" ref="AC7" si="52">EOMONTH(AC6,2)</f>
        <v>44286</v>
      </c>
      <c r="AD7" s="8">
        <f t="shared" ref="AD7" si="53">EOMONTH(AD6,2)</f>
        <v>44377</v>
      </c>
      <c r="AE7" s="8">
        <f t="shared" ref="AE7" si="54">EOMONTH(AE6,2)</f>
        <v>44469</v>
      </c>
      <c r="AF7" s="8">
        <f t="shared" ref="AF7" si="55">EOMONTH(AF6,2)</f>
        <v>44561</v>
      </c>
      <c r="AG7" s="8">
        <f t="shared" ref="AG7" si="56">EOMONTH(AG6,2)</f>
        <v>44651</v>
      </c>
      <c r="AH7" s="8">
        <f t="shared" ref="AH7" si="57">EOMONTH(AH6,2)</f>
        <v>44742</v>
      </c>
      <c r="AI7" s="8">
        <f t="shared" ref="AI7" si="58">EOMONTH(AI6,2)</f>
        <v>44834</v>
      </c>
      <c r="AJ7" s="8">
        <f t="shared" ref="AJ7" si="59">EOMONTH(AJ6,2)</f>
        <v>44926</v>
      </c>
      <c r="AK7" s="8">
        <f t="shared" ref="AK7" si="60">EOMONTH(AK6,2)</f>
        <v>45016</v>
      </c>
      <c r="AL7" s="8">
        <f t="shared" ref="AL7" si="61">EOMONTH(AL6,2)</f>
        <v>45107</v>
      </c>
      <c r="AM7" s="8">
        <f t="shared" ref="AM7" si="62">EOMONTH(AM6,2)</f>
        <v>45199</v>
      </c>
      <c r="AN7" s="8">
        <f t="shared" ref="AN7" si="63">EOMONTH(AN6,2)</f>
        <v>45291</v>
      </c>
      <c r="AO7" s="8">
        <f t="shared" ref="AO7" si="64">EOMONTH(AO6,2)</f>
        <v>45382</v>
      </c>
      <c r="AP7" s="8">
        <f t="shared" ref="AP7" si="65">EOMONTH(AP6,2)</f>
        <v>45473</v>
      </c>
      <c r="AQ7" s="8">
        <f t="shared" ref="AQ7" si="66">EOMONTH(AQ6,2)</f>
        <v>45565</v>
      </c>
      <c r="AR7" s="8">
        <f t="shared" ref="AR7" si="67">EOMONTH(AR6,2)</f>
        <v>45657</v>
      </c>
      <c r="AS7" s="8">
        <f t="shared" ref="AS7" si="68">EOMONTH(AS6,2)</f>
        <v>45747</v>
      </c>
      <c r="AT7" s="8">
        <f t="shared" ref="AT7" si="69">EOMONTH(AT6,2)</f>
        <v>45838</v>
      </c>
      <c r="AU7" s="8">
        <f t="shared" ref="AU7" si="70">EOMONTH(AU6,2)</f>
        <v>45930</v>
      </c>
      <c r="AV7" s="8">
        <f t="shared" ref="AV7" si="71">EOMONTH(AV6,2)</f>
        <v>46022</v>
      </c>
      <c r="AW7" s="8">
        <f t="shared" ref="AW7" si="72">EOMONTH(AW6,2)</f>
        <v>46112</v>
      </c>
      <c r="AX7" s="8">
        <f t="shared" ref="AX7" si="73">EOMONTH(AX6,2)</f>
        <v>46203</v>
      </c>
      <c r="AY7" s="8">
        <f t="shared" ref="AY7" si="74">EOMONTH(AY6,2)</f>
        <v>46295</v>
      </c>
      <c r="AZ7" s="8">
        <f t="shared" ref="AZ7" si="75">EOMONTH(AZ6,2)</f>
        <v>46387</v>
      </c>
    </row>
    <row r="8" spans="1:52" s="4" customFormat="1" ht="12" customHeight="1" x14ac:dyDescent="0.25">
      <c r="E8" s="7"/>
      <c r="H8" s="5"/>
      <c r="O8" s="9"/>
    </row>
    <row r="9" spans="1:52" s="4" customFormat="1" ht="12" customHeight="1" x14ac:dyDescent="0.25">
      <c r="E9" s="7"/>
      <c r="H9" s="5"/>
      <c r="O9" s="9"/>
    </row>
    <row r="10" spans="1:52" s="4" customFormat="1" ht="12" customHeight="1" x14ac:dyDescent="0.2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ht="12" customHeight="1" x14ac:dyDescent="0.25">
      <c r="A11" s="10">
        <f>MAX(A$3:A10)+0.01</f>
        <v>1.01</v>
      </c>
      <c r="B11" s="10"/>
      <c r="C11" s="10" t="s">
        <v>33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ht="12" customHeight="1" x14ac:dyDescent="0.2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2" customHeight="1" x14ac:dyDescent="0.25">
      <c r="A13" s="4"/>
      <c r="B13" s="4"/>
      <c r="C13" s="4"/>
      <c r="D13" s="4" t="s">
        <v>34</v>
      </c>
      <c r="E13" s="4"/>
      <c r="F13" s="4"/>
      <c r="G13" s="4"/>
      <c r="H13" s="5" t="s">
        <v>35</v>
      </c>
      <c r="I13" s="28">
        <v>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12" customHeight="1" x14ac:dyDescent="0.25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ht="12" customHeight="1" x14ac:dyDescent="0.25">
      <c r="A15" s="4"/>
      <c r="B15" s="4"/>
      <c r="C15" s="4"/>
      <c r="D15" s="4" t="s">
        <v>36</v>
      </c>
      <c r="E15" s="4"/>
      <c r="F15" s="4"/>
      <c r="G15" s="4"/>
      <c r="H15" s="5" t="s">
        <v>3</v>
      </c>
      <c r="I15" s="14">
        <v>0.95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ht="12" customHeight="1" x14ac:dyDescent="0.25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ht="12" customHeight="1" x14ac:dyDescent="0.25">
      <c r="A17" s="4"/>
      <c r="B17" s="4"/>
      <c r="C17" s="4"/>
      <c r="D17" s="4" t="s">
        <v>37</v>
      </c>
      <c r="E17" s="4"/>
      <c r="F17" s="4"/>
      <c r="G17" s="4"/>
      <c r="H17" s="5" t="s">
        <v>32</v>
      </c>
      <c r="I17" s="28">
        <v>24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ht="12" customHeight="1" x14ac:dyDescent="0.25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12" customHeight="1" x14ac:dyDescent="0.25">
      <c r="A19" s="4"/>
      <c r="B19" s="4"/>
      <c r="C19" s="7" t="s">
        <v>38</v>
      </c>
      <c r="D19" s="2"/>
      <c r="G19" s="31"/>
      <c r="H19" s="31" t="s">
        <v>29</v>
      </c>
      <c r="I19" s="31" t="s">
        <v>30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/>
      <c r="B20" s="4"/>
      <c r="C20" s="4"/>
      <c r="D20" s="4"/>
      <c r="G20" s="5"/>
      <c r="H20" s="5" t="s">
        <v>31</v>
      </c>
      <c r="I20" s="5" t="s">
        <v>31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t="12" customHeight="1" x14ac:dyDescent="0.25">
      <c r="A22" s="4"/>
      <c r="B22" s="4"/>
      <c r="C22" s="4"/>
      <c r="D22" s="4" t="s">
        <v>61</v>
      </c>
      <c r="G22" s="4"/>
      <c r="H22" s="29">
        <v>42887</v>
      </c>
      <c r="I22" s="29">
        <v>42901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ht="12" customHeight="1" x14ac:dyDescent="0.25">
      <c r="A23" s="4"/>
      <c r="B23" s="4"/>
      <c r="C23" s="4"/>
      <c r="D23" s="4" t="s">
        <v>62</v>
      </c>
      <c r="G23" s="4"/>
      <c r="H23" s="29">
        <v>43814</v>
      </c>
      <c r="I23" s="29">
        <v>43833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ht="12" customHeight="1" x14ac:dyDescent="0.25">
      <c r="A24" s="4"/>
      <c r="B24" s="4"/>
      <c r="C24" s="4"/>
      <c r="D24" s="4" t="s">
        <v>63</v>
      </c>
      <c r="G24" s="4"/>
      <c r="H24" s="29">
        <v>44291</v>
      </c>
      <c r="I24" s="29">
        <v>44311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ht="12" customHeight="1" x14ac:dyDescent="0.25">
      <c r="A25" s="4"/>
      <c r="B25" s="4"/>
      <c r="C25" s="4"/>
      <c r="D25" s="4" t="s">
        <v>64</v>
      </c>
      <c r="G25" s="4"/>
      <c r="H25" s="29">
        <v>45224</v>
      </c>
      <c r="I25" s="29">
        <v>45240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ht="12" customHeight="1" x14ac:dyDescent="0.25">
      <c r="A26" s="4"/>
      <c r="B26" s="4"/>
      <c r="C26" s="4"/>
      <c r="D26" s="4" t="s">
        <v>65</v>
      </c>
      <c r="G26" s="4"/>
      <c r="H26" s="29">
        <v>45783</v>
      </c>
      <c r="I26" s="29">
        <v>45803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ht="12" customHeight="1" x14ac:dyDescent="0.25">
      <c r="A27" s="4"/>
      <c r="B27" s="4"/>
      <c r="C27" s="4"/>
      <c r="D27" s="4" t="s">
        <v>66</v>
      </c>
      <c r="G27" s="4"/>
      <c r="H27" s="29">
        <v>46199</v>
      </c>
      <c r="I27" s="29">
        <v>46208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ht="12" customHeight="1" x14ac:dyDescent="0.2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ht="12" customHeight="1" x14ac:dyDescent="0.25">
      <c r="A29" s="10">
        <f>MAX(A$3:A28)+0.01</f>
        <v>1.02</v>
      </c>
      <c r="B29" s="10"/>
      <c r="C29" s="10" t="s">
        <v>40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s="4"/>
      <c r="B31" s="4"/>
      <c r="C31" s="4"/>
      <c r="D31" s="4" t="s">
        <v>55</v>
      </c>
      <c r="E31" s="4"/>
      <c r="F31" s="4"/>
      <c r="G31" s="4"/>
      <c r="H31" s="5" t="s">
        <v>31</v>
      </c>
      <c r="I31" s="29">
        <v>42736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4"/>
      <c r="B33" s="4"/>
      <c r="C33" s="7" t="s">
        <v>41</v>
      </c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25">
      <c r="A34" s="4"/>
      <c r="B34" s="4"/>
      <c r="C34" s="4"/>
      <c r="D34" s="4" t="s">
        <v>56</v>
      </c>
      <c r="E34" s="4"/>
      <c r="F34" s="4"/>
      <c r="G34" s="4"/>
      <c r="H34" s="5" t="s">
        <v>42</v>
      </c>
      <c r="I34" s="14">
        <v>0.02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25">
      <c r="A35" s="4"/>
      <c r="B35" s="4"/>
      <c r="C35" s="4"/>
      <c r="D35" s="4" t="s">
        <v>57</v>
      </c>
      <c r="E35" s="4"/>
      <c r="F35" s="4"/>
      <c r="G35" s="4"/>
      <c r="H35" s="5" t="s">
        <v>42</v>
      </c>
      <c r="I35" s="14">
        <v>0.01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25">
      <c r="A36" s="4"/>
      <c r="B36" s="4"/>
      <c r="C36" s="4"/>
      <c r="D36" s="4" t="s">
        <v>78</v>
      </c>
      <c r="E36" s="4"/>
      <c r="F36" s="4"/>
      <c r="G36" s="4"/>
      <c r="H36" s="5" t="s">
        <v>42</v>
      </c>
      <c r="I36" s="14">
        <v>0.02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25">
      <c r="A37" s="4"/>
      <c r="B37" s="4"/>
      <c r="C37" s="4"/>
      <c r="D37" s="4" t="s">
        <v>54</v>
      </c>
      <c r="E37" s="4"/>
      <c r="F37" s="4"/>
      <c r="G37" s="4"/>
      <c r="H37" s="5" t="s">
        <v>42</v>
      </c>
      <c r="I37" s="14">
        <v>1.4999999999999999E-2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ht="12" customHeight="1" x14ac:dyDescent="0.25">
      <c r="A39" s="10">
        <f>MAX(A$3:A38)+0.01</f>
        <v>1.03</v>
      </c>
      <c r="B39" s="10"/>
      <c r="C39" s="10" t="s">
        <v>39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4"/>
      <c r="B41" s="4"/>
      <c r="C41" s="7" t="s">
        <v>43</v>
      </c>
      <c r="D41" s="4"/>
      <c r="E41" s="31" t="s">
        <v>29</v>
      </c>
      <c r="F41" s="31" t="s">
        <v>30</v>
      </c>
      <c r="G41" s="31"/>
      <c r="H41" s="31"/>
      <c r="I41" s="31" t="s">
        <v>44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4"/>
      <c r="B42" s="4"/>
      <c r="C42" s="4"/>
      <c r="D42" s="4"/>
      <c r="E42" s="5" t="s">
        <v>31</v>
      </c>
      <c r="F42" s="5" t="s">
        <v>31</v>
      </c>
      <c r="G42" s="5"/>
      <c r="H42" s="5"/>
      <c r="I42" s="5" t="s">
        <v>48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4"/>
      <c r="B43" s="4"/>
      <c r="C43" s="4"/>
      <c r="D43" s="2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4"/>
      <c r="B44" s="4"/>
      <c r="C44" s="4"/>
      <c r="D44" s="4" t="s">
        <v>67</v>
      </c>
      <c r="E44" s="29">
        <v>42461</v>
      </c>
      <c r="F44" s="29">
        <v>42825</v>
      </c>
      <c r="G44" s="4"/>
      <c r="H44" s="5"/>
      <c r="I44" s="28">
        <v>78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25">
      <c r="A45" s="4"/>
      <c r="B45" s="4"/>
      <c r="C45" s="4"/>
      <c r="D45" s="4" t="s">
        <v>68</v>
      </c>
      <c r="E45" s="29">
        <v>42826</v>
      </c>
      <c r="F45" s="29">
        <v>43190</v>
      </c>
      <c r="G45" s="4"/>
      <c r="H45" s="5"/>
      <c r="I45" s="28">
        <v>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4"/>
      <c r="B46" s="4"/>
      <c r="C46" s="4"/>
      <c r="D46" s="4" t="s">
        <v>69</v>
      </c>
      <c r="E46" s="29">
        <v>43191</v>
      </c>
      <c r="F46" s="29">
        <v>43555</v>
      </c>
      <c r="G46" s="4"/>
      <c r="H46" s="5"/>
      <c r="I46" s="28">
        <v>21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25">
      <c r="A47" s="4"/>
      <c r="B47" s="4"/>
      <c r="C47" s="4"/>
      <c r="D47" s="4" t="s">
        <v>70</v>
      </c>
      <c r="E47" s="29">
        <v>43556</v>
      </c>
      <c r="F47" s="29">
        <v>43921</v>
      </c>
      <c r="G47" s="4"/>
      <c r="H47" s="5"/>
      <c r="I47" s="28">
        <v>20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4"/>
      <c r="B48" s="4"/>
      <c r="C48" s="4"/>
      <c r="D48" s="4" t="s">
        <v>71</v>
      </c>
      <c r="E48" s="29">
        <v>43922</v>
      </c>
      <c r="F48" s="29">
        <v>44286</v>
      </c>
      <c r="G48" s="4"/>
      <c r="H48" s="5"/>
      <c r="I48" s="28">
        <v>81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25">
      <c r="A49" s="4"/>
      <c r="B49" s="4"/>
      <c r="C49" s="4"/>
      <c r="D49" s="4" t="s">
        <v>72</v>
      </c>
      <c r="E49" s="29">
        <v>44287</v>
      </c>
      <c r="F49" s="29">
        <v>44651</v>
      </c>
      <c r="G49" s="4"/>
      <c r="H49" s="5"/>
      <c r="I49" s="28">
        <v>79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4"/>
      <c r="B50" s="4"/>
      <c r="C50" s="4"/>
      <c r="D50" s="4" t="s">
        <v>73</v>
      </c>
      <c r="E50" s="29">
        <v>44652</v>
      </c>
      <c r="F50" s="29">
        <v>45016</v>
      </c>
      <c r="G50" s="4"/>
      <c r="H50" s="5"/>
      <c r="I50" s="28">
        <v>79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4"/>
      <c r="B51" s="4"/>
      <c r="C51" s="4"/>
      <c r="D51" s="4" t="s">
        <v>74</v>
      </c>
      <c r="E51" s="29">
        <v>45017</v>
      </c>
      <c r="F51" s="29">
        <v>45382</v>
      </c>
      <c r="G51" s="4"/>
      <c r="H51" s="5"/>
      <c r="I51" s="28">
        <v>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A52" s="4"/>
      <c r="B52" s="4"/>
      <c r="C52" s="4"/>
      <c r="D52" s="4" t="s">
        <v>75</v>
      </c>
      <c r="E52" s="29">
        <v>45383</v>
      </c>
      <c r="F52" s="29">
        <v>45747</v>
      </c>
      <c r="G52" s="4"/>
      <c r="H52" s="5"/>
      <c r="I52" s="28">
        <v>59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4"/>
      <c r="B53" s="4"/>
      <c r="C53" s="4"/>
      <c r="D53" s="4" t="s">
        <v>76</v>
      </c>
      <c r="E53" s="29">
        <v>45748</v>
      </c>
      <c r="F53" s="29">
        <v>46112</v>
      </c>
      <c r="G53" s="4"/>
      <c r="H53" s="5"/>
      <c r="I53" s="28">
        <v>28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4"/>
      <c r="B54" s="4"/>
      <c r="C54" s="4"/>
      <c r="D54" s="4" t="s">
        <v>77</v>
      </c>
      <c r="E54" s="29">
        <v>46113</v>
      </c>
      <c r="F54" s="29">
        <v>46477</v>
      </c>
      <c r="G54" s="4"/>
      <c r="H54" s="5"/>
      <c r="I54" s="28">
        <v>62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A56" s="4"/>
      <c r="B56" s="4"/>
      <c r="D56" s="4" t="s">
        <v>56</v>
      </c>
      <c r="E56" s="4"/>
      <c r="F56" s="4"/>
      <c r="G56" s="4"/>
      <c r="H56" s="5" t="s">
        <v>48</v>
      </c>
      <c r="I56" s="28">
        <v>70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A57" s="4"/>
      <c r="B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A58" s="4"/>
      <c r="B58" s="4"/>
      <c r="D58" s="4" t="s">
        <v>57</v>
      </c>
      <c r="E58" s="4"/>
      <c r="F58" s="4"/>
      <c r="G58" s="4"/>
      <c r="H58" s="5" t="s">
        <v>48</v>
      </c>
      <c r="I58" s="28">
        <v>45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ht="12" customHeight="1" x14ac:dyDescent="0.25">
      <c r="A60" s="10">
        <f>MAX(A$3:A59)+0.01</f>
        <v>1.04</v>
      </c>
      <c r="B60" s="10"/>
      <c r="C60" s="10" t="s">
        <v>45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A62" s="4"/>
      <c r="B62" s="4"/>
      <c r="C62" s="32" t="s">
        <v>47</v>
      </c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4"/>
      <c r="B63" s="4"/>
      <c r="C63" s="4"/>
      <c r="D63" s="4" t="s">
        <v>44</v>
      </c>
      <c r="E63" s="4"/>
      <c r="F63" s="4"/>
      <c r="G63" s="4"/>
      <c r="H63" s="5" t="s">
        <v>49</v>
      </c>
      <c r="I63" s="28">
        <v>100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4"/>
      <c r="B64" s="4"/>
      <c r="C64" s="4"/>
      <c r="D64" s="4" t="s">
        <v>80</v>
      </c>
      <c r="E64" s="4"/>
      <c r="F64" s="4"/>
      <c r="G64" s="4"/>
      <c r="H64" s="5" t="s">
        <v>50</v>
      </c>
      <c r="I64" s="28">
        <v>3.5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25">
      <c r="A65" s="4"/>
      <c r="B65" s="4"/>
      <c r="C65" s="4"/>
      <c r="D65" s="4" t="s">
        <v>79</v>
      </c>
      <c r="E65" s="4"/>
      <c r="F65" s="4"/>
      <c r="G65" s="4"/>
      <c r="H65" s="5" t="s">
        <v>51</v>
      </c>
      <c r="I65" s="28">
        <v>4500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4"/>
      <c r="B67" s="4"/>
      <c r="C67" s="32" t="s">
        <v>52</v>
      </c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4"/>
      <c r="B68" s="4"/>
      <c r="C68" s="4"/>
      <c r="D68" s="4" t="s">
        <v>44</v>
      </c>
      <c r="E68" s="4"/>
      <c r="F68" s="4"/>
      <c r="G68" s="4"/>
      <c r="H68" s="5" t="s">
        <v>49</v>
      </c>
      <c r="I68" s="28">
        <v>130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25">
      <c r="A69" s="4"/>
      <c r="B69" s="4"/>
      <c r="C69" s="4"/>
      <c r="D69" s="4" t="s">
        <v>80</v>
      </c>
      <c r="E69" s="4"/>
      <c r="F69" s="4"/>
      <c r="G69" s="4"/>
      <c r="H69" s="5" t="s">
        <v>50</v>
      </c>
      <c r="I69" s="28">
        <v>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4"/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25">
      <c r="A71" s="4"/>
      <c r="B71" s="4"/>
      <c r="C71" s="4"/>
      <c r="D71" s="4" t="s">
        <v>54</v>
      </c>
      <c r="E71" s="4"/>
      <c r="F71" s="4"/>
      <c r="G71" s="4"/>
      <c r="H71" s="5" t="s">
        <v>58</v>
      </c>
      <c r="I71" s="28">
        <v>75000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ht="12" customHeight="1" x14ac:dyDescent="0.25">
      <c r="A73" s="10">
        <f>MAX(A$3:A61)+0.01</f>
        <v>1.05</v>
      </c>
      <c r="B73" s="10"/>
      <c r="C73" s="10" t="s">
        <v>46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4"/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ht="12" customHeight="1" x14ac:dyDescent="0.25">
      <c r="A75" s="4"/>
      <c r="B75" s="4"/>
      <c r="C75" s="4"/>
      <c r="D75" s="4" t="s">
        <v>53</v>
      </c>
      <c r="E75" s="4"/>
      <c r="F75" s="4"/>
      <c r="G75" s="4"/>
      <c r="H75" s="5" t="s">
        <v>3</v>
      </c>
      <c r="I75" s="14">
        <v>0.2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ht="12" customHeight="1" x14ac:dyDescent="0.25">
      <c r="A76" s="4"/>
      <c r="B76" s="4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ht="12" customHeight="1" x14ac:dyDescent="0.25">
      <c r="A77" s="4"/>
      <c r="B77" s="4"/>
      <c r="C77" s="4"/>
      <c r="D77" s="4" t="s">
        <v>81</v>
      </c>
      <c r="E77" s="4"/>
      <c r="F77" s="4"/>
      <c r="G77" s="4"/>
      <c r="H77" s="5" t="s">
        <v>3</v>
      </c>
      <c r="I77" s="14">
        <v>0.1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ht="12" customHeight="1" x14ac:dyDescent="0.25">
      <c r="A78" s="4"/>
      <c r="B78" s="4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ht="12" customHeight="1" x14ac:dyDescent="0.25">
      <c r="A79" s="4"/>
      <c r="B79" s="4"/>
      <c r="C79" s="4"/>
      <c r="D79" s="4" t="s">
        <v>82</v>
      </c>
      <c r="E79" s="4"/>
      <c r="F79" s="4"/>
      <c r="G79" s="4"/>
      <c r="H79" s="5" t="s">
        <v>3</v>
      </c>
      <c r="I79" s="14">
        <v>0.04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ht="12" customHeight="1" x14ac:dyDescent="0.25">
      <c r="A80" s="4"/>
      <c r="B80" s="4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ht="12" customHeight="1" x14ac:dyDescent="0.25">
      <c r="A81" s="4"/>
      <c r="B81" s="4"/>
      <c r="C81" s="4"/>
      <c r="D81" s="4" t="s">
        <v>59</v>
      </c>
      <c r="E81" s="4"/>
      <c r="F81" s="4"/>
      <c r="G81" s="4"/>
      <c r="H81" s="5" t="s">
        <v>31</v>
      </c>
      <c r="I81" s="29">
        <v>42735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ht="12" customHeight="1" x14ac:dyDescent="0.25">
      <c r="A82" s="4"/>
      <c r="B82" s="4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ht="12" customHeight="1" x14ac:dyDescent="0.25">
      <c r="A83" s="10"/>
      <c r="B83" s="10"/>
      <c r="C83" s="10" t="s">
        <v>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4"/>
      <c r="B84" s="4"/>
      <c r="C84" s="7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4"/>
      <c r="B85" s="4"/>
      <c r="C85" s="7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25">
      <c r="A86" s="4"/>
      <c r="B86" s="4"/>
      <c r="C86" s="7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4"/>
      <c r="B87" s="4"/>
      <c r="C87" s="7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25">
      <c r="A88" s="4"/>
      <c r="B88" s="4"/>
      <c r="C88" s="7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4"/>
      <c r="B89" s="4"/>
      <c r="C89" s="7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4"/>
      <c r="B90" s="4"/>
      <c r="C90" s="7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25">
      <c r="A91" s="4"/>
      <c r="B91" s="4"/>
      <c r="C91" s="7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25">
      <c r="A92" s="4"/>
      <c r="B92" s="4"/>
      <c r="C92" s="7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x14ac:dyDescent="0.25">
      <c r="A93" s="4"/>
      <c r="B93" s="4"/>
      <c r="C93" s="7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x14ac:dyDescent="0.25">
      <c r="A94" s="4"/>
      <c r="B94" s="4"/>
      <c r="C94" s="7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x14ac:dyDescent="0.25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AZ81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/>
    </sheetView>
  </sheetViews>
  <sheetFormatPr defaultColWidth="8.88671875" defaultRowHeight="13.2" x14ac:dyDescent="0.2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1" width="3.6640625" style="2" customWidth="1"/>
    <col min="12" max="52" width="12.6640625" style="2" customWidth="1"/>
    <col min="53" max="16384" width="8.88671875" style="2"/>
  </cols>
  <sheetData>
    <row r="1" spans="1:52" ht="22.8" x14ac:dyDescent="0.4">
      <c r="A1" s="33" t="s">
        <v>83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</row>
    <row r="2" spans="1:52" s="3" customFormat="1" ht="18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</row>
    <row r="3" spans="1:52" ht="18" customHeight="1" x14ac:dyDescent="0.3">
      <c r="A3" s="36">
        <v>2</v>
      </c>
      <c r="B3" s="34"/>
      <c r="C3" s="37" t="s">
        <v>60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 s="4" customFormat="1" ht="12" customHeight="1" x14ac:dyDescent="0.25">
      <c r="F4" s="18"/>
      <c r="H4" s="5"/>
    </row>
    <row r="5" spans="1:52" s="4" customFormat="1" ht="12" customHeight="1" x14ac:dyDescent="0.25">
      <c r="H5" s="5"/>
    </row>
    <row r="6" spans="1:52" s="4" customFormat="1" ht="12" customHeight="1" x14ac:dyDescent="0.3">
      <c r="D6" s="6"/>
      <c r="E6" s="7" t="s">
        <v>6</v>
      </c>
      <c r="H6" s="5"/>
      <c r="L6" s="8"/>
      <c r="M6" s="8">
        <f>Assumptions!M6</f>
        <v>42736</v>
      </c>
      <c r="N6" s="8">
        <f>Assumptions!N6</f>
        <v>42826</v>
      </c>
      <c r="O6" s="20">
        <f>Assumptions!O6</f>
        <v>42917</v>
      </c>
      <c r="P6" s="20">
        <f>Assumptions!P6</f>
        <v>43009</v>
      </c>
      <c r="Q6" s="20">
        <f>Assumptions!Q6</f>
        <v>43101</v>
      </c>
      <c r="R6" s="20">
        <f>Assumptions!R6</f>
        <v>43191</v>
      </c>
      <c r="S6" s="20">
        <f>Assumptions!S6</f>
        <v>43282</v>
      </c>
      <c r="T6" s="20">
        <f>Assumptions!T6</f>
        <v>43374</v>
      </c>
      <c r="U6" s="20">
        <f>Assumptions!U6</f>
        <v>43466</v>
      </c>
      <c r="V6" s="20">
        <f>Assumptions!V6</f>
        <v>43556</v>
      </c>
      <c r="W6" s="20">
        <f>Assumptions!W6</f>
        <v>43647</v>
      </c>
      <c r="X6" s="20">
        <f>Assumptions!X6</f>
        <v>43739</v>
      </c>
      <c r="Y6" s="20">
        <f>Assumptions!Y6</f>
        <v>43831</v>
      </c>
      <c r="Z6" s="20">
        <f>Assumptions!Z6</f>
        <v>43922</v>
      </c>
      <c r="AA6" s="20">
        <f>Assumptions!AA6</f>
        <v>44013</v>
      </c>
      <c r="AB6" s="20">
        <f>Assumptions!AB6</f>
        <v>44105</v>
      </c>
      <c r="AC6" s="20">
        <f>Assumptions!AC6</f>
        <v>44197</v>
      </c>
      <c r="AD6" s="20">
        <f>Assumptions!AD6</f>
        <v>44287</v>
      </c>
      <c r="AE6" s="20">
        <f>Assumptions!AE6</f>
        <v>44378</v>
      </c>
      <c r="AF6" s="20">
        <f>Assumptions!AF6</f>
        <v>44470</v>
      </c>
      <c r="AG6" s="20">
        <f>Assumptions!AG6</f>
        <v>44562</v>
      </c>
      <c r="AH6" s="20">
        <f>Assumptions!AH6</f>
        <v>44652</v>
      </c>
      <c r="AI6" s="20">
        <f>Assumptions!AI6</f>
        <v>44743</v>
      </c>
      <c r="AJ6" s="20">
        <f>Assumptions!AJ6</f>
        <v>44835</v>
      </c>
      <c r="AK6" s="20">
        <f>Assumptions!AK6</f>
        <v>44927</v>
      </c>
      <c r="AL6" s="20">
        <f>Assumptions!AL6</f>
        <v>45017</v>
      </c>
      <c r="AM6" s="20">
        <f>Assumptions!AM6</f>
        <v>45108</v>
      </c>
      <c r="AN6" s="20">
        <f>Assumptions!AN6</f>
        <v>45200</v>
      </c>
      <c r="AO6" s="20">
        <f>Assumptions!AO6</f>
        <v>45292</v>
      </c>
      <c r="AP6" s="20">
        <f>Assumptions!AP6</f>
        <v>45383</v>
      </c>
      <c r="AQ6" s="20">
        <f>Assumptions!AQ6</f>
        <v>45474</v>
      </c>
      <c r="AR6" s="20">
        <f>Assumptions!AR6</f>
        <v>45566</v>
      </c>
      <c r="AS6" s="20">
        <f>Assumptions!AS6</f>
        <v>45658</v>
      </c>
      <c r="AT6" s="20">
        <f>Assumptions!AT6</f>
        <v>45748</v>
      </c>
      <c r="AU6" s="20">
        <f>Assumptions!AU6</f>
        <v>45839</v>
      </c>
      <c r="AV6" s="20">
        <f>Assumptions!AV6</f>
        <v>45931</v>
      </c>
      <c r="AW6" s="20">
        <f>Assumptions!AW6</f>
        <v>46023</v>
      </c>
      <c r="AX6" s="20">
        <f>Assumptions!AX6</f>
        <v>46113</v>
      </c>
      <c r="AY6" s="20">
        <f>Assumptions!AY6</f>
        <v>46204</v>
      </c>
      <c r="AZ6" s="20">
        <f>Assumptions!AZ6</f>
        <v>46296</v>
      </c>
    </row>
    <row r="7" spans="1:52" s="4" customFormat="1" ht="12" customHeight="1" x14ac:dyDescent="0.3">
      <c r="D7" s="6"/>
      <c r="E7" s="7" t="s">
        <v>7</v>
      </c>
      <c r="H7" s="5" t="s">
        <v>0</v>
      </c>
      <c r="J7" s="4" t="s">
        <v>1</v>
      </c>
      <c r="L7" s="8"/>
      <c r="M7" s="8">
        <f>Assumptions!M7</f>
        <v>42825</v>
      </c>
      <c r="N7" s="8">
        <f>Assumptions!N7</f>
        <v>42916</v>
      </c>
      <c r="O7" s="8">
        <f>Assumptions!O7</f>
        <v>43008</v>
      </c>
      <c r="P7" s="8">
        <f>Assumptions!P7</f>
        <v>43100</v>
      </c>
      <c r="Q7" s="8">
        <f>Assumptions!Q7</f>
        <v>43190</v>
      </c>
      <c r="R7" s="8">
        <f>Assumptions!R7</f>
        <v>43281</v>
      </c>
      <c r="S7" s="8">
        <f>Assumptions!S7</f>
        <v>43373</v>
      </c>
      <c r="T7" s="8">
        <f>Assumptions!T7</f>
        <v>43465</v>
      </c>
      <c r="U7" s="8">
        <f>Assumptions!U7</f>
        <v>43555</v>
      </c>
      <c r="V7" s="8">
        <f>Assumptions!V7</f>
        <v>43646</v>
      </c>
      <c r="W7" s="8">
        <f>Assumptions!W7</f>
        <v>43738</v>
      </c>
      <c r="X7" s="8">
        <f>Assumptions!X7</f>
        <v>43830</v>
      </c>
      <c r="Y7" s="8">
        <f>Assumptions!Y7</f>
        <v>43921</v>
      </c>
      <c r="Z7" s="8">
        <f>Assumptions!Z7</f>
        <v>44012</v>
      </c>
      <c r="AA7" s="8">
        <f>Assumptions!AA7</f>
        <v>44104</v>
      </c>
      <c r="AB7" s="8">
        <f>Assumptions!AB7</f>
        <v>44196</v>
      </c>
      <c r="AC7" s="8">
        <f>Assumptions!AC7</f>
        <v>44286</v>
      </c>
      <c r="AD7" s="8">
        <f>Assumptions!AD7</f>
        <v>44377</v>
      </c>
      <c r="AE7" s="8">
        <f>Assumptions!AE7</f>
        <v>44469</v>
      </c>
      <c r="AF7" s="8">
        <f>Assumptions!AF7</f>
        <v>44561</v>
      </c>
      <c r="AG7" s="8">
        <f>Assumptions!AG7</f>
        <v>44651</v>
      </c>
      <c r="AH7" s="8">
        <f>Assumptions!AH7</f>
        <v>44742</v>
      </c>
      <c r="AI7" s="8">
        <f>Assumptions!AI7</f>
        <v>44834</v>
      </c>
      <c r="AJ7" s="8">
        <f>Assumptions!AJ7</f>
        <v>44926</v>
      </c>
      <c r="AK7" s="8">
        <f>Assumptions!AK7</f>
        <v>45016</v>
      </c>
      <c r="AL7" s="8">
        <f>Assumptions!AL7</f>
        <v>45107</v>
      </c>
      <c r="AM7" s="8">
        <f>Assumptions!AM7</f>
        <v>45199</v>
      </c>
      <c r="AN7" s="8">
        <f>Assumptions!AN7</f>
        <v>45291</v>
      </c>
      <c r="AO7" s="8">
        <f>Assumptions!AO7</f>
        <v>45382</v>
      </c>
      <c r="AP7" s="8">
        <f>Assumptions!AP7</f>
        <v>45473</v>
      </c>
      <c r="AQ7" s="8">
        <f>Assumptions!AQ7</f>
        <v>45565</v>
      </c>
      <c r="AR7" s="8">
        <f>Assumptions!AR7</f>
        <v>45657</v>
      </c>
      <c r="AS7" s="8">
        <f>Assumptions!AS7</f>
        <v>45747</v>
      </c>
      <c r="AT7" s="8">
        <f>Assumptions!AT7</f>
        <v>45838</v>
      </c>
      <c r="AU7" s="8">
        <f>Assumptions!AU7</f>
        <v>45930</v>
      </c>
      <c r="AV7" s="8">
        <f>Assumptions!AV7</f>
        <v>46022</v>
      </c>
      <c r="AW7" s="8">
        <f>Assumptions!AW7</f>
        <v>46112</v>
      </c>
      <c r="AX7" s="8">
        <f>Assumptions!AX7</f>
        <v>46203</v>
      </c>
      <c r="AY7" s="8">
        <f>Assumptions!AY7</f>
        <v>46295</v>
      </c>
      <c r="AZ7" s="8">
        <f>Assumptions!AZ7</f>
        <v>46387</v>
      </c>
    </row>
    <row r="8" spans="1:52" s="4" customFormat="1" ht="12" customHeight="1" x14ac:dyDescent="0.25">
      <c r="E8" s="7"/>
      <c r="H8" s="5"/>
      <c r="O8" s="9"/>
    </row>
    <row r="9" spans="1:52" s="4" customFormat="1" ht="12" customHeight="1" x14ac:dyDescent="0.25">
      <c r="E9" s="7"/>
      <c r="H9" s="5"/>
      <c r="O9" s="9"/>
    </row>
    <row r="10" spans="1:52" s="4" customFormat="1" ht="12" customHeight="1" x14ac:dyDescent="0.2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ht="12" customHeight="1" x14ac:dyDescent="0.25">
      <c r="A11" s="10">
        <f>MAX(A$3:A10)+0.01</f>
        <v>2.0099999999999998</v>
      </c>
      <c r="B11" s="10"/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ht="12" customHeight="1" x14ac:dyDescent="0.2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4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4"/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4"/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25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25">
      <c r="A35" s="4"/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25">
      <c r="A36" s="4"/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25">
      <c r="A37" s="4"/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25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25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4"/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2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25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25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A56" s="4"/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A57" s="4"/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A58" s="4"/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A60" s="4"/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A62" s="4"/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4"/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4"/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25">
      <c r="A65" s="4"/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Alex Gordon</cp:lastModifiedBy>
  <dcterms:created xsi:type="dcterms:W3CDTF">2015-10-14T05:12:28Z</dcterms:created>
  <dcterms:modified xsi:type="dcterms:W3CDTF">2016-10-17T13:14:54Z</dcterms:modified>
</cp:coreProperties>
</file>