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nodou/Dropbox/ModelOff QDT/2017/Round 1/Sec 4 - Go With The Flow/D4/"/>
    </mc:Choice>
  </mc:AlternateContent>
  <bookViews>
    <workbookView xWindow="9580" yWindow="-25820" windowWidth="26400" windowHeight="19040"/>
  </bookViews>
  <sheets>
    <sheet name="Formats" sheetId="10" r:id="rId1"/>
    <sheet name="Assumptions" sheetId="12" r:id="rId2"/>
    <sheet name="Calculations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2" l="1"/>
  <c r="M7" i="12"/>
  <c r="N6" i="12"/>
  <c r="A39" i="12"/>
  <c r="A73" i="12"/>
  <c r="N7" i="12"/>
  <c r="O6" i="12"/>
  <c r="A11" i="5"/>
  <c r="O7" i="12"/>
  <c r="P6" i="12"/>
  <c r="P7" i="12"/>
  <c r="Q6" i="12"/>
  <c r="Q7" i="12"/>
  <c r="R6" i="12"/>
  <c r="M6" i="5"/>
  <c r="R7" i="12"/>
  <c r="S6" i="12"/>
  <c r="M7" i="5"/>
  <c r="S7" i="12"/>
  <c r="T6" i="12"/>
  <c r="N7" i="5"/>
  <c r="N6" i="5"/>
  <c r="T7" i="12"/>
  <c r="U6" i="12"/>
  <c r="O7" i="5"/>
  <c r="O6" i="5"/>
  <c r="U7" i="12"/>
  <c r="V6" i="12"/>
  <c r="P6" i="5"/>
  <c r="V7" i="12"/>
  <c r="W6" i="12"/>
  <c r="P7" i="5"/>
  <c r="W7" i="12"/>
  <c r="X6" i="12"/>
  <c r="Q6" i="5"/>
  <c r="X7" i="12"/>
  <c r="Y6" i="12"/>
  <c r="Q7" i="5"/>
  <c r="Y7" i="12"/>
  <c r="Z6" i="12"/>
  <c r="R6" i="5"/>
  <c r="Z7" i="12"/>
  <c r="AA6" i="12"/>
  <c r="R7" i="5"/>
  <c r="AA7" i="12"/>
  <c r="AB6" i="12"/>
  <c r="S6" i="5"/>
  <c r="AB7" i="12"/>
  <c r="AC6" i="12"/>
  <c r="S7" i="5"/>
  <c r="AC7" i="12"/>
  <c r="AD6" i="12"/>
  <c r="T6" i="5"/>
  <c r="AD7" i="12"/>
  <c r="AE6" i="12"/>
  <c r="T7" i="5"/>
  <c r="AE7" i="12"/>
  <c r="AF6" i="12"/>
  <c r="U6" i="5"/>
  <c r="AF7" i="12"/>
  <c r="AG6" i="12"/>
  <c r="U7" i="5"/>
  <c r="AG7" i="12"/>
  <c r="AH6" i="12"/>
  <c r="V6" i="5"/>
  <c r="AH7" i="12"/>
  <c r="AI6" i="12"/>
  <c r="V7" i="5"/>
  <c r="AI7" i="12"/>
  <c r="AJ6" i="12"/>
  <c r="W6" i="5"/>
  <c r="AJ7" i="12"/>
  <c r="AK6" i="12"/>
  <c r="W7" i="5"/>
  <c r="AK7" i="12"/>
  <c r="AL6" i="12"/>
  <c r="X6" i="5"/>
  <c r="AL7" i="12"/>
  <c r="AM6" i="12"/>
  <c r="X7" i="5"/>
  <c r="AM7" i="12"/>
  <c r="AN6" i="12"/>
  <c r="Y6" i="5"/>
  <c r="AN7" i="12"/>
  <c r="AO6" i="12"/>
  <c r="Y7" i="5"/>
  <c r="AO7" i="12"/>
  <c r="AP6" i="12"/>
  <c r="Z6" i="5"/>
  <c r="AP7" i="12"/>
  <c r="AQ6" i="12"/>
  <c r="Z7" i="5"/>
  <c r="AQ7" i="12"/>
  <c r="AR6" i="12"/>
  <c r="AA6" i="5"/>
  <c r="AR7" i="12"/>
  <c r="AS6" i="12"/>
  <c r="AA7" i="5"/>
  <c r="AS7" i="12"/>
  <c r="AT6" i="12"/>
  <c r="AB6" i="5"/>
  <c r="AT7" i="12"/>
  <c r="AU6" i="12"/>
  <c r="AB7" i="5"/>
  <c r="AU7" i="12"/>
  <c r="AV6" i="12"/>
  <c r="AC6" i="5"/>
  <c r="AV7" i="12"/>
  <c r="AW6" i="12"/>
  <c r="AC7" i="5"/>
  <c r="AW7" i="12"/>
  <c r="AX6" i="12"/>
  <c r="AD6" i="5"/>
  <c r="AX7" i="12"/>
  <c r="AX6" i="5"/>
  <c r="AD7" i="5"/>
  <c r="AX7" i="5"/>
  <c r="AY6" i="12"/>
  <c r="AE6" i="5"/>
  <c r="AY7" i="12"/>
  <c r="AY6" i="5"/>
  <c r="AE7" i="5"/>
  <c r="AY7" i="5"/>
  <c r="AZ6" i="12"/>
  <c r="AF6" i="5"/>
  <c r="AZ7" i="12"/>
  <c r="AZ6" i="5"/>
  <c r="AF7" i="5"/>
  <c r="BA6" i="12"/>
  <c r="AZ7" i="5"/>
  <c r="AG6" i="5"/>
  <c r="BA7" i="12"/>
  <c r="BA6" i="5"/>
  <c r="AG7" i="5"/>
  <c r="BB6" i="12"/>
  <c r="BA7" i="5"/>
  <c r="AH6" i="5"/>
  <c r="BB7" i="12"/>
  <c r="BB6" i="5"/>
  <c r="AH7" i="5"/>
  <c r="BC6" i="12"/>
  <c r="BB7" i="5"/>
  <c r="AI6" i="5"/>
  <c r="BC7" i="12"/>
  <c r="BC6" i="5"/>
  <c r="AI7" i="5"/>
  <c r="BD6" i="12"/>
  <c r="BC7" i="5"/>
  <c r="AJ6" i="5"/>
  <c r="BD7" i="12"/>
  <c r="BD6" i="5"/>
  <c r="AJ7" i="5"/>
  <c r="BD7" i="5"/>
  <c r="BE6" i="12"/>
  <c r="AK6" i="5"/>
  <c r="BE7" i="12"/>
  <c r="BE6" i="5"/>
  <c r="AK7" i="5"/>
  <c r="BF6" i="12"/>
  <c r="BE7" i="5"/>
  <c r="AL6" i="5"/>
  <c r="BF7" i="12"/>
  <c r="BF6" i="5"/>
  <c r="AL7" i="5"/>
  <c r="BG6" i="12"/>
  <c r="BF7" i="5"/>
  <c r="AM6" i="5"/>
  <c r="BG7" i="12"/>
  <c r="BG6" i="5"/>
  <c r="AM7" i="5"/>
  <c r="BH6" i="12"/>
  <c r="BG7" i="5"/>
  <c r="AN6" i="5"/>
  <c r="BH7" i="12"/>
  <c r="BH6" i="5"/>
  <c r="AN7" i="5"/>
  <c r="BI6" i="12"/>
  <c r="BH7" i="5"/>
  <c r="AO6" i="5"/>
  <c r="BI7" i="12"/>
  <c r="BI6" i="5"/>
  <c r="AO7" i="5"/>
  <c r="BJ6" i="12"/>
  <c r="BI7" i="5"/>
  <c r="AP6" i="5"/>
  <c r="BJ7" i="12"/>
  <c r="BJ6" i="5"/>
  <c r="AP7" i="5"/>
  <c r="BK6" i="12"/>
  <c r="BJ7" i="5"/>
  <c r="AQ6" i="5"/>
  <c r="BK7" i="12"/>
  <c r="BK6" i="5"/>
  <c r="AQ7" i="5"/>
  <c r="BL6" i="12"/>
  <c r="BK7" i="5"/>
  <c r="AR6" i="5"/>
  <c r="BL7" i="12"/>
  <c r="BL6" i="5"/>
  <c r="AR7" i="5"/>
  <c r="BM6" i="12"/>
  <c r="BL7" i="5"/>
  <c r="AS6" i="5"/>
  <c r="BM7" i="12"/>
  <c r="BM6" i="5"/>
  <c r="AS7" i="5"/>
  <c r="BM7" i="5"/>
  <c r="AT6" i="5"/>
  <c r="AT7" i="5"/>
  <c r="AU6" i="5"/>
  <c r="AU7" i="5"/>
  <c r="AV6" i="5"/>
  <c r="AV7" i="5"/>
  <c r="AW6" i="5"/>
  <c r="AW7" i="5"/>
</calcChain>
</file>

<file path=xl/sharedStrings.xml><?xml version="1.0" encoding="utf-8"?>
<sst xmlns="http://schemas.openxmlformats.org/spreadsheetml/2006/main" count="156" uniqueCount="79">
  <si>
    <t>Units</t>
  </si>
  <si>
    <t>Sum</t>
  </si>
  <si>
    <t>End Sheet</t>
  </si>
  <si>
    <t>[%]</t>
  </si>
  <si>
    <t>Workings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</si>
  <si>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</si>
  <si>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</si>
  <si>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</si>
  <si>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</si>
  <si>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</si>
  <si>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</si>
  <si>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</si>
  <si>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</si>
  <si>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</si>
  <si>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</si>
  <si>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</si>
  <si>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</si>
  <si>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</si>
  <si>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</si>
  <si>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</si>
  <si>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</si>
  <si>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</si>
  <si>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</si>
  <si>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</si>
  <si>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</si>
  <si>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</si>
  <si>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</si>
  <si>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</si>
  <si>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</si>
  <si>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Calculations</t>
  </si>
  <si>
    <t>Revenues</t>
  </si>
  <si>
    <t>[month]</t>
  </si>
  <si>
    <t>Costs</t>
  </si>
  <si>
    <t>Wasteflow details</t>
  </si>
  <si>
    <t>Total wasteflow</t>
  </si>
  <si>
    <t>Waste inflow breakdown</t>
  </si>
  <si>
    <t>[tonnes]</t>
  </si>
  <si>
    <t>[tonnes per quarter]</t>
  </si>
  <si>
    <t>Third party waste breakdown</t>
  </si>
  <si>
    <t>Guaranteed waste breakdown</t>
  </si>
  <si>
    <t>Additional waste breakdown</t>
  </si>
  <si>
    <t>Recycling breakdown</t>
  </si>
  <si>
    <t>Third party gate fees (Rev 1)</t>
  </si>
  <si>
    <t>[steps per year]</t>
  </si>
  <si>
    <t>[$/tonne]</t>
  </si>
  <si>
    <t>frequency of index step per year</t>
  </si>
  <si>
    <t>[% per annum]</t>
  </si>
  <si>
    <t>Guaranteed waste gate fees (Rev 2)</t>
  </si>
  <si>
    <t>Additional waste gate fees (Rev 3)</t>
  </si>
  <si>
    <t>[quarters]</t>
  </si>
  <si>
    <t>[oz/tonne]</t>
  </si>
  <si>
    <t>Silver recycling (Rev 4)</t>
  </si>
  <si>
    <t>[$/oz]</t>
  </si>
  <si>
    <t>Copper recycling (Rev 5)</t>
  </si>
  <si>
    <t>Incinerator running costs [Cost 1]</t>
  </si>
  <si>
    <t>[$ per annum]</t>
  </si>
  <si>
    <t>payment month</t>
  </si>
  <si>
    <t>Landfill costs [Cost 3]</t>
  </si>
  <si>
    <t>Landfill penalty [Cost 4]</t>
  </si>
  <si>
    <t>[tonnes per year]</t>
  </si>
  <si>
    <t>Ozs per tonne</t>
  </si>
  <si>
    <t>Incinerator processing costs [Cost 2]</t>
  </si>
  <si>
    <t>Iron recycling (Rev 6)</t>
  </si>
  <si>
    <t>ModelOff 2017 - Round 1 - Section 4</t>
  </si>
  <si>
    <t>Recycling</t>
  </si>
  <si>
    <t>Incineration</t>
  </si>
  <si>
    <t>Landfill</t>
  </si>
  <si>
    <t>Silver (Rev 4)</t>
  </si>
  <si>
    <t>Copper (Rev 5)</t>
  </si>
  <si>
    <t>Iron (Rev 6)</t>
  </si>
  <si>
    <t>Rate</t>
  </si>
  <si>
    <t>Indexation rate</t>
  </si>
  <si>
    <t>Frequency of index step per year</t>
  </si>
  <si>
    <t>Minimum applicable tonnage</t>
  </si>
  <si>
    <t>Payment delay</t>
  </si>
  <si>
    <t>Percentage third party waste</t>
  </si>
  <si>
    <t>Guaranteed waste amount</t>
  </si>
  <si>
    <t>Threshold for cost to apply</t>
  </si>
  <si>
    <t>Payment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</si>
</sst>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#,##0.;\-#,##0.;\-"/>
    <numFmt numFmtId="169" formatCode="#,##0_);\(#,##0\);\-"/>
    <numFmt numFmtId="170" formatCode="d\-mmm\-yy;d\-mmm\-yy;\-"/>
    <numFmt numFmtId="171" formatCode="0.00%_);\(0.00%\);\-"/>
    <numFmt numFmtId="172" formatCode="#,##0.00_);\(#,##0.00\);\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0457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9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9" fontId="9" fillId="0" borderId="0" applyBorder="0"/>
    <xf numFmtId="170" fontId="3" fillId="0" borderId="0" applyBorder="0"/>
    <xf numFmtId="4" fontId="9" fillId="2" borderId="1">
      <alignment horizontal="left"/>
    </xf>
    <xf numFmtId="171" fontId="7" fillId="4" borderId="11">
      <protection locked="0"/>
    </xf>
    <xf numFmtId="169" fontId="7" fillId="4" borderId="11">
      <protection locked="0"/>
    </xf>
    <xf numFmtId="169" fontId="7" fillId="0" borderId="12"/>
    <xf numFmtId="171" fontId="11" fillId="0" borderId="0" applyFill="0" applyBorder="0" applyAlignment="0"/>
    <xf numFmtId="0" fontId="10" fillId="0" borderId="0" applyNumberFormat="0" applyFill="0" applyBorder="0" applyAlignment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72" fontId="3" fillId="0" borderId="0" applyBorder="0"/>
    <xf numFmtId="172" fontId="7" fillId="4" borderId="11">
      <protection locked="0"/>
    </xf>
    <xf numFmtId="170" fontId="7" fillId="4" borderId="11"/>
  </cellStyleXfs>
  <cellXfs count="37">
    <xf numFmtId="0" fontId="0" fillId="0" borderId="0" xfId="0"/>
    <xf numFmtId="172" fontId="4" fillId="36" borderId="0" xfId="1" applyNumberFormat="1"/>
    <xf numFmtId="0" fontId="3" fillId="0" borderId="0" xfId="0" applyFont="1"/>
    <xf numFmtId="0" fontId="5" fillId="0" borderId="0" xfId="0" applyFont="1"/>
    <xf numFmtId="169" fontId="3" fillId="0" borderId="0" xfId="2"/>
    <xf numFmtId="169" fontId="7" fillId="0" borderId="0" xfId="3" applyNumberFormat="1">
      <alignment horizontal="right"/>
    </xf>
    <xf numFmtId="169" fontId="0" fillId="0" borderId="0" xfId="0" applyNumberFormat="1"/>
    <xf numFmtId="169" fontId="9" fillId="0" borderId="0" xfId="5"/>
    <xf numFmtId="170" fontId="3" fillId="0" borderId="0" xfId="6"/>
    <xf numFmtId="169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71" fontId="7" fillId="4" borderId="11" xfId="8">
      <protection locked="0"/>
    </xf>
    <xf numFmtId="0" fontId="3" fillId="0" borderId="0" xfId="6" applyNumberFormat="1"/>
    <xf numFmtId="169" fontId="7" fillId="0" borderId="12" xfId="10"/>
    <xf numFmtId="171" fontId="11" fillId="0" borderId="0" xfId="11"/>
    <xf numFmtId="169" fontId="12" fillId="0" borderId="0" xfId="2" applyFont="1"/>
    <xf numFmtId="169" fontId="10" fillId="0" borderId="0" xfId="12" applyNumberFormat="1"/>
    <xf numFmtId="170" fontId="3" fillId="0" borderId="0" xfId="6" applyBorder="1"/>
    <xf numFmtId="0" fontId="3" fillId="0" borderId="0" xfId="6" applyNumberFormat="1" applyBorder="1"/>
    <xf numFmtId="169" fontId="7" fillId="4" borderId="11" xfId="9">
      <protection locked="0"/>
    </xf>
    <xf numFmtId="172" fontId="3" fillId="0" borderId="0" xfId="59"/>
    <xf numFmtId="172" fontId="3" fillId="0" borderId="0" xfId="59" applyBorder="1"/>
    <xf numFmtId="172" fontId="3" fillId="3" borderId="0" xfId="59" applyFill="1"/>
    <xf numFmtId="172" fontId="3" fillId="0" borderId="0" xfId="59" quotePrefix="1"/>
    <xf numFmtId="172" fontId="7" fillId="0" borderId="0" xfId="3" applyNumberFormat="1">
      <alignment horizontal="right"/>
    </xf>
    <xf numFmtId="172" fontId="7" fillId="4" borderId="11" xfId="60">
      <protection locked="0"/>
    </xf>
    <xf numFmtId="170" fontId="7" fillId="4" borderId="11" xfId="61"/>
    <xf numFmtId="170" fontId="12" fillId="0" borderId="0" xfId="6" applyFont="1"/>
    <xf numFmtId="169" fontId="9" fillId="0" borderId="0" xfId="2" applyFont="1"/>
    <xf numFmtId="0" fontId="2" fillId="37" borderId="0" xfId="1" applyFont="1" applyFill="1" applyAlignment="1"/>
    <xf numFmtId="0" fontId="4" fillId="37" borderId="0" xfId="1" applyFill="1"/>
    <xf numFmtId="0" fontId="4" fillId="37" borderId="0" xfId="1" applyFont="1" applyFill="1"/>
    <xf numFmtId="168" fontId="6" fillId="37" borderId="0" xfId="1" applyNumberFormat="1" applyFont="1" applyFill="1" applyAlignment="1">
      <alignment horizontal="left"/>
    </xf>
    <xf numFmtId="0" fontId="6" fillId="37" borderId="0" xfId="1" applyFont="1" applyFill="1"/>
  </cellXfs>
  <cellStyles count="62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29884</xdr:colOff>
      <xdr:row>0</xdr:row>
      <xdr:rowOff>44823</xdr:rowOff>
    </xdr:from>
    <xdr:to>
      <xdr:col>8</xdr:col>
      <xdr:colOff>729033</xdr:colOff>
      <xdr:row>2</xdr:row>
      <xdr:rowOff>209177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89178" y="44823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59765</xdr:rowOff>
    </xdr:from>
    <xdr:to>
      <xdr:col>8</xdr:col>
      <xdr:colOff>714092</xdr:colOff>
      <xdr:row>3</xdr:row>
      <xdr:rowOff>1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7" y="59765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14939</xdr:colOff>
      <xdr:row>0</xdr:row>
      <xdr:rowOff>44824</xdr:rowOff>
    </xdr:from>
    <xdr:to>
      <xdr:col>8</xdr:col>
      <xdr:colOff>714088</xdr:colOff>
      <xdr:row>2</xdr:row>
      <xdr:rowOff>209178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3" y="44824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3" x14ac:dyDescent="0.1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6384" width="8.83203125" style="2"/>
  </cols>
  <sheetData>
    <row r="1" spans="1:10" ht="23" x14ac:dyDescent="0.25">
      <c r="A1" s="32" t="s">
        <v>63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3" customFormat="1" ht="18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0" ht="18" customHeight="1" x14ac:dyDescent="0.2">
      <c r="A3" s="35"/>
      <c r="B3" s="33"/>
      <c r="C3" s="36" t="s">
        <v>8</v>
      </c>
      <c r="D3" s="33"/>
      <c r="E3" s="33"/>
      <c r="F3" s="33"/>
      <c r="G3" s="33"/>
      <c r="H3" s="33"/>
      <c r="I3" s="33"/>
      <c r="J3" s="33"/>
    </row>
    <row r="4" spans="1:10" s="4" customFormat="1" ht="12" customHeight="1" x14ac:dyDescent="0.15">
      <c r="F4" s="18"/>
      <c r="H4" s="5"/>
      <c r="I4" s="18"/>
    </row>
    <row r="5" spans="1:10" s="4" customFormat="1" ht="12" customHeight="1" x14ac:dyDescent="0.15">
      <c r="H5" s="5"/>
    </row>
    <row r="6" spans="1:10" s="4" customFormat="1" ht="12" customHeight="1" x14ac:dyDescent="0.15">
      <c r="H6" s="5"/>
    </row>
    <row r="7" spans="1:10" s="4" customFormat="1" ht="12" customHeight="1" x14ac:dyDescent="0.15">
      <c r="H7" s="5"/>
    </row>
    <row r="8" spans="1:10" s="4" customFormat="1" ht="12" customHeight="1" x14ac:dyDescent="0.15">
      <c r="H8" s="5"/>
    </row>
    <row r="9" spans="1:10" s="4" customFormat="1" ht="12" customHeight="1" x14ac:dyDescent="0.15">
      <c r="H9" s="5"/>
    </row>
    <row r="10" spans="1:10" s="4" customFormat="1" ht="12" customHeight="1" x14ac:dyDescent="0.15">
      <c r="E10" s="7"/>
      <c r="H10" s="5"/>
    </row>
    <row r="11" spans="1:10" ht="12" customHeight="1" x14ac:dyDescent="0.15">
      <c r="A11" s="10"/>
      <c r="B11" s="10"/>
      <c r="C11" s="10" t="s">
        <v>9</v>
      </c>
      <c r="D11" s="10"/>
      <c r="E11" s="10"/>
      <c r="F11" s="10"/>
      <c r="G11" s="10"/>
      <c r="H11" s="10"/>
      <c r="I11" s="10"/>
      <c r="J11" s="10"/>
    </row>
    <row r="12" spans="1:10" s="11" customFormat="1" ht="12" customHeight="1" x14ac:dyDescent="0.1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" customHeight="1" x14ac:dyDescent="0.15">
      <c r="A13" s="23"/>
      <c r="B13" s="23"/>
      <c r="C13" s="7"/>
      <c r="D13" s="23"/>
      <c r="E13" s="26"/>
      <c r="F13" s="23"/>
      <c r="G13" s="23"/>
      <c r="H13" s="23"/>
      <c r="I13" s="23"/>
      <c r="J13" s="23"/>
    </row>
    <row r="14" spans="1:10" ht="12" customHeight="1" x14ac:dyDescent="0.15">
      <c r="A14" s="23"/>
      <c r="B14" s="23"/>
      <c r="C14" s="23"/>
      <c r="D14" s="23" t="s">
        <v>10</v>
      </c>
      <c r="E14" s="26"/>
      <c r="F14" s="23"/>
      <c r="G14" s="23"/>
      <c r="H14" s="27"/>
      <c r="I14" s="22">
        <v>1000</v>
      </c>
      <c r="J14" s="23"/>
    </row>
    <row r="15" spans="1:10" ht="12" customHeight="1" x14ac:dyDescent="0.15">
      <c r="A15" s="23"/>
      <c r="B15" s="23"/>
      <c r="C15" s="23"/>
      <c r="D15" s="23"/>
      <c r="E15" s="26"/>
      <c r="F15" s="23"/>
      <c r="G15" s="23"/>
      <c r="H15" s="27"/>
      <c r="I15" s="23"/>
      <c r="J15" s="23"/>
    </row>
    <row r="16" spans="1:10" ht="12" customHeight="1" x14ac:dyDescent="0.15">
      <c r="A16" s="23"/>
      <c r="B16" s="23"/>
      <c r="C16" s="23"/>
      <c r="D16" s="23" t="s">
        <v>11</v>
      </c>
      <c r="E16" s="26"/>
      <c r="F16" s="23"/>
      <c r="G16" s="23"/>
      <c r="H16" s="27"/>
      <c r="I16" s="28">
        <v>1000</v>
      </c>
      <c r="J16" s="23"/>
    </row>
    <row r="17" spans="1:10" ht="12" customHeight="1" x14ac:dyDescent="0.15">
      <c r="A17" s="23"/>
      <c r="B17" s="23"/>
      <c r="C17" s="23"/>
      <c r="D17" s="23"/>
      <c r="E17" s="26"/>
      <c r="F17" s="23"/>
      <c r="G17" s="23"/>
      <c r="H17" s="23"/>
      <c r="I17" s="23"/>
      <c r="J17" s="23"/>
    </row>
    <row r="18" spans="1:10" ht="12" customHeight="1" x14ac:dyDescent="0.15">
      <c r="A18" s="23"/>
      <c r="B18" s="23"/>
      <c r="C18" s="23"/>
      <c r="D18" s="23" t="s">
        <v>12</v>
      </c>
      <c r="E18" s="26"/>
      <c r="F18" s="23"/>
      <c r="G18" s="23"/>
      <c r="H18" s="23"/>
      <c r="I18" s="14">
        <v>0.5</v>
      </c>
      <c r="J18" s="23"/>
    </row>
    <row r="19" spans="1:10" ht="12" customHeight="1" x14ac:dyDescent="0.15">
      <c r="A19" s="23"/>
      <c r="B19" s="23"/>
      <c r="C19" s="23"/>
      <c r="D19" s="23"/>
      <c r="E19" s="26"/>
      <c r="F19" s="23"/>
      <c r="G19" s="23"/>
      <c r="H19" s="23"/>
      <c r="I19" s="23"/>
      <c r="J19" s="23"/>
    </row>
    <row r="20" spans="1:10" ht="12" customHeight="1" x14ac:dyDescent="0.15">
      <c r="A20" s="23"/>
      <c r="B20" s="23"/>
      <c r="C20" s="23"/>
      <c r="D20" s="23" t="s">
        <v>13</v>
      </c>
      <c r="E20" s="26"/>
      <c r="F20" s="23"/>
      <c r="G20" s="23"/>
      <c r="H20" s="23"/>
      <c r="I20" s="29">
        <v>42369</v>
      </c>
      <c r="J20" s="23"/>
    </row>
    <row r="21" spans="1:10" ht="12" customHeight="1" x14ac:dyDescent="0.15">
      <c r="A21" s="23"/>
      <c r="B21" s="23"/>
      <c r="C21" s="23"/>
      <c r="D21" s="23"/>
      <c r="E21" s="26"/>
      <c r="F21" s="23"/>
      <c r="G21" s="23"/>
      <c r="H21" s="23"/>
      <c r="I21" s="23"/>
      <c r="J21" s="23"/>
    </row>
    <row r="22" spans="1:10" ht="12" customHeight="1" x14ac:dyDescent="0.15">
      <c r="A22" s="23"/>
      <c r="B22" s="23"/>
      <c r="C22" s="23"/>
      <c r="D22" s="23" t="s">
        <v>14</v>
      </c>
      <c r="E22" s="26"/>
      <c r="F22" s="23"/>
      <c r="G22" s="23"/>
      <c r="H22" s="23"/>
      <c r="I22" s="4">
        <v>1000</v>
      </c>
      <c r="J22" s="23"/>
    </row>
    <row r="23" spans="1:10" ht="12" customHeight="1" x14ac:dyDescent="0.15">
      <c r="A23" s="23"/>
      <c r="B23" s="23"/>
      <c r="C23" s="23"/>
      <c r="D23" s="23"/>
      <c r="E23" s="26"/>
      <c r="F23" s="23"/>
      <c r="G23" s="23"/>
      <c r="H23" s="23"/>
      <c r="I23" s="23"/>
      <c r="J23" s="23"/>
    </row>
    <row r="24" spans="1:10" ht="12" customHeight="1" x14ac:dyDescent="0.15">
      <c r="A24" s="23"/>
      <c r="B24" s="23"/>
      <c r="C24" s="23"/>
      <c r="D24" s="23" t="s">
        <v>26</v>
      </c>
      <c r="E24" s="26"/>
      <c r="F24" s="23"/>
      <c r="G24" s="23"/>
      <c r="H24" s="23"/>
      <c r="I24" s="4">
        <v>-1000</v>
      </c>
      <c r="J24" s="23"/>
    </row>
    <row r="25" spans="1:10" ht="12" customHeight="1" x14ac:dyDescent="0.15">
      <c r="A25" s="23"/>
      <c r="B25" s="23"/>
      <c r="C25" s="23"/>
      <c r="D25" s="23"/>
      <c r="E25" s="26"/>
      <c r="F25" s="23"/>
      <c r="G25" s="23"/>
      <c r="H25" s="23"/>
      <c r="I25" s="23"/>
      <c r="J25" s="23"/>
    </row>
    <row r="26" spans="1:10" ht="12" customHeight="1" x14ac:dyDescent="0.15">
      <c r="A26" s="23"/>
      <c r="B26" s="23"/>
      <c r="C26" s="23"/>
      <c r="D26" s="23" t="s">
        <v>15</v>
      </c>
      <c r="E26" s="26"/>
      <c r="F26" s="23"/>
      <c r="G26" s="23"/>
      <c r="H26" s="23"/>
      <c r="I26" s="23">
        <v>1000</v>
      </c>
      <c r="J26" s="23"/>
    </row>
    <row r="27" spans="1:10" ht="12" customHeight="1" x14ac:dyDescent="0.15">
      <c r="A27" s="23"/>
      <c r="B27" s="23"/>
      <c r="C27" s="23"/>
      <c r="D27" s="23"/>
      <c r="E27" s="26"/>
      <c r="F27" s="23"/>
      <c r="G27" s="23"/>
      <c r="H27" s="23"/>
      <c r="I27" s="23"/>
      <c r="J27" s="23"/>
    </row>
    <row r="28" spans="1:10" ht="12" customHeight="1" x14ac:dyDescent="0.15">
      <c r="A28" s="23"/>
      <c r="B28" s="23"/>
      <c r="C28" s="23"/>
      <c r="D28" s="23" t="s">
        <v>16</v>
      </c>
      <c r="E28" s="26"/>
      <c r="F28" s="23"/>
      <c r="G28" s="23"/>
      <c r="H28" s="23"/>
      <c r="I28" s="17">
        <v>0.5</v>
      </c>
      <c r="J28" s="23"/>
    </row>
    <row r="29" spans="1:10" ht="12" customHeight="1" x14ac:dyDescent="0.15">
      <c r="A29" s="23"/>
      <c r="B29" s="23"/>
      <c r="C29" s="23"/>
      <c r="D29" s="23"/>
      <c r="E29" s="26"/>
      <c r="F29" s="23"/>
      <c r="G29" s="23"/>
      <c r="H29" s="23"/>
      <c r="I29" s="23"/>
      <c r="J29" s="23"/>
    </row>
    <row r="30" spans="1:10" ht="12" customHeight="1" x14ac:dyDescent="0.15">
      <c r="A30" s="23"/>
      <c r="B30" s="23"/>
      <c r="C30" s="23"/>
      <c r="D30" s="23" t="s">
        <v>28</v>
      </c>
      <c r="E30" s="26"/>
      <c r="F30" s="23"/>
      <c r="G30" s="23"/>
      <c r="H30" s="23"/>
      <c r="I30" s="25">
        <v>0</v>
      </c>
      <c r="J30" s="23"/>
    </row>
    <row r="31" spans="1:10" ht="12" customHeight="1" x14ac:dyDescent="0.15">
      <c r="A31" s="23"/>
      <c r="B31" s="23"/>
      <c r="C31" s="23"/>
      <c r="D31" s="23"/>
      <c r="E31" s="26"/>
      <c r="F31" s="23"/>
      <c r="G31" s="23"/>
      <c r="H31" s="23"/>
      <c r="I31" s="23"/>
      <c r="J31" s="23"/>
    </row>
    <row r="32" spans="1:10" ht="12" customHeight="1" x14ac:dyDescent="0.15">
      <c r="A32" s="23"/>
      <c r="B32" s="23"/>
      <c r="C32" s="23"/>
      <c r="D32" s="23" t="s">
        <v>17</v>
      </c>
      <c r="E32" s="26"/>
      <c r="F32" s="23"/>
      <c r="G32" s="23"/>
      <c r="H32" s="23"/>
      <c r="I32" s="8">
        <v>42369</v>
      </c>
      <c r="J32" s="23"/>
    </row>
    <row r="33" spans="1:10" ht="12" customHeight="1" x14ac:dyDescent="0.15">
      <c r="A33" s="23"/>
      <c r="B33" s="23"/>
      <c r="C33" s="23"/>
      <c r="D33" s="23"/>
      <c r="E33" s="26"/>
      <c r="F33" s="23"/>
      <c r="G33" s="23"/>
      <c r="H33" s="23"/>
      <c r="I33" s="23"/>
      <c r="J33" s="23"/>
    </row>
    <row r="34" spans="1:10" ht="12" customHeight="1" x14ac:dyDescent="0.15">
      <c r="A34" s="23"/>
      <c r="B34" s="23"/>
      <c r="C34" s="23"/>
      <c r="D34" s="23" t="s">
        <v>24</v>
      </c>
      <c r="E34" s="26"/>
      <c r="F34" s="23"/>
      <c r="G34" s="23"/>
      <c r="H34" s="23"/>
      <c r="I34" s="18" t="s">
        <v>25</v>
      </c>
      <c r="J34" s="23"/>
    </row>
    <row r="35" spans="1:10" ht="12" customHeight="1" x14ac:dyDescent="0.15">
      <c r="A35" s="23"/>
      <c r="B35" s="23"/>
      <c r="C35" s="23"/>
      <c r="D35" s="23"/>
      <c r="E35" s="26"/>
      <c r="F35" s="23"/>
      <c r="G35" s="23"/>
      <c r="H35" s="23"/>
      <c r="I35" s="23"/>
      <c r="J35" s="23"/>
    </row>
    <row r="36" spans="1:10" ht="12" customHeight="1" x14ac:dyDescent="0.15">
      <c r="A36" s="23"/>
      <c r="B36" s="23"/>
      <c r="C36" s="23"/>
      <c r="D36" s="23" t="s">
        <v>18</v>
      </c>
      <c r="E36" s="26"/>
      <c r="F36" s="23"/>
      <c r="G36" s="23"/>
      <c r="H36" s="23"/>
      <c r="I36" s="27" t="s">
        <v>5</v>
      </c>
      <c r="J36" s="23"/>
    </row>
    <row r="37" spans="1:10" ht="12" customHeight="1" x14ac:dyDescent="0.15">
      <c r="A37" s="23"/>
      <c r="B37" s="23"/>
      <c r="C37" s="23"/>
      <c r="D37" s="23"/>
      <c r="E37" s="26"/>
      <c r="F37" s="23"/>
      <c r="G37" s="23"/>
      <c r="H37" s="23"/>
      <c r="I37" s="23"/>
      <c r="J37" s="23"/>
    </row>
    <row r="38" spans="1:10" ht="12" customHeight="1" x14ac:dyDescent="0.15">
      <c r="A38" s="23"/>
      <c r="B38" s="23"/>
      <c r="C38" s="23"/>
      <c r="D38" s="23" t="s">
        <v>19</v>
      </c>
      <c r="E38" s="26"/>
      <c r="F38" s="23"/>
      <c r="G38" s="23"/>
      <c r="H38" s="23"/>
      <c r="I38" s="16">
        <v>1000</v>
      </c>
      <c r="J38" s="23"/>
    </row>
    <row r="39" spans="1:10" ht="12" customHeight="1" x14ac:dyDescent="0.15">
      <c r="A39" s="23"/>
      <c r="B39" s="23"/>
      <c r="C39" s="23"/>
      <c r="D39" s="23"/>
      <c r="E39" s="26"/>
      <c r="F39" s="23"/>
      <c r="G39" s="23"/>
      <c r="H39" s="23"/>
      <c r="I39" s="23"/>
      <c r="J39" s="23"/>
    </row>
    <row r="40" spans="1:10" ht="12" customHeight="1" x14ac:dyDescent="0.15">
      <c r="A40" s="23"/>
      <c r="B40" s="23"/>
      <c r="C40" s="23"/>
      <c r="D40" s="23" t="s">
        <v>20</v>
      </c>
      <c r="E40" s="26"/>
      <c r="F40" s="23"/>
      <c r="G40" s="23"/>
      <c r="H40" s="23"/>
      <c r="I40" s="7" t="s">
        <v>21</v>
      </c>
      <c r="J40" s="23"/>
    </row>
    <row r="41" spans="1:10" ht="12" customHeight="1" x14ac:dyDescent="0.15">
      <c r="A41" s="23"/>
      <c r="B41" s="23"/>
      <c r="C41" s="23"/>
      <c r="D41" s="23"/>
      <c r="E41" s="26"/>
      <c r="F41" s="23"/>
      <c r="G41" s="23"/>
      <c r="H41" s="23"/>
      <c r="I41" s="23"/>
      <c r="J41" s="23"/>
    </row>
    <row r="42" spans="1:10" ht="12" customHeight="1" x14ac:dyDescent="0.15">
      <c r="A42" s="23"/>
      <c r="B42" s="23"/>
      <c r="C42" s="23"/>
      <c r="D42" s="23" t="s">
        <v>4</v>
      </c>
      <c r="E42" s="26"/>
      <c r="F42" s="23"/>
      <c r="G42" s="23"/>
      <c r="H42" s="23"/>
      <c r="I42" s="19">
        <v>1000</v>
      </c>
      <c r="J42" s="23"/>
    </row>
    <row r="43" spans="1:10" ht="12" customHeight="1" x14ac:dyDescent="0.15">
      <c r="A43" s="23"/>
      <c r="B43" s="23"/>
      <c r="C43" s="23"/>
      <c r="D43" s="23"/>
      <c r="E43" s="26"/>
      <c r="F43" s="23"/>
      <c r="G43" s="23"/>
      <c r="H43" s="23"/>
      <c r="I43" s="23"/>
      <c r="J43" s="23"/>
    </row>
    <row r="44" spans="1:10" ht="12" customHeight="1" x14ac:dyDescent="0.2">
      <c r="A44" s="23"/>
      <c r="B44" s="23"/>
      <c r="C44" s="23"/>
      <c r="D44" s="23" t="s">
        <v>22</v>
      </c>
      <c r="E44" s="26"/>
      <c r="F44" s="23"/>
      <c r="G44" s="23"/>
      <c r="H44" s="23"/>
      <c r="I44" s="1" t="s">
        <v>21</v>
      </c>
      <c r="J44" s="23"/>
    </row>
    <row r="45" spans="1:10" ht="12" customHeight="1" x14ac:dyDescent="0.15">
      <c r="A45" s="23"/>
      <c r="B45" s="23"/>
      <c r="C45" s="23"/>
      <c r="D45" s="23"/>
      <c r="E45" s="26"/>
      <c r="F45" s="23"/>
      <c r="G45" s="23"/>
      <c r="H45" s="23"/>
      <c r="I45" s="23"/>
      <c r="J45" s="23"/>
    </row>
    <row r="46" spans="1:10" ht="12" customHeight="1" x14ac:dyDescent="0.15">
      <c r="A46" s="23"/>
      <c r="B46" s="23"/>
      <c r="C46" s="23"/>
      <c r="D46" s="23" t="s">
        <v>23</v>
      </c>
      <c r="E46" s="26"/>
      <c r="F46" s="23"/>
      <c r="G46" s="23"/>
      <c r="H46" s="23"/>
      <c r="I46" s="10" t="s">
        <v>21</v>
      </c>
      <c r="J46" s="23"/>
    </row>
    <row r="47" spans="1:10" ht="12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</row>
    <row r="48" spans="1:10" ht="12" customHeight="1" x14ac:dyDescent="0.15">
      <c r="A48" s="10"/>
      <c r="B48" s="10"/>
      <c r="C48" s="10" t="s">
        <v>2</v>
      </c>
      <c r="D48" s="10"/>
      <c r="E48" s="10"/>
      <c r="F48" s="10"/>
      <c r="G48" s="10"/>
      <c r="H48" s="10"/>
      <c r="I48" s="10"/>
      <c r="J48" s="10"/>
    </row>
    <row r="49" ht="12" customHeight="1" x14ac:dyDescent="0.1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0070C0"/>
    <outlinePr summaryBelow="0"/>
  </sheetPr>
  <dimension ref="A1:BM129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A5" sqref="A5"/>
    </sheetView>
  </sheetViews>
  <sheetFormatPr baseColWidth="10" defaultColWidth="8.83203125" defaultRowHeight="13" x14ac:dyDescent="0.1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1" width="3.6640625" style="2" customWidth="1"/>
    <col min="12" max="65" width="12.6640625" style="2" customWidth="1"/>
    <col min="66" max="16384" width="8.83203125" style="2"/>
  </cols>
  <sheetData>
    <row r="1" spans="1:65" ht="23" x14ac:dyDescent="0.25">
      <c r="A1" s="32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</row>
    <row r="2" spans="1:65" s="3" customFormat="1" ht="18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</row>
    <row r="3" spans="1:65" ht="18" customHeight="1" x14ac:dyDescent="0.2">
      <c r="A3" s="35">
        <v>1</v>
      </c>
      <c r="B3" s="33"/>
      <c r="C3" s="36" t="s">
        <v>27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</row>
    <row r="4" spans="1:65" s="4" customFormat="1" ht="12" customHeight="1" x14ac:dyDescent="0.15">
      <c r="F4" s="18"/>
      <c r="H4" s="5"/>
      <c r="I4" s="18"/>
    </row>
    <row r="5" spans="1:65" s="4" customFormat="1" ht="12" customHeight="1" x14ac:dyDescent="0.15">
      <c r="H5" s="5"/>
    </row>
    <row r="6" spans="1:65" s="4" customFormat="1" ht="12" customHeight="1" x14ac:dyDescent="0.2">
      <c r="D6" s="6"/>
      <c r="E6" s="7" t="s">
        <v>6</v>
      </c>
      <c r="H6" s="5"/>
      <c r="L6" s="8"/>
      <c r="M6" s="30">
        <v>43070</v>
      </c>
      <c r="N6" s="8">
        <f t="shared" ref="N6:BM6" si="0">M7+1</f>
        <v>43101</v>
      </c>
      <c r="O6" s="20">
        <f t="shared" si="0"/>
        <v>43191</v>
      </c>
      <c r="P6" s="20">
        <f t="shared" si="0"/>
        <v>43282</v>
      </c>
      <c r="Q6" s="20">
        <f t="shared" si="0"/>
        <v>43374</v>
      </c>
      <c r="R6" s="20">
        <f t="shared" si="0"/>
        <v>43466</v>
      </c>
      <c r="S6" s="20">
        <f t="shared" si="0"/>
        <v>43556</v>
      </c>
      <c r="T6" s="20">
        <f t="shared" si="0"/>
        <v>43647</v>
      </c>
      <c r="U6" s="20">
        <f t="shared" si="0"/>
        <v>43739</v>
      </c>
      <c r="V6" s="20">
        <f t="shared" si="0"/>
        <v>43831</v>
      </c>
      <c r="W6" s="20">
        <f t="shared" si="0"/>
        <v>43922</v>
      </c>
      <c r="X6" s="20">
        <f t="shared" si="0"/>
        <v>44013</v>
      </c>
      <c r="Y6" s="20">
        <f t="shared" si="0"/>
        <v>44105</v>
      </c>
      <c r="Z6" s="20">
        <f t="shared" si="0"/>
        <v>44197</v>
      </c>
      <c r="AA6" s="20">
        <f t="shared" si="0"/>
        <v>44287</v>
      </c>
      <c r="AB6" s="20">
        <f t="shared" si="0"/>
        <v>44378</v>
      </c>
      <c r="AC6" s="20">
        <f t="shared" si="0"/>
        <v>44470</v>
      </c>
      <c r="AD6" s="20">
        <f t="shared" si="0"/>
        <v>44562</v>
      </c>
      <c r="AE6" s="20">
        <f t="shared" si="0"/>
        <v>44652</v>
      </c>
      <c r="AF6" s="20">
        <f t="shared" si="0"/>
        <v>44743</v>
      </c>
      <c r="AG6" s="20">
        <f t="shared" si="0"/>
        <v>44835</v>
      </c>
      <c r="AH6" s="20">
        <f t="shared" si="0"/>
        <v>44927</v>
      </c>
      <c r="AI6" s="20">
        <f t="shared" si="0"/>
        <v>45017</v>
      </c>
      <c r="AJ6" s="20">
        <f t="shared" si="0"/>
        <v>45108</v>
      </c>
      <c r="AK6" s="20">
        <f t="shared" si="0"/>
        <v>45200</v>
      </c>
      <c r="AL6" s="20">
        <f t="shared" si="0"/>
        <v>45292</v>
      </c>
      <c r="AM6" s="20">
        <f t="shared" si="0"/>
        <v>45383</v>
      </c>
      <c r="AN6" s="20">
        <f t="shared" si="0"/>
        <v>45474</v>
      </c>
      <c r="AO6" s="20">
        <f t="shared" si="0"/>
        <v>45566</v>
      </c>
      <c r="AP6" s="20">
        <f t="shared" si="0"/>
        <v>45658</v>
      </c>
      <c r="AQ6" s="20">
        <f t="shared" si="0"/>
        <v>45748</v>
      </c>
      <c r="AR6" s="20">
        <f t="shared" si="0"/>
        <v>45839</v>
      </c>
      <c r="AS6" s="20">
        <f t="shared" si="0"/>
        <v>45931</v>
      </c>
      <c r="AT6" s="20">
        <f t="shared" si="0"/>
        <v>46023</v>
      </c>
      <c r="AU6" s="20">
        <f t="shared" si="0"/>
        <v>46113</v>
      </c>
      <c r="AV6" s="20">
        <f t="shared" si="0"/>
        <v>46204</v>
      </c>
      <c r="AW6" s="20">
        <f t="shared" si="0"/>
        <v>46296</v>
      </c>
      <c r="AX6" s="20">
        <f t="shared" si="0"/>
        <v>46388</v>
      </c>
      <c r="AY6" s="20">
        <f t="shared" si="0"/>
        <v>46478</v>
      </c>
      <c r="AZ6" s="20">
        <f t="shared" si="0"/>
        <v>46569</v>
      </c>
      <c r="BA6" s="20">
        <f t="shared" si="0"/>
        <v>46661</v>
      </c>
      <c r="BB6" s="20">
        <f t="shared" si="0"/>
        <v>46753</v>
      </c>
      <c r="BC6" s="20">
        <f t="shared" si="0"/>
        <v>46844</v>
      </c>
      <c r="BD6" s="20">
        <f t="shared" si="0"/>
        <v>46935</v>
      </c>
      <c r="BE6" s="20">
        <f t="shared" si="0"/>
        <v>47027</v>
      </c>
      <c r="BF6" s="20">
        <f t="shared" si="0"/>
        <v>47119</v>
      </c>
      <c r="BG6" s="20">
        <f t="shared" si="0"/>
        <v>47209</v>
      </c>
      <c r="BH6" s="20">
        <f t="shared" si="0"/>
        <v>47300</v>
      </c>
      <c r="BI6" s="20">
        <f t="shared" si="0"/>
        <v>47392</v>
      </c>
      <c r="BJ6" s="20">
        <f t="shared" si="0"/>
        <v>47484</v>
      </c>
      <c r="BK6" s="20">
        <f t="shared" si="0"/>
        <v>47574</v>
      </c>
      <c r="BL6" s="20">
        <f t="shared" si="0"/>
        <v>47665</v>
      </c>
      <c r="BM6" s="20">
        <f t="shared" si="0"/>
        <v>47757</v>
      </c>
    </row>
    <row r="7" spans="1:65" s="4" customFormat="1" ht="12" customHeight="1" x14ac:dyDescent="0.2">
      <c r="D7" s="6"/>
      <c r="E7" s="7" t="s">
        <v>7</v>
      </c>
      <c r="H7" s="5" t="s">
        <v>0</v>
      </c>
      <c r="J7" s="4" t="s">
        <v>1</v>
      </c>
      <c r="L7" s="8"/>
      <c r="M7" s="30">
        <f>EOMONTH(M6,0)</f>
        <v>43100</v>
      </c>
      <c r="N7" s="8">
        <f>EOMONTH(N6,2)</f>
        <v>43190</v>
      </c>
      <c r="O7" s="8">
        <f t="shared" ref="O7:BM7" si="1">EOMONTH(O6,2)</f>
        <v>43281</v>
      </c>
      <c r="P7" s="8">
        <f t="shared" si="1"/>
        <v>43373</v>
      </c>
      <c r="Q7" s="8">
        <f t="shared" si="1"/>
        <v>43465</v>
      </c>
      <c r="R7" s="8">
        <f t="shared" si="1"/>
        <v>43555</v>
      </c>
      <c r="S7" s="8">
        <f t="shared" si="1"/>
        <v>43646</v>
      </c>
      <c r="T7" s="8">
        <f t="shared" si="1"/>
        <v>43738</v>
      </c>
      <c r="U7" s="8">
        <f t="shared" si="1"/>
        <v>43830</v>
      </c>
      <c r="V7" s="8">
        <f t="shared" si="1"/>
        <v>43921</v>
      </c>
      <c r="W7" s="8">
        <f t="shared" si="1"/>
        <v>44012</v>
      </c>
      <c r="X7" s="8">
        <f t="shared" si="1"/>
        <v>44104</v>
      </c>
      <c r="Y7" s="8">
        <f t="shared" si="1"/>
        <v>44196</v>
      </c>
      <c r="Z7" s="8">
        <f t="shared" si="1"/>
        <v>44286</v>
      </c>
      <c r="AA7" s="8">
        <f t="shared" si="1"/>
        <v>44377</v>
      </c>
      <c r="AB7" s="8">
        <f t="shared" si="1"/>
        <v>44469</v>
      </c>
      <c r="AC7" s="8">
        <f t="shared" si="1"/>
        <v>44561</v>
      </c>
      <c r="AD7" s="8">
        <f t="shared" si="1"/>
        <v>44651</v>
      </c>
      <c r="AE7" s="8">
        <f t="shared" si="1"/>
        <v>44742</v>
      </c>
      <c r="AF7" s="8">
        <f t="shared" si="1"/>
        <v>44834</v>
      </c>
      <c r="AG7" s="8">
        <f t="shared" si="1"/>
        <v>44926</v>
      </c>
      <c r="AH7" s="8">
        <f t="shared" si="1"/>
        <v>45016</v>
      </c>
      <c r="AI7" s="8">
        <f t="shared" si="1"/>
        <v>45107</v>
      </c>
      <c r="AJ7" s="8">
        <f t="shared" si="1"/>
        <v>45199</v>
      </c>
      <c r="AK7" s="8">
        <f t="shared" si="1"/>
        <v>45291</v>
      </c>
      <c r="AL7" s="8">
        <f t="shared" si="1"/>
        <v>45382</v>
      </c>
      <c r="AM7" s="8">
        <f t="shared" si="1"/>
        <v>45473</v>
      </c>
      <c r="AN7" s="8">
        <f t="shared" si="1"/>
        <v>45565</v>
      </c>
      <c r="AO7" s="8">
        <f t="shared" si="1"/>
        <v>45657</v>
      </c>
      <c r="AP7" s="8">
        <f t="shared" si="1"/>
        <v>45747</v>
      </c>
      <c r="AQ7" s="8">
        <f t="shared" si="1"/>
        <v>45838</v>
      </c>
      <c r="AR7" s="8">
        <f t="shared" si="1"/>
        <v>45930</v>
      </c>
      <c r="AS7" s="8">
        <f t="shared" si="1"/>
        <v>46022</v>
      </c>
      <c r="AT7" s="8">
        <f t="shared" si="1"/>
        <v>46112</v>
      </c>
      <c r="AU7" s="8">
        <f t="shared" si="1"/>
        <v>46203</v>
      </c>
      <c r="AV7" s="8">
        <f t="shared" si="1"/>
        <v>46295</v>
      </c>
      <c r="AW7" s="8">
        <f t="shared" si="1"/>
        <v>46387</v>
      </c>
      <c r="AX7" s="8">
        <f t="shared" si="1"/>
        <v>46477</v>
      </c>
      <c r="AY7" s="8">
        <f t="shared" si="1"/>
        <v>46568</v>
      </c>
      <c r="AZ7" s="8">
        <f t="shared" si="1"/>
        <v>46660</v>
      </c>
      <c r="BA7" s="8">
        <f t="shared" si="1"/>
        <v>46752</v>
      </c>
      <c r="BB7" s="8">
        <f t="shared" si="1"/>
        <v>46843</v>
      </c>
      <c r="BC7" s="8">
        <f t="shared" si="1"/>
        <v>46934</v>
      </c>
      <c r="BD7" s="8">
        <f t="shared" si="1"/>
        <v>47026</v>
      </c>
      <c r="BE7" s="8">
        <f t="shared" si="1"/>
        <v>47118</v>
      </c>
      <c r="BF7" s="8">
        <f t="shared" si="1"/>
        <v>47208</v>
      </c>
      <c r="BG7" s="8">
        <f t="shared" si="1"/>
        <v>47299</v>
      </c>
      <c r="BH7" s="8">
        <f t="shared" si="1"/>
        <v>47391</v>
      </c>
      <c r="BI7" s="8">
        <f t="shared" si="1"/>
        <v>47483</v>
      </c>
      <c r="BJ7" s="8">
        <f t="shared" si="1"/>
        <v>47573</v>
      </c>
      <c r="BK7" s="8">
        <f t="shared" si="1"/>
        <v>47664</v>
      </c>
      <c r="BL7" s="8">
        <f t="shared" si="1"/>
        <v>47756</v>
      </c>
      <c r="BM7" s="8">
        <f t="shared" si="1"/>
        <v>47848</v>
      </c>
    </row>
    <row r="8" spans="1:65" s="4" customFormat="1" ht="12" customHeight="1" x14ac:dyDescent="0.15">
      <c r="E8" s="7"/>
      <c r="H8" s="5"/>
      <c r="O8" s="9"/>
    </row>
    <row r="9" spans="1:65" s="4" customFormat="1" ht="12" customHeight="1" x14ac:dyDescent="0.15">
      <c r="E9" s="7"/>
      <c r="H9" s="5"/>
      <c r="O9" s="9"/>
    </row>
    <row r="10" spans="1:65" s="4" customFormat="1" ht="12" customHeight="1" x14ac:dyDescent="0.15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1:65" ht="12" customHeight="1" x14ac:dyDescent="0.15">
      <c r="A11" s="10">
        <f>MAX(A$3:A10)+0.01</f>
        <v>1.01</v>
      </c>
      <c r="B11" s="10"/>
      <c r="C11" s="10" t="s">
        <v>33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ht="12" customHeight="1" x14ac:dyDescent="0.1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ht="12" customHeight="1" x14ac:dyDescent="0.15">
      <c r="A13" s="4"/>
      <c r="B13" s="4"/>
      <c r="C13" s="4"/>
      <c r="D13" s="4" t="s">
        <v>34</v>
      </c>
      <c r="E13" s="4"/>
      <c r="F13" s="4"/>
      <c r="G13" s="4"/>
      <c r="H13" s="5" t="s">
        <v>36</v>
      </c>
      <c r="I13" s="4"/>
      <c r="J13" s="4"/>
      <c r="K13" s="4"/>
      <c r="L13" s="4"/>
      <c r="M13" s="4"/>
      <c r="N13" s="22">
        <v>78735</v>
      </c>
      <c r="O13" s="22">
        <v>81765</v>
      </c>
      <c r="P13" s="22">
        <v>82827</v>
      </c>
      <c r="Q13" s="22">
        <v>82537</v>
      </c>
      <c r="R13" s="22">
        <v>80636</v>
      </c>
      <c r="S13" s="22">
        <v>80238</v>
      </c>
      <c r="T13" s="22">
        <v>80421</v>
      </c>
      <c r="U13" s="22">
        <v>78146</v>
      </c>
      <c r="V13" s="22">
        <v>80639</v>
      </c>
      <c r="W13" s="22">
        <v>82844</v>
      </c>
      <c r="X13" s="22">
        <v>82365</v>
      </c>
      <c r="Y13" s="22">
        <v>82893</v>
      </c>
      <c r="Z13" s="22">
        <v>79594</v>
      </c>
      <c r="AA13" s="22">
        <v>81581</v>
      </c>
      <c r="AB13" s="22">
        <v>81755</v>
      </c>
      <c r="AC13" s="22">
        <v>79279</v>
      </c>
      <c r="AD13" s="22">
        <v>82037</v>
      </c>
      <c r="AE13" s="22">
        <v>80355</v>
      </c>
      <c r="AF13" s="22">
        <v>80700</v>
      </c>
      <c r="AG13" s="22">
        <v>78649</v>
      </c>
      <c r="AH13" s="22">
        <v>80174</v>
      </c>
      <c r="AI13" s="22">
        <v>78505</v>
      </c>
      <c r="AJ13" s="22">
        <v>79118</v>
      </c>
      <c r="AK13" s="22">
        <v>79833</v>
      </c>
      <c r="AL13" s="22">
        <v>78741</v>
      </c>
      <c r="AM13" s="22">
        <v>82883</v>
      </c>
      <c r="AN13" s="22">
        <v>80923</v>
      </c>
      <c r="AO13" s="22">
        <v>81415</v>
      </c>
      <c r="AP13" s="22">
        <v>79364</v>
      </c>
      <c r="AQ13" s="22">
        <v>79722</v>
      </c>
      <c r="AR13" s="22">
        <v>82488</v>
      </c>
      <c r="AS13" s="22">
        <v>80841</v>
      </c>
      <c r="AT13" s="22">
        <v>81128</v>
      </c>
      <c r="AU13" s="22">
        <v>78751</v>
      </c>
      <c r="AV13" s="22">
        <v>80456</v>
      </c>
      <c r="AW13" s="22">
        <v>78499</v>
      </c>
      <c r="AX13" s="22">
        <v>78945</v>
      </c>
      <c r="AY13" s="22">
        <v>80667</v>
      </c>
      <c r="AZ13" s="22">
        <v>80062</v>
      </c>
      <c r="BA13" s="22">
        <v>82754</v>
      </c>
      <c r="BB13" s="22">
        <v>81499</v>
      </c>
      <c r="BC13" s="22">
        <v>78524</v>
      </c>
      <c r="BD13" s="22">
        <v>81938</v>
      </c>
      <c r="BE13" s="22">
        <v>80027</v>
      </c>
      <c r="BF13" s="22">
        <v>80142</v>
      </c>
      <c r="BG13" s="22">
        <v>80572</v>
      </c>
      <c r="BH13" s="22">
        <v>80551</v>
      </c>
      <c r="BI13" s="22">
        <v>78301</v>
      </c>
      <c r="BJ13" s="22">
        <v>81888</v>
      </c>
      <c r="BK13" s="22">
        <v>80276</v>
      </c>
      <c r="BL13" s="22">
        <v>79893</v>
      </c>
      <c r="BM13" s="22">
        <v>82025</v>
      </c>
    </row>
    <row r="14" spans="1:65" ht="12" customHeight="1" x14ac:dyDescent="0.15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ht="12" customHeight="1" x14ac:dyDescent="0.15">
      <c r="A15" s="4"/>
      <c r="B15" s="4"/>
      <c r="C15" s="31" t="s">
        <v>35</v>
      </c>
      <c r="D15" s="2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ht="12" customHeight="1" x14ac:dyDescent="0.15">
      <c r="A16" s="4"/>
      <c r="B16" s="4"/>
      <c r="C16" s="4"/>
      <c r="D16" s="4" t="s">
        <v>75</v>
      </c>
      <c r="E16" s="4"/>
      <c r="F16" s="4"/>
      <c r="G16" s="4"/>
      <c r="H16" s="5" t="s">
        <v>3</v>
      </c>
      <c r="I16" s="14">
        <v>0.05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ht="12" customHeight="1" x14ac:dyDescent="0.15">
      <c r="A17" s="4"/>
      <c r="B17" s="4"/>
      <c r="C17" s="4"/>
      <c r="D17" s="4" t="s">
        <v>76</v>
      </c>
      <c r="E17" s="4"/>
      <c r="F17" s="4"/>
      <c r="G17" s="4"/>
      <c r="H17" s="5" t="s">
        <v>37</v>
      </c>
      <c r="I17" s="22">
        <v>75000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ht="12" customHeight="1" x14ac:dyDescent="0.15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ht="12" customHeight="1" x14ac:dyDescent="0.15">
      <c r="A19" s="4"/>
      <c r="B19" s="4"/>
      <c r="C19" s="31" t="s">
        <v>38</v>
      </c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ht="12" customHeight="1" x14ac:dyDescent="0.15">
      <c r="A20" s="4"/>
      <c r="B20" s="4"/>
      <c r="C20" s="4"/>
      <c r="D20" s="4" t="s">
        <v>64</v>
      </c>
      <c r="E20" s="4"/>
      <c r="F20" s="4"/>
      <c r="G20" s="4"/>
      <c r="H20" s="5" t="s">
        <v>3</v>
      </c>
      <c r="I20" s="14">
        <v>0.05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ht="12" customHeight="1" x14ac:dyDescent="0.15">
      <c r="A21" s="4"/>
      <c r="B21" s="4"/>
      <c r="C21" s="4"/>
      <c r="D21" s="4" t="s">
        <v>65</v>
      </c>
      <c r="E21" s="4"/>
      <c r="F21" s="4"/>
      <c r="G21" s="4"/>
      <c r="H21" s="5" t="s">
        <v>3</v>
      </c>
      <c r="I21" s="14">
        <v>0.7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ht="12" customHeight="1" x14ac:dyDescent="0.15">
      <c r="A22" s="4"/>
      <c r="B22" s="4"/>
      <c r="C22" s="4"/>
      <c r="D22" s="4" t="s">
        <v>66</v>
      </c>
      <c r="E22" s="4"/>
      <c r="F22" s="4"/>
      <c r="G22" s="4"/>
      <c r="H22" s="5" t="s">
        <v>3</v>
      </c>
      <c r="I22" s="14">
        <v>0.25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ht="12" customHeight="1" x14ac:dyDescent="0.15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ht="12" customHeight="1" x14ac:dyDescent="0.15">
      <c r="A24" s="4"/>
      <c r="B24" s="4"/>
      <c r="C24" s="31" t="s">
        <v>39</v>
      </c>
      <c r="D24" s="4"/>
      <c r="E24" s="4"/>
      <c r="F24" s="4"/>
      <c r="G24" s="4"/>
      <c r="H24" s="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ht="12" customHeight="1" x14ac:dyDescent="0.15">
      <c r="A25" s="4"/>
      <c r="B25" s="4"/>
      <c r="C25" s="4"/>
      <c r="D25" s="4" t="s">
        <v>64</v>
      </c>
      <c r="E25" s="4"/>
      <c r="F25" s="4"/>
      <c r="G25" s="4"/>
      <c r="H25" s="5" t="s">
        <v>3</v>
      </c>
      <c r="I25" s="14">
        <v>0.05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ht="12" customHeight="1" x14ac:dyDescent="0.15">
      <c r="A26" s="4"/>
      <c r="B26" s="4"/>
      <c r="C26" s="4"/>
      <c r="D26" s="4" t="s">
        <v>65</v>
      </c>
      <c r="E26" s="4"/>
      <c r="F26" s="4"/>
      <c r="G26" s="4"/>
      <c r="H26" s="5" t="s">
        <v>3</v>
      </c>
      <c r="I26" s="14">
        <v>0.75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ht="12" customHeight="1" x14ac:dyDescent="0.15">
      <c r="A27" s="4"/>
      <c r="B27" s="4"/>
      <c r="C27" s="4"/>
      <c r="D27" s="4" t="s">
        <v>66</v>
      </c>
      <c r="E27" s="4"/>
      <c r="F27" s="4"/>
      <c r="G27" s="4"/>
      <c r="H27" s="5" t="s">
        <v>3</v>
      </c>
      <c r="I27" s="14">
        <v>0.2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ht="12" customHeight="1" x14ac:dyDescent="0.15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ht="12" customHeight="1" x14ac:dyDescent="0.15">
      <c r="A29" s="4"/>
      <c r="B29" s="4"/>
      <c r="C29" s="31" t="s">
        <v>40</v>
      </c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ht="12" customHeight="1" x14ac:dyDescent="0.15">
      <c r="A30" s="4"/>
      <c r="B30" s="4"/>
      <c r="C30" s="4"/>
      <c r="D30" s="4" t="s">
        <v>64</v>
      </c>
      <c r="E30" s="4"/>
      <c r="F30" s="4"/>
      <c r="G30" s="4"/>
      <c r="H30" s="5" t="s">
        <v>3</v>
      </c>
      <c r="I30" s="14">
        <v>0.05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ht="12" customHeight="1" x14ac:dyDescent="0.15">
      <c r="A31" s="4"/>
      <c r="B31" s="4"/>
      <c r="C31" s="4"/>
      <c r="D31" s="4" t="s">
        <v>65</v>
      </c>
      <c r="E31" s="4"/>
      <c r="F31" s="4"/>
      <c r="G31" s="4"/>
      <c r="H31" s="5" t="s">
        <v>3</v>
      </c>
      <c r="I31" s="14">
        <v>0.75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5" ht="12" customHeight="1" x14ac:dyDescent="0.15">
      <c r="A32" s="4"/>
      <c r="B32" s="4"/>
      <c r="C32" s="4"/>
      <c r="D32" s="4" t="s">
        <v>66</v>
      </c>
      <c r="E32" s="4"/>
      <c r="F32" s="4"/>
      <c r="G32" s="4"/>
      <c r="H32" s="5" t="s">
        <v>3</v>
      </c>
      <c r="I32" s="14">
        <v>0.2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ht="12" customHeight="1" x14ac:dyDescent="0.15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ht="12" customHeight="1" x14ac:dyDescent="0.15">
      <c r="A34" s="4"/>
      <c r="B34" s="4"/>
      <c r="C34" s="31" t="s">
        <v>41</v>
      </c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ht="12" customHeight="1" x14ac:dyDescent="0.15">
      <c r="A35" s="4"/>
      <c r="B35" s="4"/>
      <c r="C35" s="4"/>
      <c r="D35" s="4" t="s">
        <v>67</v>
      </c>
      <c r="E35" s="4"/>
      <c r="F35" s="4"/>
      <c r="G35" s="4"/>
      <c r="H35" s="5" t="s">
        <v>3</v>
      </c>
      <c r="I35" s="14">
        <v>1E-4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ht="12" customHeight="1" x14ac:dyDescent="0.15">
      <c r="A36" s="4"/>
      <c r="B36" s="4"/>
      <c r="C36" s="4"/>
      <c r="D36" s="4" t="s">
        <v>68</v>
      </c>
      <c r="E36" s="4"/>
      <c r="F36" s="4"/>
      <c r="G36" s="4"/>
      <c r="H36" s="5" t="s">
        <v>3</v>
      </c>
      <c r="I36" s="14">
        <v>8.9999999999999998E-4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ht="12" customHeight="1" x14ac:dyDescent="0.15">
      <c r="A37" s="4"/>
      <c r="B37" s="4"/>
      <c r="C37" s="4"/>
      <c r="D37" s="4" t="s">
        <v>69</v>
      </c>
      <c r="E37" s="4"/>
      <c r="F37" s="4"/>
      <c r="G37" s="4"/>
      <c r="H37" s="5" t="s">
        <v>3</v>
      </c>
      <c r="I37" s="14">
        <v>0.999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ht="12" customHeight="1" x14ac:dyDescent="0.15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ht="12" customHeight="1" x14ac:dyDescent="0.15">
      <c r="A39" s="10">
        <f>MAX(A$3:A38)+0.01</f>
        <v>1.02</v>
      </c>
      <c r="B39" s="10"/>
      <c r="C39" s="10" t="s">
        <v>30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15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15">
      <c r="A41" s="4"/>
      <c r="B41" s="4"/>
      <c r="C41" s="7" t="s">
        <v>42</v>
      </c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x14ac:dyDescent="0.15">
      <c r="A42" s="4"/>
      <c r="B42" s="4"/>
      <c r="C42" s="4"/>
      <c r="D42" s="4" t="s">
        <v>70</v>
      </c>
      <c r="E42" s="4"/>
      <c r="F42" s="4"/>
      <c r="G42" s="4"/>
      <c r="H42" s="5" t="s">
        <v>44</v>
      </c>
      <c r="I42" s="28">
        <v>50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x14ac:dyDescent="0.15">
      <c r="A43" s="4"/>
      <c r="B43" s="4"/>
      <c r="C43" s="4"/>
      <c r="D43" s="4" t="s">
        <v>71</v>
      </c>
      <c r="E43" s="4"/>
      <c r="F43" s="4"/>
      <c r="G43" s="4"/>
      <c r="H43" s="5" t="s">
        <v>46</v>
      </c>
      <c r="I43" s="14">
        <v>2.5000000000000001E-2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1:65" x14ac:dyDescent="0.15">
      <c r="A44" s="4"/>
      <c r="B44" s="4"/>
      <c r="C44" s="4"/>
      <c r="D44" s="4" t="s">
        <v>72</v>
      </c>
      <c r="E44" s="4"/>
      <c r="F44" s="4"/>
      <c r="G44" s="4"/>
      <c r="H44" s="5" t="s">
        <v>43</v>
      </c>
      <c r="I44" s="22">
        <v>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1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15">
      <c r="A46" s="4"/>
      <c r="B46" s="4"/>
      <c r="C46" s="7" t="s">
        <v>47</v>
      </c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x14ac:dyDescent="0.15">
      <c r="A47" s="4"/>
      <c r="B47" s="4"/>
      <c r="C47" s="4"/>
      <c r="D47" s="4" t="s">
        <v>70</v>
      </c>
      <c r="E47" s="4"/>
      <c r="F47" s="4"/>
      <c r="G47" s="4"/>
      <c r="H47" s="5" t="s">
        <v>44</v>
      </c>
      <c r="I47" s="28">
        <v>45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15">
      <c r="A48" s="4"/>
      <c r="B48" s="4"/>
      <c r="C48" s="4"/>
      <c r="D48" s="4" t="s">
        <v>71</v>
      </c>
      <c r="E48" s="4"/>
      <c r="F48" s="4"/>
      <c r="G48" s="4"/>
      <c r="H48" s="5" t="s">
        <v>46</v>
      </c>
      <c r="I48" s="14">
        <v>0.02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x14ac:dyDescent="0.15">
      <c r="A49" s="4"/>
      <c r="B49" s="4"/>
      <c r="C49" s="4"/>
      <c r="D49" s="4" t="s">
        <v>72</v>
      </c>
      <c r="E49" s="4"/>
      <c r="F49" s="4"/>
      <c r="G49" s="4"/>
      <c r="H49" s="5" t="s">
        <v>43</v>
      </c>
      <c r="I49" s="22"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15">
      <c r="A50" s="4"/>
      <c r="B50" s="4"/>
      <c r="C50" s="4"/>
      <c r="D50" s="4" t="s">
        <v>73</v>
      </c>
      <c r="E50" s="4"/>
      <c r="F50" s="4"/>
      <c r="G50" s="4"/>
      <c r="H50" s="5" t="s">
        <v>37</v>
      </c>
      <c r="I50" s="28">
        <v>75000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15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15">
      <c r="A52" s="4"/>
      <c r="B52" s="4"/>
      <c r="C52" s="7" t="s">
        <v>48</v>
      </c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1:65" x14ac:dyDescent="0.15">
      <c r="A53" s="4"/>
      <c r="B53" s="4"/>
      <c r="C53" s="4"/>
      <c r="D53" s="4" t="s">
        <v>70</v>
      </c>
      <c r="E53" s="4"/>
      <c r="F53" s="4"/>
      <c r="G53" s="4"/>
      <c r="H53" s="5" t="s">
        <v>44</v>
      </c>
      <c r="I53" s="28">
        <v>70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1:65" x14ac:dyDescent="0.15">
      <c r="A54" s="4"/>
      <c r="B54" s="4"/>
      <c r="C54" s="4"/>
      <c r="D54" s="4" t="s">
        <v>74</v>
      </c>
      <c r="E54" s="4"/>
      <c r="F54" s="4"/>
      <c r="G54" s="4"/>
      <c r="H54" s="5" t="s">
        <v>49</v>
      </c>
      <c r="I54" s="22">
        <v>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x14ac:dyDescent="0.15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15">
      <c r="A56" s="4"/>
      <c r="B56" s="4"/>
      <c r="C56" s="7" t="s">
        <v>51</v>
      </c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x14ac:dyDescent="0.15">
      <c r="A57" s="4"/>
      <c r="B57" s="4"/>
      <c r="C57" s="4"/>
      <c r="D57" s="4" t="s">
        <v>70</v>
      </c>
      <c r="E57" s="4"/>
      <c r="F57" s="4"/>
      <c r="G57" s="4"/>
      <c r="H57" s="5" t="s">
        <v>52</v>
      </c>
      <c r="I57" s="28">
        <v>18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x14ac:dyDescent="0.15">
      <c r="A58" s="4"/>
      <c r="B58" s="4"/>
      <c r="C58" s="4"/>
      <c r="D58" s="4" t="s">
        <v>71</v>
      </c>
      <c r="E58" s="4"/>
      <c r="F58" s="4"/>
      <c r="G58" s="4"/>
      <c r="H58" s="5" t="s">
        <v>46</v>
      </c>
      <c r="I58" s="14">
        <v>2.5000000000000001E-2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x14ac:dyDescent="0.15">
      <c r="A59" s="4"/>
      <c r="B59" s="4"/>
      <c r="C59" s="4"/>
      <c r="D59" s="4" t="s">
        <v>72</v>
      </c>
      <c r="E59" s="4"/>
      <c r="F59" s="4"/>
      <c r="G59" s="4"/>
      <c r="H59" s="5" t="s">
        <v>43</v>
      </c>
      <c r="I59" s="22">
        <v>4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x14ac:dyDescent="0.15">
      <c r="A60" s="4"/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x14ac:dyDescent="0.15">
      <c r="A61" s="4"/>
      <c r="B61" s="4"/>
      <c r="C61" s="2"/>
      <c r="D61" s="4" t="s">
        <v>60</v>
      </c>
      <c r="E61" s="4"/>
      <c r="F61" s="4"/>
      <c r="G61" s="4"/>
      <c r="H61" s="5" t="s">
        <v>50</v>
      </c>
      <c r="I61" s="22">
        <v>35274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15">
      <c r="A62" s="4"/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x14ac:dyDescent="0.15">
      <c r="A63" s="4"/>
      <c r="B63" s="4"/>
      <c r="C63" s="7" t="s">
        <v>53</v>
      </c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x14ac:dyDescent="0.15">
      <c r="A64" s="4"/>
      <c r="B64" s="4"/>
      <c r="C64" s="4"/>
      <c r="D64" s="4" t="s">
        <v>70</v>
      </c>
      <c r="E64" s="4"/>
      <c r="F64" s="4"/>
      <c r="G64" s="4"/>
      <c r="H64" s="5" t="s">
        <v>52</v>
      </c>
      <c r="I64" s="28">
        <v>3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1:65" x14ac:dyDescent="0.15">
      <c r="A65" s="4"/>
      <c r="B65" s="4"/>
      <c r="C65" s="4"/>
      <c r="D65" s="4" t="s">
        <v>71</v>
      </c>
      <c r="E65" s="4"/>
      <c r="F65" s="4"/>
      <c r="G65" s="4"/>
      <c r="H65" s="5" t="s">
        <v>46</v>
      </c>
      <c r="I65" s="14">
        <v>2.5000000000000001E-2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1:65" x14ac:dyDescent="0.15">
      <c r="A66" s="4"/>
      <c r="B66" s="4"/>
      <c r="C66" s="4"/>
      <c r="D66" s="4" t="s">
        <v>45</v>
      </c>
      <c r="E66" s="4"/>
      <c r="F66" s="4"/>
      <c r="G66" s="4"/>
      <c r="H66" s="5" t="s">
        <v>43</v>
      </c>
      <c r="I66" s="22">
        <v>4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x14ac:dyDescent="0.15">
      <c r="A67" s="4"/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x14ac:dyDescent="0.15">
      <c r="A68" s="4"/>
      <c r="B68" s="4"/>
      <c r="C68" s="7" t="s">
        <v>62</v>
      </c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x14ac:dyDescent="0.15">
      <c r="A69" s="4"/>
      <c r="B69" s="4"/>
      <c r="C69" s="4"/>
      <c r="D69" s="4" t="s">
        <v>70</v>
      </c>
      <c r="E69" s="4"/>
      <c r="F69" s="4"/>
      <c r="G69" s="4"/>
      <c r="H69" s="5" t="s">
        <v>44</v>
      </c>
      <c r="I69" s="28">
        <v>150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1:65" x14ac:dyDescent="0.15">
      <c r="A70" s="4"/>
      <c r="B70" s="4"/>
      <c r="C70" s="4"/>
      <c r="D70" s="4" t="s">
        <v>71</v>
      </c>
      <c r="E70" s="4"/>
      <c r="F70" s="4"/>
      <c r="G70" s="4"/>
      <c r="H70" s="5" t="s">
        <v>46</v>
      </c>
      <c r="I70" s="14">
        <v>1.4999999999999999E-2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x14ac:dyDescent="0.15">
      <c r="A71" s="4"/>
      <c r="B71" s="4"/>
      <c r="C71" s="4"/>
      <c r="D71" s="4" t="s">
        <v>72</v>
      </c>
      <c r="E71" s="4"/>
      <c r="F71" s="4"/>
      <c r="G71" s="4"/>
      <c r="H71" s="5" t="s">
        <v>43</v>
      </c>
      <c r="I71" s="22">
        <v>4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x14ac:dyDescent="0.15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ht="12" customHeight="1" x14ac:dyDescent="0.15">
      <c r="A73" s="10">
        <f>MAX(A$3:A72)+0.01</f>
        <v>1.03</v>
      </c>
      <c r="B73" s="10"/>
      <c r="C73" s="10" t="s">
        <v>32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15">
      <c r="A74" s="4"/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x14ac:dyDescent="0.15">
      <c r="A75" s="4"/>
      <c r="B75" s="4"/>
      <c r="C75" s="31" t="s">
        <v>54</v>
      </c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1:65" x14ac:dyDescent="0.15">
      <c r="A76" s="4"/>
      <c r="B76" s="4"/>
      <c r="C76" s="4"/>
      <c r="D76" s="4" t="s">
        <v>70</v>
      </c>
      <c r="E76" s="4"/>
      <c r="F76" s="4"/>
      <c r="G76" s="4"/>
      <c r="H76" s="5" t="s">
        <v>55</v>
      </c>
      <c r="I76" s="22">
        <v>70000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1:65" x14ac:dyDescent="0.15">
      <c r="A77" s="4"/>
      <c r="B77" s="4"/>
      <c r="C77" s="4"/>
      <c r="D77" s="4" t="s">
        <v>71</v>
      </c>
      <c r="E77" s="4"/>
      <c r="F77" s="4"/>
      <c r="G77" s="4"/>
      <c r="H77" s="5" t="s">
        <v>46</v>
      </c>
      <c r="I77" s="14">
        <v>0.02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1:65" x14ac:dyDescent="0.15">
      <c r="A78" s="4"/>
      <c r="B78" s="4"/>
      <c r="C78" s="4"/>
      <c r="D78" s="4" t="s">
        <v>72</v>
      </c>
      <c r="E78" s="4"/>
      <c r="F78" s="4"/>
      <c r="G78" s="4"/>
      <c r="H78" s="5" t="s">
        <v>43</v>
      </c>
      <c r="I78" s="22">
        <v>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spans="1:65" x14ac:dyDescent="0.15">
      <c r="A79" s="4"/>
      <c r="B79" s="4"/>
      <c r="C79" s="4"/>
      <c r="D79" s="4" t="s">
        <v>56</v>
      </c>
      <c r="E79" s="4"/>
      <c r="F79" s="4"/>
      <c r="G79" s="4"/>
      <c r="H79" s="5" t="s">
        <v>31</v>
      </c>
      <c r="I79" s="22">
        <v>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x14ac:dyDescent="0.15">
      <c r="A80" s="4"/>
      <c r="B80" s="4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spans="1:65" x14ac:dyDescent="0.15">
      <c r="A81" s="4"/>
      <c r="B81" s="4"/>
      <c r="C81" s="31" t="s">
        <v>61</v>
      </c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x14ac:dyDescent="0.15">
      <c r="A82" s="4"/>
      <c r="B82" s="4"/>
      <c r="C82" s="4"/>
      <c r="D82" s="4" t="s">
        <v>70</v>
      </c>
      <c r="E82" s="4"/>
      <c r="F82" s="4"/>
      <c r="G82" s="4"/>
      <c r="H82" s="5" t="s">
        <v>44</v>
      </c>
      <c r="I82" s="28">
        <v>20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1:65" x14ac:dyDescent="0.15">
      <c r="A83" s="4"/>
      <c r="B83" s="4"/>
      <c r="C83" s="4"/>
      <c r="D83" s="4" t="s">
        <v>71</v>
      </c>
      <c r="E83" s="4"/>
      <c r="F83" s="4"/>
      <c r="G83" s="4"/>
      <c r="H83" s="5" t="s">
        <v>46</v>
      </c>
      <c r="I83" s="14">
        <v>0.02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x14ac:dyDescent="0.15">
      <c r="A84" s="4"/>
      <c r="B84" s="4"/>
      <c r="C84" s="4"/>
      <c r="D84" s="4" t="s">
        <v>72</v>
      </c>
      <c r="E84" s="4"/>
      <c r="F84" s="4"/>
      <c r="G84" s="4"/>
      <c r="H84" s="5" t="s">
        <v>43</v>
      </c>
      <c r="I84" s="22">
        <v>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1:65" x14ac:dyDescent="0.15">
      <c r="A85" s="4"/>
      <c r="B85" s="4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x14ac:dyDescent="0.15">
      <c r="A86" s="4"/>
      <c r="B86" s="4"/>
      <c r="C86" s="31" t="s">
        <v>57</v>
      </c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1:65" x14ac:dyDescent="0.15">
      <c r="A87" s="4"/>
      <c r="B87" s="4"/>
      <c r="C87" s="4"/>
      <c r="D87" s="4" t="s">
        <v>70</v>
      </c>
      <c r="E87" s="4"/>
      <c r="F87" s="4"/>
      <c r="G87" s="4"/>
      <c r="H87" s="5" t="s">
        <v>44</v>
      </c>
      <c r="I87" s="28">
        <v>150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x14ac:dyDescent="0.15">
      <c r="A88" s="4"/>
      <c r="B88" s="4"/>
      <c r="C88" s="4"/>
      <c r="D88" s="4" t="s">
        <v>71</v>
      </c>
      <c r="E88" s="4"/>
      <c r="F88" s="4"/>
      <c r="G88" s="4"/>
      <c r="H88" s="5" t="s">
        <v>46</v>
      </c>
      <c r="I88" s="14">
        <v>0.02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1:65" x14ac:dyDescent="0.15">
      <c r="A89" s="4"/>
      <c r="B89" s="4"/>
      <c r="C89" s="4"/>
      <c r="D89" s="4" t="s">
        <v>72</v>
      </c>
      <c r="E89" s="4"/>
      <c r="F89" s="4"/>
      <c r="G89" s="4"/>
      <c r="H89" s="5" t="s">
        <v>43</v>
      </c>
      <c r="I89" s="22">
        <v>1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1:65" x14ac:dyDescent="0.15">
      <c r="A90" s="4"/>
      <c r="B90" s="4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x14ac:dyDescent="0.15">
      <c r="A91" s="4"/>
      <c r="B91" s="4"/>
      <c r="C91" s="31" t="s">
        <v>58</v>
      </c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x14ac:dyDescent="0.15">
      <c r="A92" s="4"/>
      <c r="B92" s="4"/>
      <c r="C92" s="4"/>
      <c r="D92" s="4" t="s">
        <v>70</v>
      </c>
      <c r="E92" s="4"/>
      <c r="F92" s="4"/>
      <c r="G92" s="4"/>
      <c r="H92" s="5" t="s">
        <v>55</v>
      </c>
      <c r="I92" s="22">
        <v>500000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x14ac:dyDescent="0.15">
      <c r="A93" s="4"/>
      <c r="B93" s="4"/>
      <c r="C93" s="4"/>
      <c r="D93" s="4" t="s">
        <v>77</v>
      </c>
      <c r="E93" s="4"/>
      <c r="F93" s="4"/>
      <c r="G93" s="4"/>
      <c r="H93" s="5" t="s">
        <v>59</v>
      </c>
      <c r="I93" s="22">
        <v>65500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x14ac:dyDescent="0.15">
      <c r="A94" s="4"/>
      <c r="B94" s="4"/>
      <c r="C94" s="4"/>
      <c r="D94" s="4" t="s">
        <v>71</v>
      </c>
      <c r="E94" s="4"/>
      <c r="F94" s="4"/>
      <c r="G94" s="4"/>
      <c r="H94" s="5" t="s">
        <v>46</v>
      </c>
      <c r="I94" s="14">
        <v>0.05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x14ac:dyDescent="0.15">
      <c r="A95" s="4"/>
      <c r="B95" s="4"/>
      <c r="C95" s="4"/>
      <c r="D95" s="4" t="s">
        <v>72</v>
      </c>
      <c r="E95" s="4"/>
      <c r="F95" s="4"/>
      <c r="G95" s="4"/>
      <c r="H95" s="5" t="s">
        <v>43</v>
      </c>
      <c r="I95" s="22">
        <v>1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x14ac:dyDescent="0.15">
      <c r="A96" s="4"/>
      <c r="B96" s="4"/>
      <c r="C96" s="4"/>
      <c r="D96" s="4" t="s">
        <v>78</v>
      </c>
      <c r="E96" s="4"/>
      <c r="F96" s="4"/>
      <c r="G96" s="4"/>
      <c r="H96" s="5" t="s">
        <v>31</v>
      </c>
      <c r="I96" s="22">
        <v>12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x14ac:dyDescent="0.15">
      <c r="A97" s="4"/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ht="12" customHeight="1" x14ac:dyDescent="0.15">
      <c r="A98" s="10"/>
      <c r="B98" s="10"/>
      <c r="C98" s="10" t="s">
        <v>2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</row>
    <row r="99" spans="1:65" x14ac:dyDescent="0.15">
      <c r="A99" s="4"/>
      <c r="B99" s="4"/>
      <c r="C99" s="7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1:65" x14ac:dyDescent="0.15">
      <c r="A100" s="4"/>
      <c r="B100" s="4"/>
      <c r="C100" s="7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x14ac:dyDescent="0.15">
      <c r="A101" s="4"/>
      <c r="B101" s="4"/>
      <c r="C101" s="7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x14ac:dyDescent="0.15">
      <c r="A102" s="4"/>
      <c r="B102" s="4"/>
      <c r="C102" s="7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x14ac:dyDescent="0.15">
      <c r="A103" s="4"/>
      <c r="B103" s="4"/>
      <c r="C103" s="7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x14ac:dyDescent="0.15">
      <c r="A104" s="4"/>
      <c r="B104" s="4"/>
      <c r="C104" s="7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1:65" x14ac:dyDescent="0.15">
      <c r="A105" s="4"/>
      <c r="B105" s="4"/>
      <c r="C105" s="7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x14ac:dyDescent="0.15">
      <c r="A106" s="4"/>
      <c r="B106" s="4"/>
      <c r="C106" s="7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1:65" x14ac:dyDescent="0.15">
      <c r="A107" s="4"/>
      <c r="B107" s="4"/>
      <c r="C107" s="7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1:65" x14ac:dyDescent="0.15">
      <c r="A108" s="4"/>
      <c r="B108" s="4"/>
      <c r="C108" s="7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1:65" x14ac:dyDescent="0.15">
      <c r="A109" s="4"/>
      <c r="B109" s="4"/>
      <c r="C109" s="7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1:65" x14ac:dyDescent="0.15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x14ac:dyDescent="0.15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1:65" x14ac:dyDescent="0.15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x14ac:dyDescent="0.1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x14ac:dyDescent="0.1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1:65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spans="1:65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5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0070C0"/>
    <outlinePr summaryBelow="0"/>
  </sheetPr>
  <dimension ref="A1:BM61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A4" sqref="A4"/>
    </sheetView>
  </sheetViews>
  <sheetFormatPr baseColWidth="10" defaultColWidth="8.83203125" defaultRowHeight="13" x14ac:dyDescent="0.1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1" width="3.6640625" style="2" customWidth="1"/>
    <col min="12" max="65" width="12.6640625" style="2" customWidth="1"/>
    <col min="66" max="16384" width="8.83203125" style="2"/>
  </cols>
  <sheetData>
    <row r="1" spans="1:65" ht="23" x14ac:dyDescent="0.25">
      <c r="A1" s="32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</row>
    <row r="2" spans="1:65" s="3" customFormat="1" ht="18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</row>
    <row r="3" spans="1:65" ht="18" customHeight="1" x14ac:dyDescent="0.2">
      <c r="A3" s="35">
        <v>2</v>
      </c>
      <c r="B3" s="33"/>
      <c r="C3" s="36" t="s">
        <v>29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</row>
    <row r="4" spans="1:65" s="4" customFormat="1" ht="12" customHeight="1" x14ac:dyDescent="0.15">
      <c r="F4" s="18"/>
      <c r="H4" s="18"/>
    </row>
    <row r="5" spans="1:65" s="4" customFormat="1" ht="12" customHeight="1" x14ac:dyDescent="0.15">
      <c r="H5" s="5"/>
    </row>
    <row r="6" spans="1:65" s="4" customFormat="1" ht="12" customHeight="1" x14ac:dyDescent="0.2">
      <c r="D6" s="6"/>
      <c r="E6" s="7" t="s">
        <v>6</v>
      </c>
      <c r="H6" s="5"/>
      <c r="L6" s="8"/>
      <c r="M6" s="8">
        <f>Assumptions!M6</f>
        <v>43070</v>
      </c>
      <c r="N6" s="8">
        <f>Assumptions!N6</f>
        <v>43101</v>
      </c>
      <c r="O6" s="8">
        <f>Assumptions!O6</f>
        <v>43191</v>
      </c>
      <c r="P6" s="8">
        <f>Assumptions!P6</f>
        <v>43282</v>
      </c>
      <c r="Q6" s="8">
        <f>Assumptions!Q6</f>
        <v>43374</v>
      </c>
      <c r="R6" s="8">
        <f>Assumptions!R6</f>
        <v>43466</v>
      </c>
      <c r="S6" s="8">
        <f>Assumptions!S6</f>
        <v>43556</v>
      </c>
      <c r="T6" s="8">
        <f>Assumptions!T6</f>
        <v>43647</v>
      </c>
      <c r="U6" s="8">
        <f>Assumptions!U6</f>
        <v>43739</v>
      </c>
      <c r="V6" s="8">
        <f>Assumptions!V6</f>
        <v>43831</v>
      </c>
      <c r="W6" s="8">
        <f>Assumptions!W6</f>
        <v>43922</v>
      </c>
      <c r="X6" s="8">
        <f>Assumptions!X6</f>
        <v>44013</v>
      </c>
      <c r="Y6" s="8">
        <f>Assumptions!Y6</f>
        <v>44105</v>
      </c>
      <c r="Z6" s="8">
        <f>Assumptions!Z6</f>
        <v>44197</v>
      </c>
      <c r="AA6" s="8">
        <f>Assumptions!AA6</f>
        <v>44287</v>
      </c>
      <c r="AB6" s="8">
        <f>Assumptions!AB6</f>
        <v>44378</v>
      </c>
      <c r="AC6" s="8">
        <f>Assumptions!AC6</f>
        <v>44470</v>
      </c>
      <c r="AD6" s="8">
        <f>Assumptions!AD6</f>
        <v>44562</v>
      </c>
      <c r="AE6" s="8">
        <f>Assumptions!AE6</f>
        <v>44652</v>
      </c>
      <c r="AF6" s="8">
        <f>Assumptions!AF6</f>
        <v>44743</v>
      </c>
      <c r="AG6" s="8">
        <f>Assumptions!AG6</f>
        <v>44835</v>
      </c>
      <c r="AH6" s="8">
        <f>Assumptions!AH6</f>
        <v>44927</v>
      </c>
      <c r="AI6" s="8">
        <f>Assumptions!AI6</f>
        <v>45017</v>
      </c>
      <c r="AJ6" s="8">
        <f>Assumptions!AJ6</f>
        <v>45108</v>
      </c>
      <c r="AK6" s="8">
        <f>Assumptions!AK6</f>
        <v>45200</v>
      </c>
      <c r="AL6" s="8">
        <f>Assumptions!AL6</f>
        <v>45292</v>
      </c>
      <c r="AM6" s="8">
        <f>Assumptions!AM6</f>
        <v>45383</v>
      </c>
      <c r="AN6" s="8">
        <f>Assumptions!AN6</f>
        <v>45474</v>
      </c>
      <c r="AO6" s="8">
        <f>Assumptions!AO6</f>
        <v>45566</v>
      </c>
      <c r="AP6" s="8">
        <f>Assumptions!AP6</f>
        <v>45658</v>
      </c>
      <c r="AQ6" s="8">
        <f>Assumptions!AQ6</f>
        <v>45748</v>
      </c>
      <c r="AR6" s="8">
        <f>Assumptions!AR6</f>
        <v>45839</v>
      </c>
      <c r="AS6" s="8">
        <f>Assumptions!AS6</f>
        <v>45931</v>
      </c>
      <c r="AT6" s="8">
        <f>Assumptions!AT6</f>
        <v>46023</v>
      </c>
      <c r="AU6" s="8">
        <f>Assumptions!AU6</f>
        <v>46113</v>
      </c>
      <c r="AV6" s="8">
        <f>Assumptions!AV6</f>
        <v>46204</v>
      </c>
      <c r="AW6" s="8">
        <f>Assumptions!AW6</f>
        <v>46296</v>
      </c>
      <c r="AX6" s="8">
        <f>Assumptions!AX6</f>
        <v>46388</v>
      </c>
      <c r="AY6" s="8">
        <f>Assumptions!AY6</f>
        <v>46478</v>
      </c>
      <c r="AZ6" s="8">
        <f>Assumptions!AZ6</f>
        <v>46569</v>
      </c>
      <c r="BA6" s="8">
        <f>Assumptions!BA6</f>
        <v>46661</v>
      </c>
      <c r="BB6" s="8">
        <f>Assumptions!BB6</f>
        <v>46753</v>
      </c>
      <c r="BC6" s="8">
        <f>Assumptions!BC6</f>
        <v>46844</v>
      </c>
      <c r="BD6" s="8">
        <f>Assumptions!BD6</f>
        <v>46935</v>
      </c>
      <c r="BE6" s="8">
        <f>Assumptions!BE6</f>
        <v>47027</v>
      </c>
      <c r="BF6" s="8">
        <f>Assumptions!BF6</f>
        <v>47119</v>
      </c>
      <c r="BG6" s="8">
        <f>Assumptions!BG6</f>
        <v>47209</v>
      </c>
      <c r="BH6" s="8">
        <f>Assumptions!BH6</f>
        <v>47300</v>
      </c>
      <c r="BI6" s="8">
        <f>Assumptions!BI6</f>
        <v>47392</v>
      </c>
      <c r="BJ6" s="8">
        <f>Assumptions!BJ6</f>
        <v>47484</v>
      </c>
      <c r="BK6" s="8">
        <f>Assumptions!BK6</f>
        <v>47574</v>
      </c>
      <c r="BL6" s="8">
        <f>Assumptions!BL6</f>
        <v>47665</v>
      </c>
      <c r="BM6" s="8">
        <f>Assumptions!BM6</f>
        <v>47757</v>
      </c>
    </row>
    <row r="7" spans="1:65" s="4" customFormat="1" ht="12" customHeight="1" x14ac:dyDescent="0.2">
      <c r="D7" s="6"/>
      <c r="E7" s="7" t="s">
        <v>7</v>
      </c>
      <c r="H7" s="5" t="s">
        <v>0</v>
      </c>
      <c r="J7" s="4" t="s">
        <v>1</v>
      </c>
      <c r="L7" s="8"/>
      <c r="M7" s="8">
        <f>Assumptions!M7</f>
        <v>43100</v>
      </c>
      <c r="N7" s="8">
        <f>Assumptions!N7</f>
        <v>43190</v>
      </c>
      <c r="O7" s="8">
        <f>Assumptions!O7</f>
        <v>43281</v>
      </c>
      <c r="P7" s="8">
        <f>Assumptions!P7</f>
        <v>43373</v>
      </c>
      <c r="Q7" s="8">
        <f>Assumptions!Q7</f>
        <v>43465</v>
      </c>
      <c r="R7" s="8">
        <f>Assumptions!R7</f>
        <v>43555</v>
      </c>
      <c r="S7" s="8">
        <f>Assumptions!S7</f>
        <v>43646</v>
      </c>
      <c r="T7" s="8">
        <f>Assumptions!T7</f>
        <v>43738</v>
      </c>
      <c r="U7" s="8">
        <f>Assumptions!U7</f>
        <v>43830</v>
      </c>
      <c r="V7" s="8">
        <f>Assumptions!V7</f>
        <v>43921</v>
      </c>
      <c r="W7" s="8">
        <f>Assumptions!W7</f>
        <v>44012</v>
      </c>
      <c r="X7" s="8">
        <f>Assumptions!X7</f>
        <v>44104</v>
      </c>
      <c r="Y7" s="8">
        <f>Assumptions!Y7</f>
        <v>44196</v>
      </c>
      <c r="Z7" s="8">
        <f>Assumptions!Z7</f>
        <v>44286</v>
      </c>
      <c r="AA7" s="8">
        <f>Assumptions!AA7</f>
        <v>44377</v>
      </c>
      <c r="AB7" s="8">
        <f>Assumptions!AB7</f>
        <v>44469</v>
      </c>
      <c r="AC7" s="8">
        <f>Assumptions!AC7</f>
        <v>44561</v>
      </c>
      <c r="AD7" s="8">
        <f>Assumptions!AD7</f>
        <v>44651</v>
      </c>
      <c r="AE7" s="8">
        <f>Assumptions!AE7</f>
        <v>44742</v>
      </c>
      <c r="AF7" s="8">
        <f>Assumptions!AF7</f>
        <v>44834</v>
      </c>
      <c r="AG7" s="8">
        <f>Assumptions!AG7</f>
        <v>44926</v>
      </c>
      <c r="AH7" s="8">
        <f>Assumptions!AH7</f>
        <v>45016</v>
      </c>
      <c r="AI7" s="8">
        <f>Assumptions!AI7</f>
        <v>45107</v>
      </c>
      <c r="AJ7" s="8">
        <f>Assumptions!AJ7</f>
        <v>45199</v>
      </c>
      <c r="AK7" s="8">
        <f>Assumptions!AK7</f>
        <v>45291</v>
      </c>
      <c r="AL7" s="8">
        <f>Assumptions!AL7</f>
        <v>45382</v>
      </c>
      <c r="AM7" s="8">
        <f>Assumptions!AM7</f>
        <v>45473</v>
      </c>
      <c r="AN7" s="8">
        <f>Assumptions!AN7</f>
        <v>45565</v>
      </c>
      <c r="AO7" s="8">
        <f>Assumptions!AO7</f>
        <v>45657</v>
      </c>
      <c r="AP7" s="8">
        <f>Assumptions!AP7</f>
        <v>45747</v>
      </c>
      <c r="AQ7" s="8">
        <f>Assumptions!AQ7</f>
        <v>45838</v>
      </c>
      <c r="AR7" s="8">
        <f>Assumptions!AR7</f>
        <v>45930</v>
      </c>
      <c r="AS7" s="8">
        <f>Assumptions!AS7</f>
        <v>46022</v>
      </c>
      <c r="AT7" s="8">
        <f>Assumptions!AT7</f>
        <v>46112</v>
      </c>
      <c r="AU7" s="8">
        <f>Assumptions!AU7</f>
        <v>46203</v>
      </c>
      <c r="AV7" s="8">
        <f>Assumptions!AV7</f>
        <v>46295</v>
      </c>
      <c r="AW7" s="8">
        <f>Assumptions!AW7</f>
        <v>46387</v>
      </c>
      <c r="AX7" s="8">
        <f>Assumptions!AX7</f>
        <v>46477</v>
      </c>
      <c r="AY7" s="8">
        <f>Assumptions!AY7</f>
        <v>46568</v>
      </c>
      <c r="AZ7" s="8">
        <f>Assumptions!AZ7</f>
        <v>46660</v>
      </c>
      <c r="BA7" s="8">
        <f>Assumptions!BA7</f>
        <v>46752</v>
      </c>
      <c r="BB7" s="8">
        <f>Assumptions!BB7</f>
        <v>46843</v>
      </c>
      <c r="BC7" s="8">
        <f>Assumptions!BC7</f>
        <v>46934</v>
      </c>
      <c r="BD7" s="8">
        <f>Assumptions!BD7</f>
        <v>47026</v>
      </c>
      <c r="BE7" s="8">
        <f>Assumptions!BE7</f>
        <v>47118</v>
      </c>
      <c r="BF7" s="8">
        <f>Assumptions!BF7</f>
        <v>47208</v>
      </c>
      <c r="BG7" s="8">
        <f>Assumptions!BG7</f>
        <v>47299</v>
      </c>
      <c r="BH7" s="8">
        <f>Assumptions!BH7</f>
        <v>47391</v>
      </c>
      <c r="BI7" s="8">
        <f>Assumptions!BI7</f>
        <v>47483</v>
      </c>
      <c r="BJ7" s="8">
        <f>Assumptions!BJ7</f>
        <v>47573</v>
      </c>
      <c r="BK7" s="8">
        <f>Assumptions!BK7</f>
        <v>47664</v>
      </c>
      <c r="BL7" s="8">
        <f>Assumptions!BL7</f>
        <v>47756</v>
      </c>
      <c r="BM7" s="8">
        <f>Assumptions!BM7</f>
        <v>47848</v>
      </c>
    </row>
    <row r="8" spans="1:65" s="4" customFormat="1" ht="12" customHeight="1" x14ac:dyDescent="0.15">
      <c r="E8" s="7"/>
      <c r="H8" s="5"/>
      <c r="O8" s="9"/>
    </row>
    <row r="9" spans="1:65" s="4" customFormat="1" ht="12" customHeight="1" x14ac:dyDescent="0.15">
      <c r="E9" s="7"/>
      <c r="H9" s="5"/>
      <c r="O9" s="9"/>
    </row>
    <row r="10" spans="1:65" s="4" customFormat="1" ht="12" customHeight="1" x14ac:dyDescent="0.15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1:65" ht="12" customHeight="1" x14ac:dyDescent="0.15">
      <c r="A11" s="10">
        <f>MAX(A$3:A8)+0.01</f>
        <v>2.0099999999999998</v>
      </c>
      <c r="B11" s="10"/>
      <c r="C11" s="10" t="s">
        <v>29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ht="12" customHeight="1" x14ac:dyDescent="0.1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x14ac:dyDescent="0.15">
      <c r="A13" s="4"/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15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15">
      <c r="A15" s="4"/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15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15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x14ac:dyDescent="0.15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15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15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15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x14ac:dyDescent="0.15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x14ac:dyDescent="0.15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15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15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x14ac:dyDescent="0.15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15">
      <c r="A27" s="4"/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x14ac:dyDescent="0.15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x14ac:dyDescent="0.15">
      <c r="A29" s="4"/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15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x14ac:dyDescent="0.15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5" x14ac:dyDescent="0.15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15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x14ac:dyDescent="0.15">
      <c r="A34" s="4"/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x14ac:dyDescent="0.15">
      <c r="A35" s="4"/>
      <c r="B35" s="4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x14ac:dyDescent="0.15">
      <c r="A36" s="4"/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x14ac:dyDescent="0.15">
      <c r="A37" s="4"/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x14ac:dyDescent="0.15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x14ac:dyDescent="0.15">
      <c r="A39" s="4"/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15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15">
      <c r="A41" s="4"/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x14ac:dyDescent="0.15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x14ac:dyDescent="0.15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1:65" x14ac:dyDescent="0.15">
      <c r="A44" s="4"/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1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15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1:65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1:65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2015-10-14T05:12:28Z</dcterms:created>
  <dcterms:modified xsi:type="dcterms:W3CDTF">2017-09-21T15:23:36Z</dcterms:modified>
</cp:coreProperties>
</file>