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annodou/Dropbox/ModelOff QDT/2017/Round 1/Sec 3 - When It Rains It Pours/D4/"/>
    </mc:Choice>
  </mc:AlternateContent>
  <bookViews>
    <workbookView xWindow="4080" yWindow="-27340" windowWidth="32780" windowHeight="23400"/>
  </bookViews>
  <sheets>
    <sheet name="Formats" sheetId="10" r:id="rId1"/>
    <sheet name="Assumptions" sheetId="12" r:id="rId2"/>
    <sheet name="Calculations" sheetId="5" r:id="rId3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2" l="1"/>
  <c r="A11" i="5"/>
  <c r="M7" i="12"/>
  <c r="M6" i="5"/>
  <c r="M7" i="5"/>
  <c r="A11" i="12"/>
  <c r="A38" i="12"/>
  <c r="N6" i="12"/>
  <c r="N7" i="12"/>
  <c r="A49" i="12"/>
  <c r="A57" i="12"/>
  <c r="N7" i="5"/>
  <c r="N6" i="5"/>
  <c r="O6" i="12"/>
  <c r="O7" i="12"/>
  <c r="O7" i="5"/>
  <c r="O6" i="5"/>
  <c r="P6" i="12"/>
  <c r="P7" i="12"/>
  <c r="P6" i="5"/>
  <c r="P7" i="5"/>
  <c r="Q6" i="12"/>
  <c r="Q7" i="12"/>
  <c r="Q6" i="5"/>
  <c r="Q7" i="5"/>
  <c r="R6" i="12"/>
  <c r="R7" i="12"/>
  <c r="R6" i="5"/>
  <c r="R7" i="5"/>
  <c r="S6" i="12"/>
  <c r="S7" i="12"/>
  <c r="S6" i="5"/>
  <c r="S7" i="5"/>
  <c r="T6" i="12"/>
  <c r="T7" i="12"/>
  <c r="T6" i="5"/>
  <c r="T7" i="5"/>
  <c r="U6" i="12"/>
  <c r="U7" i="12"/>
  <c r="U6" i="5"/>
  <c r="U7" i="5"/>
  <c r="V6" i="12"/>
  <c r="V7" i="12"/>
  <c r="V6" i="5"/>
  <c r="V7" i="5"/>
  <c r="W6" i="12"/>
  <c r="W7" i="12"/>
  <c r="W6" i="5"/>
  <c r="W7" i="5"/>
  <c r="X6" i="12"/>
  <c r="X7" i="12"/>
  <c r="X6" i="5"/>
  <c r="X7" i="5"/>
  <c r="Y6" i="12"/>
  <c r="Y7" i="12"/>
  <c r="Y6" i="5"/>
  <c r="Y7" i="5"/>
  <c r="Z6" i="12"/>
  <c r="Z7" i="12"/>
  <c r="Z6" i="5"/>
  <c r="Z7" i="5"/>
  <c r="AA6" i="12"/>
  <c r="AA7" i="12"/>
  <c r="AA6" i="5"/>
  <c r="AA7" i="5"/>
  <c r="AB6" i="12"/>
  <c r="AB7" i="12"/>
  <c r="AB6" i="5"/>
  <c r="AB7" i="5"/>
  <c r="AC6" i="12"/>
  <c r="AC7" i="12"/>
  <c r="AC6" i="5"/>
  <c r="AC7" i="5"/>
  <c r="AD6" i="12"/>
  <c r="AD7" i="12"/>
  <c r="AD6" i="5"/>
  <c r="AD7" i="5"/>
  <c r="AE6" i="12"/>
  <c r="AE7" i="12"/>
  <c r="AE6" i="5"/>
  <c r="AE7" i="5"/>
  <c r="AF6" i="12"/>
  <c r="AF7" i="12"/>
  <c r="AF6" i="5"/>
  <c r="AF7" i="5"/>
  <c r="AG6" i="12"/>
  <c r="AG7" i="12"/>
  <c r="AG6" i="5"/>
  <c r="AG7" i="5"/>
  <c r="AH6" i="12"/>
  <c r="AH7" i="12"/>
  <c r="AH6" i="5"/>
  <c r="AH7" i="5"/>
  <c r="AI6" i="12"/>
  <c r="AI7" i="12"/>
  <c r="AI6" i="5"/>
  <c r="AI7" i="5"/>
  <c r="AJ6" i="12"/>
  <c r="AJ7" i="12"/>
  <c r="AJ6" i="5"/>
  <c r="AJ7" i="5"/>
  <c r="AK6" i="12"/>
  <c r="AK7" i="12"/>
  <c r="AK6" i="5"/>
  <c r="AK7" i="5"/>
  <c r="AL6" i="12"/>
  <c r="AL7" i="12"/>
  <c r="AL6" i="5"/>
  <c r="AL7" i="5"/>
  <c r="AM6" i="12"/>
  <c r="AM7" i="12"/>
  <c r="AM6" i="5"/>
  <c r="AM7" i="5"/>
  <c r="AN6" i="12"/>
  <c r="AN7" i="12"/>
  <c r="AN6" i="5"/>
  <c r="AN7" i="5"/>
  <c r="AO6" i="12"/>
  <c r="AO7" i="12"/>
  <c r="AO6" i="5"/>
  <c r="AO7" i="5"/>
  <c r="AP6" i="12"/>
  <c r="AP7" i="12"/>
  <c r="AP6" i="5"/>
  <c r="AP7" i="5"/>
  <c r="AQ6" i="12"/>
  <c r="AQ7" i="12"/>
  <c r="AQ6" i="5"/>
  <c r="AQ7" i="5"/>
  <c r="AR6" i="12"/>
  <c r="AR7" i="12"/>
  <c r="AR6" i="5"/>
  <c r="AR7" i="5"/>
  <c r="AS6" i="12"/>
  <c r="AS7" i="12"/>
  <c r="AS6" i="5"/>
  <c r="AS7" i="5"/>
  <c r="AT6" i="12"/>
  <c r="AT7" i="12"/>
  <c r="AT6" i="5"/>
  <c r="AT7" i="5"/>
  <c r="AU6" i="12"/>
  <c r="AU7" i="12"/>
  <c r="AU6" i="5"/>
  <c r="AU7" i="5"/>
  <c r="AV6" i="12"/>
  <c r="AV7" i="12"/>
  <c r="AV6" i="5"/>
  <c r="AV7" i="5"/>
  <c r="AW6" i="12"/>
  <c r="AW7" i="12"/>
  <c r="AW6" i="5"/>
  <c r="AW7" i="5"/>
</calcChain>
</file>

<file path=xl/sharedStrings.xml><?xml version="1.0" encoding="utf-8"?>
<sst xmlns="http://schemas.openxmlformats.org/spreadsheetml/2006/main" count="100" uniqueCount="67">
  <si>
    <t>Units</t>
  </si>
  <si>
    <t>Sum</t>
  </si>
  <si>
    <t>End Sheet</t>
  </si>
  <si>
    <t>[%]</t>
  </si>
  <si>
    <t>Workings</t>
  </si>
  <si>
    <t>[$]</t>
  </si>
  <si>
    <t>Period Start</t>
  </si>
  <si>
    <t>Period End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</si>
  <si>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</si>
  <si>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</si>
  <si>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</si>
  <si>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</si>
  <si>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</si>
  <si>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</si>
  <si>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</si>
  <si>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</si>
  <si>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</si>
  <si>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</si>
  <si>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</si>
  <si>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</si>
  <si>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</si>
  <si>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</si>
  <si>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</si>
  <si>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</si>
  <si>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</si>
  <si>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</si>
  <si>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</si>
  <si>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Assumptions</t>
  </si>
  <si>
    <t>Cell to be populated by model author</t>
  </si>
  <si>
    <t>[date]</t>
  </si>
  <si>
    <t>Calculations</t>
  </si>
  <si>
    <t>Senior 1</t>
  </si>
  <si>
    <t>Senior 2</t>
  </si>
  <si>
    <t>Reserve Accounts</t>
  </si>
  <si>
    <t>Shareholder loan</t>
  </si>
  <si>
    <t>Cash generated from operations</t>
  </si>
  <si>
    <t>Interest rate</t>
  </si>
  <si>
    <t>Opening balance</t>
  </si>
  <si>
    <t>Repayments</t>
  </si>
  <si>
    <t>Interest</t>
  </si>
  <si>
    <t>Final repayment date</t>
  </si>
  <si>
    <t>Months of debt service to reserve for</t>
  </si>
  <si>
    <t>[months]</t>
  </si>
  <si>
    <t>Major maintenance account look forward profile</t>
  </si>
  <si>
    <t>Major maintenance costs</t>
  </si>
  <si>
    <t>[$ nominal]</t>
  </si>
  <si>
    <t>Target maturity date</t>
  </si>
  <si>
    <t>Date Start</t>
  </si>
  <si>
    <t>Date End</t>
  </si>
  <si>
    <t>Rate</t>
  </si>
  <si>
    <t>ModelOff 2017 - Round 1 - Section 3</t>
  </si>
  <si>
    <t>Rate 2</t>
  </si>
  <si>
    <t>Rate 3</t>
  </si>
  <si>
    <t>Rate 4</t>
  </si>
  <si>
    <t>Rate 1</t>
  </si>
  <si>
    <t>First repayment date</t>
  </si>
  <si>
    <t>Repayment amount</t>
  </si>
  <si>
    <t>Interest capiitalised until</t>
  </si>
  <si>
    <t>Year n+1</t>
  </si>
  <si>
    <t>Year n+2</t>
  </si>
  <si>
    <t>Year n+3</t>
  </si>
  <si>
    <t>Profile 1</t>
  </si>
  <si>
    <t>Profile 2</t>
  </si>
  <si>
    <t>Profile 3</t>
  </si>
  <si>
    <t>Profile 4</t>
  </si>
  <si>
    <t>Profile 5</t>
  </si>
  <si>
    <t>[% p.a.]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</si>
</sst>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#,##0.;\-#,##0.;\-"/>
    <numFmt numFmtId="169" formatCode="#,##0_);\(#,##0\);\-"/>
    <numFmt numFmtId="170" formatCode="d\-mmm\-yy;d\-mmm\-yy;\-"/>
    <numFmt numFmtId="171" formatCode="0.00%_);\(0.00%\);\-"/>
    <numFmt numFmtId="172" formatCode="#,##0.00_);\(#,##0.00\);\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00457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62">
    <xf numFmtId="0" fontId="0" fillId="0" borderId="0"/>
    <xf numFmtId="0" fontId="4" fillId="36" borderId="0" applyNumberFormat="0" applyAlignment="0"/>
    <xf numFmtId="169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9" fontId="9" fillId="0" borderId="0" applyBorder="0"/>
    <xf numFmtId="170" fontId="3" fillId="0" borderId="0" applyBorder="0"/>
    <xf numFmtId="4" fontId="9" fillId="2" borderId="1">
      <alignment horizontal="left"/>
    </xf>
    <xf numFmtId="171" fontId="7" fillId="4" borderId="11">
      <protection locked="0"/>
    </xf>
    <xf numFmtId="169" fontId="7" fillId="4" borderId="11">
      <protection locked="0"/>
    </xf>
    <xf numFmtId="169" fontId="7" fillId="0" borderId="12"/>
    <xf numFmtId="171" fontId="11" fillId="0" borderId="0" applyFill="0" applyBorder="0" applyAlignment="0"/>
    <xf numFmtId="0" fontId="10" fillId="0" borderId="0" applyNumberFormat="0" applyFill="0" applyBorder="0" applyAlignment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5" applyNumberFormat="0" applyAlignment="0" applyProtection="0"/>
    <xf numFmtId="0" fontId="22" fillId="9" borderId="6" applyNumberFormat="0" applyAlignment="0" applyProtection="0"/>
    <xf numFmtId="0" fontId="23" fillId="9" borderId="5" applyNumberFormat="0" applyAlignment="0" applyProtection="0"/>
    <xf numFmtId="0" fontId="24" fillId="0" borderId="7" applyNumberFormat="0" applyFill="0" applyAlignment="0" applyProtection="0"/>
    <xf numFmtId="0" fontId="25" fillId="10" borderId="8" applyNumberFormat="0" applyAlignment="0" applyProtection="0"/>
    <xf numFmtId="0" fontId="26" fillId="0" borderId="0" applyNumberFormat="0" applyFill="0" applyBorder="0" applyAlignment="0" applyProtection="0"/>
    <xf numFmtId="0" fontId="13" fillId="11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72" fontId="3" fillId="0" borderId="0" applyBorder="0"/>
    <xf numFmtId="172" fontId="7" fillId="4" borderId="11">
      <protection locked="0"/>
    </xf>
    <xf numFmtId="170" fontId="7" fillId="4" borderId="11"/>
  </cellStyleXfs>
  <cellXfs count="42">
    <xf numFmtId="0" fontId="0" fillId="0" borderId="0" xfId="0"/>
    <xf numFmtId="172" fontId="4" fillId="36" borderId="0" xfId="1" applyNumberFormat="1"/>
    <xf numFmtId="0" fontId="3" fillId="0" borderId="0" xfId="0" applyFont="1"/>
    <xf numFmtId="0" fontId="5" fillId="0" borderId="0" xfId="0" applyFont="1"/>
    <xf numFmtId="169" fontId="3" fillId="0" borderId="0" xfId="2"/>
    <xf numFmtId="169" fontId="7" fillId="0" borderId="0" xfId="3" applyNumberFormat="1">
      <alignment horizontal="right"/>
    </xf>
    <xf numFmtId="169" fontId="0" fillId="0" borderId="0" xfId="0" applyNumberFormat="1"/>
    <xf numFmtId="169" fontId="9" fillId="0" borderId="0" xfId="5"/>
    <xf numFmtId="170" fontId="3" fillId="0" borderId="0" xfId="6"/>
    <xf numFmtId="169" fontId="3" fillId="0" borderId="0" xfId="2" applyBorder="1"/>
    <xf numFmtId="4" fontId="9" fillId="2" borderId="1" xfId="7">
      <alignment horizontal="left"/>
    </xf>
    <xf numFmtId="0" fontId="3" fillId="0" borderId="0" xfId="0" applyFont="1" applyBorder="1"/>
    <xf numFmtId="0" fontId="10" fillId="0" borderId="0" xfId="0" applyFont="1"/>
    <xf numFmtId="0" fontId="7" fillId="0" borderId="0" xfId="3">
      <alignment horizontal="right"/>
    </xf>
    <xf numFmtId="171" fontId="7" fillId="4" borderId="11" xfId="8">
      <protection locked="0"/>
    </xf>
    <xf numFmtId="0" fontId="3" fillId="0" borderId="0" xfId="6" applyNumberFormat="1"/>
    <xf numFmtId="169" fontId="7" fillId="0" borderId="12" xfId="10"/>
    <xf numFmtId="171" fontId="11" fillId="0" borderId="0" xfId="11"/>
    <xf numFmtId="169" fontId="12" fillId="0" borderId="0" xfId="2" applyFont="1"/>
    <xf numFmtId="169" fontId="10" fillId="0" borderId="0" xfId="12" applyNumberFormat="1"/>
    <xf numFmtId="170" fontId="3" fillId="0" borderId="0" xfId="6" applyBorder="1"/>
    <xf numFmtId="0" fontId="3" fillId="0" borderId="0" xfId="6" applyNumberFormat="1" applyBorder="1"/>
    <xf numFmtId="169" fontId="7" fillId="4" borderId="11" xfId="9">
      <protection locked="0"/>
    </xf>
    <xf numFmtId="172" fontId="3" fillId="0" borderId="0" xfId="59"/>
    <xf numFmtId="172" fontId="3" fillId="0" borderId="0" xfId="59" applyBorder="1"/>
    <xf numFmtId="172" fontId="3" fillId="3" borderId="0" xfId="59" applyFill="1"/>
    <xf numFmtId="172" fontId="3" fillId="0" borderId="0" xfId="59" quotePrefix="1"/>
    <xf numFmtId="172" fontId="7" fillId="0" borderId="0" xfId="3" applyNumberFormat="1">
      <alignment horizontal="right"/>
    </xf>
    <xf numFmtId="172" fontId="7" fillId="4" borderId="11" xfId="60">
      <protection locked="0"/>
    </xf>
    <xf numFmtId="170" fontId="7" fillId="4" borderId="11" xfId="61"/>
    <xf numFmtId="170" fontId="12" fillId="0" borderId="0" xfId="6" applyFont="1"/>
    <xf numFmtId="169" fontId="30" fillId="0" borderId="0" xfId="2" applyFont="1"/>
    <xf numFmtId="169" fontId="9" fillId="0" borderId="0" xfId="5" applyBorder="1"/>
    <xf numFmtId="169" fontId="3" fillId="0" borderId="0" xfId="5" applyFont="1"/>
    <xf numFmtId="169" fontId="31" fillId="0" borderId="0" xfId="2" applyFont="1"/>
    <xf numFmtId="169" fontId="9" fillId="0" borderId="0" xfId="5" applyAlignment="1">
      <alignment horizontal="right"/>
    </xf>
    <xf numFmtId="169" fontId="9" fillId="0" borderId="0" xfId="2" applyFont="1"/>
    <xf numFmtId="0" fontId="2" fillId="37" borderId="0" xfId="1" applyFont="1" applyFill="1" applyAlignment="1"/>
    <xf numFmtId="0" fontId="4" fillId="37" borderId="0" xfId="1" applyFill="1"/>
    <xf numFmtId="0" fontId="4" fillId="37" borderId="0" xfId="1" applyFont="1" applyFill="1"/>
    <xf numFmtId="168" fontId="6" fillId="37" borderId="0" xfId="1" applyNumberFormat="1" applyFont="1" applyFill="1" applyAlignment="1">
      <alignment horizontal="left"/>
    </xf>
    <xf numFmtId="0" fontId="6" fillId="37" borderId="0" xfId="1" applyFont="1" applyFill="1"/>
  </cellXfs>
  <cellStyles count="62">
    <cellStyle name="20% - Accent1" xfId="36" builtinId="30" hidden="1"/>
    <cellStyle name="20% - Accent2" xfId="40" builtinId="34" hidden="1"/>
    <cellStyle name="20% - Accent3" xfId="44" builtinId="38" hidden="1"/>
    <cellStyle name="20% - Accent4" xfId="48" builtinId="42" hidden="1"/>
    <cellStyle name="20% - Accent5" xfId="52" builtinId="46" hidden="1"/>
    <cellStyle name="20% - Accent6" xfId="56" builtinId="50" hidden="1"/>
    <cellStyle name="40% - Accent1" xfId="37" builtinId="31" hidden="1"/>
    <cellStyle name="40% - Accent2" xfId="41" builtinId="35" hidden="1"/>
    <cellStyle name="40% - Accent3" xfId="45" builtinId="39" hidden="1"/>
    <cellStyle name="40% - Accent4" xfId="49" builtinId="43" hidden="1"/>
    <cellStyle name="40% - Accent5" xfId="53" builtinId="47" hidden="1"/>
    <cellStyle name="40% - Accent6" xfId="57" builtinId="51" hidden="1"/>
    <cellStyle name="60% - Accent1" xfId="38" builtinId="32" hidden="1"/>
    <cellStyle name="60% - Accent2" xfId="42" builtinId="36" hidden="1"/>
    <cellStyle name="60% - Accent3" xfId="46" builtinId="40" hidden="1"/>
    <cellStyle name="60% - Accent4" xfId="50" builtinId="44" hidden="1"/>
    <cellStyle name="60% - Accent5" xfId="54" builtinId="48" hidden="1"/>
    <cellStyle name="60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Bad" xfId="24" builtinId="27" hidden="1"/>
    <cellStyle name="Calculation" xfId="28" builtinId="22" hidden="1"/>
    <cellStyle name="Check Cell" xfId="30" builtinId="23" hidden="1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Explanatory Text" xfId="33" builtinId="53" hidden="1"/>
    <cellStyle name="Good" xfId="23" builtinId="26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Hyperlink" xfId="4" builtinId="8" hidden="1"/>
    <cellStyle name="Input" xfId="26" builtinId="20" hidden="1"/>
    <cellStyle name="Linked Cell" xfId="29" builtinId="24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Neutral" xfId="25" builtinId="28" hidden="1"/>
    <cellStyle name="Normal" xfId="0" builtinId="0"/>
    <cellStyle name="Note" xfId="32" builtinId="10" hidden="1"/>
    <cellStyle name="Output" xfId="27" builtinId="21" hidden="1"/>
    <cellStyle name="Percent" xfId="17" builtinId="5" hidden="1"/>
    <cellStyle name="Title" xfId="18" builtinId="15" hidden="1"/>
    <cellStyle name="Total" xfId="34" builtinId="25" hidden="1"/>
    <cellStyle name="Warning Text" xfId="31" builtinId="11" hidden="1"/>
  </cellStyles>
  <dxfs count="0"/>
  <tableStyles count="0" defaultTableStyle="TableStyleMedium2" defaultPivotStyle="PivotStyleLight16"/>
  <colors>
    <mruColors>
      <color rgb="FF0C3E72"/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29885</xdr:colOff>
      <xdr:row>0</xdr:row>
      <xdr:rowOff>0</xdr:rowOff>
    </xdr:from>
    <xdr:to>
      <xdr:col>8</xdr:col>
      <xdr:colOff>729034</xdr:colOff>
      <xdr:row>2</xdr:row>
      <xdr:rowOff>164354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289179" y="0"/>
          <a:ext cx="2761031" cy="687295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29882</xdr:colOff>
      <xdr:row>0</xdr:row>
      <xdr:rowOff>0</xdr:rowOff>
    </xdr:from>
    <xdr:to>
      <xdr:col>8</xdr:col>
      <xdr:colOff>729031</xdr:colOff>
      <xdr:row>2</xdr:row>
      <xdr:rowOff>164354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289176" y="0"/>
          <a:ext cx="2761031" cy="687295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14941</xdr:colOff>
      <xdr:row>0</xdr:row>
      <xdr:rowOff>0</xdr:rowOff>
    </xdr:from>
    <xdr:to>
      <xdr:col>8</xdr:col>
      <xdr:colOff>714090</xdr:colOff>
      <xdr:row>2</xdr:row>
      <xdr:rowOff>164354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274235" y="0"/>
          <a:ext cx="2761031" cy="687295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0070C0"/>
    <outlinePr summaryBelow="0"/>
  </sheetPr>
  <dimension ref="A1:J49"/>
  <sheetViews>
    <sheetView showGridLines="0" tabSelected="1" zoomScale="85" zoomScaleNormal="85" zoomScalePageLayoutView="85" workbookViewId="0">
      <pane ySplit="3" topLeftCell="A4" activePane="bottomLeft" state="frozen"/>
      <selection pane="bottomLeft" activeCell="A4" sqref="A4"/>
    </sheetView>
  </sheetViews>
  <sheetFormatPr baseColWidth="10" defaultColWidth="8.83203125" defaultRowHeight="13" x14ac:dyDescent="0.15"/>
  <cols>
    <col min="1" max="1" width="7.33203125" style="2" customWidth="1"/>
    <col min="2" max="2" width="4.6640625" style="2" customWidth="1"/>
    <col min="3" max="3" width="3.6640625" style="12" customWidth="1"/>
    <col min="4" max="4" width="40.6640625" style="12" customWidth="1"/>
    <col min="5" max="6" width="12.6640625" style="2" customWidth="1"/>
    <col min="7" max="7" width="3.6640625" style="2" customWidth="1"/>
    <col min="8" max="8" width="10.6640625" style="13" customWidth="1"/>
    <col min="9" max="9" width="12.6640625" style="2" customWidth="1"/>
    <col min="10" max="10" width="15.6640625" style="2" customWidth="1"/>
    <col min="11" max="16384" width="8.83203125" style="2"/>
  </cols>
  <sheetData>
    <row r="1" spans="1:10" ht="23" x14ac:dyDescent="0.25">
      <c r="A1" s="37" t="s">
        <v>50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s="3" customFormat="1" ht="18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0" ht="18" customHeight="1" x14ac:dyDescent="0.2">
      <c r="A3" s="40"/>
      <c r="B3" s="38"/>
      <c r="C3" s="41" t="s">
        <v>8</v>
      </c>
      <c r="D3" s="38"/>
      <c r="E3" s="38"/>
      <c r="F3" s="38"/>
      <c r="G3" s="38"/>
      <c r="H3" s="38"/>
      <c r="I3" s="38"/>
      <c r="J3" s="38"/>
    </row>
    <row r="4" spans="1:10" s="4" customFormat="1" ht="12" customHeight="1" x14ac:dyDescent="0.15">
      <c r="F4" s="18"/>
      <c r="H4" s="5"/>
      <c r="I4" s="18"/>
    </row>
    <row r="5" spans="1:10" s="4" customFormat="1" ht="12" customHeight="1" x14ac:dyDescent="0.15">
      <c r="H5" s="5"/>
    </row>
    <row r="6" spans="1:10" s="4" customFormat="1" ht="12" customHeight="1" x14ac:dyDescent="0.15">
      <c r="H6" s="5"/>
    </row>
    <row r="7" spans="1:10" s="4" customFormat="1" ht="12" customHeight="1" x14ac:dyDescent="0.15">
      <c r="H7" s="5"/>
    </row>
    <row r="8" spans="1:10" s="4" customFormat="1" ht="12" customHeight="1" x14ac:dyDescent="0.15">
      <c r="H8" s="5"/>
    </row>
    <row r="9" spans="1:10" s="4" customFormat="1" ht="12" customHeight="1" x14ac:dyDescent="0.15">
      <c r="H9" s="5"/>
    </row>
    <row r="10" spans="1:10" s="4" customFormat="1" ht="12" customHeight="1" x14ac:dyDescent="0.15">
      <c r="E10" s="7"/>
      <c r="H10" s="5"/>
    </row>
    <row r="11" spans="1:10" ht="12" customHeight="1" x14ac:dyDescent="0.15">
      <c r="A11" s="10"/>
      <c r="B11" s="10"/>
      <c r="C11" s="10" t="s">
        <v>9</v>
      </c>
      <c r="D11" s="10"/>
      <c r="E11" s="10"/>
      <c r="F11" s="10"/>
      <c r="G11" s="10"/>
      <c r="H11" s="10"/>
      <c r="I11" s="10"/>
      <c r="J11" s="10"/>
    </row>
    <row r="12" spans="1:10" s="11" customFormat="1" ht="12" customHeight="1" x14ac:dyDescent="0.15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3" spans="1:10" ht="12" customHeight="1" x14ac:dyDescent="0.15">
      <c r="A13" s="23"/>
      <c r="B13" s="23"/>
      <c r="C13" s="7"/>
      <c r="D13" s="23"/>
      <c r="E13" s="26"/>
      <c r="F13" s="23"/>
      <c r="G13" s="23"/>
      <c r="H13" s="23"/>
      <c r="I13" s="23"/>
      <c r="J13" s="23"/>
    </row>
    <row r="14" spans="1:10" ht="12" customHeight="1" x14ac:dyDescent="0.15">
      <c r="A14" s="23"/>
      <c r="B14" s="23"/>
      <c r="C14" s="23"/>
      <c r="D14" s="23" t="s">
        <v>10</v>
      </c>
      <c r="E14" s="26"/>
      <c r="F14" s="23"/>
      <c r="G14" s="23"/>
      <c r="H14" s="27"/>
      <c r="I14" s="22">
        <v>1000</v>
      </c>
      <c r="J14" s="23"/>
    </row>
    <row r="15" spans="1:10" ht="12" customHeight="1" x14ac:dyDescent="0.15">
      <c r="A15" s="23"/>
      <c r="B15" s="23"/>
      <c r="C15" s="23"/>
      <c r="D15" s="23"/>
      <c r="E15" s="26"/>
      <c r="F15" s="23"/>
      <c r="G15" s="23"/>
      <c r="H15" s="27"/>
      <c r="I15" s="23"/>
      <c r="J15" s="23"/>
    </row>
    <row r="16" spans="1:10" ht="12" customHeight="1" x14ac:dyDescent="0.15">
      <c r="A16" s="23"/>
      <c r="B16" s="23"/>
      <c r="C16" s="23"/>
      <c r="D16" s="23" t="s">
        <v>11</v>
      </c>
      <c r="E16" s="26"/>
      <c r="F16" s="23"/>
      <c r="G16" s="23"/>
      <c r="H16" s="27"/>
      <c r="I16" s="28">
        <v>1000</v>
      </c>
      <c r="J16" s="23"/>
    </row>
    <row r="17" spans="1:10" ht="12" customHeight="1" x14ac:dyDescent="0.15">
      <c r="A17" s="23"/>
      <c r="B17" s="23"/>
      <c r="C17" s="23"/>
      <c r="D17" s="23"/>
      <c r="E17" s="26"/>
      <c r="F17" s="23"/>
      <c r="G17" s="23"/>
      <c r="H17" s="23"/>
      <c r="I17" s="23"/>
      <c r="J17" s="23"/>
    </row>
    <row r="18" spans="1:10" ht="12" customHeight="1" x14ac:dyDescent="0.15">
      <c r="A18" s="23"/>
      <c r="B18" s="23"/>
      <c r="C18" s="23"/>
      <c r="D18" s="23" t="s">
        <v>12</v>
      </c>
      <c r="E18" s="26"/>
      <c r="F18" s="23"/>
      <c r="G18" s="23"/>
      <c r="H18" s="23"/>
      <c r="I18" s="14">
        <v>0.5</v>
      </c>
      <c r="J18" s="23"/>
    </row>
    <row r="19" spans="1:10" ht="12" customHeight="1" x14ac:dyDescent="0.15">
      <c r="A19" s="23"/>
      <c r="B19" s="23"/>
      <c r="C19" s="23"/>
      <c r="D19" s="23"/>
      <c r="E19" s="26"/>
      <c r="F19" s="23"/>
      <c r="G19" s="23"/>
      <c r="H19" s="23"/>
      <c r="I19" s="23"/>
      <c r="J19" s="23"/>
    </row>
    <row r="20" spans="1:10" ht="12" customHeight="1" x14ac:dyDescent="0.15">
      <c r="A20" s="23"/>
      <c r="B20" s="23"/>
      <c r="C20" s="23"/>
      <c r="D20" s="23" t="s">
        <v>13</v>
      </c>
      <c r="E20" s="26"/>
      <c r="F20" s="23"/>
      <c r="G20" s="23"/>
      <c r="H20" s="23"/>
      <c r="I20" s="29">
        <v>42369</v>
      </c>
      <c r="J20" s="23"/>
    </row>
    <row r="21" spans="1:10" ht="12" customHeight="1" x14ac:dyDescent="0.15">
      <c r="A21" s="23"/>
      <c r="B21" s="23"/>
      <c r="C21" s="23"/>
      <c r="D21" s="23"/>
      <c r="E21" s="26"/>
      <c r="F21" s="23"/>
      <c r="G21" s="23"/>
      <c r="H21" s="23"/>
      <c r="I21" s="23"/>
      <c r="J21" s="23"/>
    </row>
    <row r="22" spans="1:10" ht="12" customHeight="1" x14ac:dyDescent="0.15">
      <c r="A22" s="23"/>
      <c r="B22" s="23"/>
      <c r="C22" s="23"/>
      <c r="D22" s="23" t="s">
        <v>14</v>
      </c>
      <c r="E22" s="26"/>
      <c r="F22" s="23"/>
      <c r="G22" s="23"/>
      <c r="H22" s="23"/>
      <c r="I22" s="4">
        <v>1000</v>
      </c>
      <c r="J22" s="23"/>
    </row>
    <row r="23" spans="1:10" ht="12" customHeight="1" x14ac:dyDescent="0.15">
      <c r="A23" s="23"/>
      <c r="B23" s="23"/>
      <c r="C23" s="23"/>
      <c r="D23" s="23"/>
      <c r="E23" s="26"/>
      <c r="F23" s="23"/>
      <c r="G23" s="23"/>
      <c r="H23" s="23"/>
      <c r="I23" s="23"/>
      <c r="J23" s="23"/>
    </row>
    <row r="24" spans="1:10" ht="12" customHeight="1" x14ac:dyDescent="0.15">
      <c r="A24" s="23"/>
      <c r="B24" s="23"/>
      <c r="C24" s="23"/>
      <c r="D24" s="23" t="s">
        <v>26</v>
      </c>
      <c r="E24" s="26"/>
      <c r="F24" s="23"/>
      <c r="G24" s="23"/>
      <c r="H24" s="23"/>
      <c r="I24" s="4">
        <v>-1000</v>
      </c>
      <c r="J24" s="23"/>
    </row>
    <row r="25" spans="1:10" ht="12" customHeight="1" x14ac:dyDescent="0.15">
      <c r="A25" s="23"/>
      <c r="B25" s="23"/>
      <c r="C25" s="23"/>
      <c r="D25" s="23"/>
      <c r="E25" s="26"/>
      <c r="F25" s="23"/>
      <c r="G25" s="23"/>
      <c r="H25" s="23"/>
      <c r="I25" s="23"/>
      <c r="J25" s="23"/>
    </row>
    <row r="26" spans="1:10" ht="12" customHeight="1" x14ac:dyDescent="0.15">
      <c r="A26" s="23"/>
      <c r="B26" s="23"/>
      <c r="C26" s="23"/>
      <c r="D26" s="23" t="s">
        <v>15</v>
      </c>
      <c r="E26" s="26"/>
      <c r="F26" s="23"/>
      <c r="G26" s="23"/>
      <c r="H26" s="23"/>
      <c r="I26" s="23">
        <v>1000</v>
      </c>
      <c r="J26" s="23"/>
    </row>
    <row r="27" spans="1:10" ht="12" customHeight="1" x14ac:dyDescent="0.15">
      <c r="A27" s="23"/>
      <c r="B27" s="23"/>
      <c r="C27" s="23"/>
      <c r="D27" s="23"/>
      <c r="E27" s="26"/>
      <c r="F27" s="23"/>
      <c r="G27" s="23"/>
      <c r="H27" s="23"/>
      <c r="I27" s="23"/>
      <c r="J27" s="23"/>
    </row>
    <row r="28" spans="1:10" ht="12" customHeight="1" x14ac:dyDescent="0.15">
      <c r="A28" s="23"/>
      <c r="B28" s="23"/>
      <c r="C28" s="23"/>
      <c r="D28" s="23" t="s">
        <v>16</v>
      </c>
      <c r="E28" s="26"/>
      <c r="F28" s="23"/>
      <c r="G28" s="23"/>
      <c r="H28" s="23"/>
      <c r="I28" s="17">
        <v>0.5</v>
      </c>
      <c r="J28" s="23"/>
    </row>
    <row r="29" spans="1:10" ht="12" customHeight="1" x14ac:dyDescent="0.15">
      <c r="A29" s="23"/>
      <c r="B29" s="23"/>
      <c r="C29" s="23"/>
      <c r="D29" s="23"/>
      <c r="E29" s="26"/>
      <c r="F29" s="23"/>
      <c r="G29" s="23"/>
      <c r="H29" s="23"/>
      <c r="I29" s="23"/>
      <c r="J29" s="23"/>
    </row>
    <row r="30" spans="1:10" ht="12" customHeight="1" x14ac:dyDescent="0.15">
      <c r="A30" s="23"/>
      <c r="B30" s="23"/>
      <c r="C30" s="23"/>
      <c r="D30" s="23" t="s">
        <v>28</v>
      </c>
      <c r="E30" s="26"/>
      <c r="F30" s="23"/>
      <c r="G30" s="23"/>
      <c r="H30" s="23"/>
      <c r="I30" s="25">
        <v>0</v>
      </c>
      <c r="J30" s="23"/>
    </row>
    <row r="31" spans="1:10" ht="12" customHeight="1" x14ac:dyDescent="0.15">
      <c r="A31" s="23"/>
      <c r="B31" s="23"/>
      <c r="C31" s="23"/>
      <c r="D31" s="23"/>
      <c r="E31" s="26"/>
      <c r="F31" s="23"/>
      <c r="G31" s="23"/>
      <c r="H31" s="23"/>
      <c r="I31" s="23"/>
      <c r="J31" s="23"/>
    </row>
    <row r="32" spans="1:10" ht="12" customHeight="1" x14ac:dyDescent="0.15">
      <c r="A32" s="23"/>
      <c r="B32" s="23"/>
      <c r="C32" s="23"/>
      <c r="D32" s="23" t="s">
        <v>17</v>
      </c>
      <c r="E32" s="26"/>
      <c r="F32" s="23"/>
      <c r="G32" s="23"/>
      <c r="H32" s="23"/>
      <c r="I32" s="8">
        <v>42369</v>
      </c>
      <c r="J32" s="23"/>
    </row>
    <row r="33" spans="1:10" ht="12" customHeight="1" x14ac:dyDescent="0.15">
      <c r="A33" s="23"/>
      <c r="B33" s="23"/>
      <c r="C33" s="23"/>
      <c r="D33" s="23"/>
      <c r="E33" s="26"/>
      <c r="F33" s="23"/>
      <c r="G33" s="23"/>
      <c r="H33" s="23"/>
      <c r="I33" s="23"/>
      <c r="J33" s="23"/>
    </row>
    <row r="34" spans="1:10" ht="12" customHeight="1" x14ac:dyDescent="0.15">
      <c r="A34" s="23"/>
      <c r="B34" s="23"/>
      <c r="C34" s="23"/>
      <c r="D34" s="23" t="s">
        <v>24</v>
      </c>
      <c r="E34" s="26"/>
      <c r="F34" s="23"/>
      <c r="G34" s="23"/>
      <c r="H34" s="23"/>
      <c r="I34" s="18" t="s">
        <v>25</v>
      </c>
      <c r="J34" s="23"/>
    </row>
    <row r="35" spans="1:10" ht="12" customHeight="1" x14ac:dyDescent="0.15">
      <c r="A35" s="23"/>
      <c r="B35" s="23"/>
      <c r="C35" s="23"/>
      <c r="D35" s="23"/>
      <c r="E35" s="26"/>
      <c r="F35" s="23"/>
      <c r="G35" s="23"/>
      <c r="H35" s="23"/>
      <c r="I35" s="23"/>
      <c r="J35" s="23"/>
    </row>
    <row r="36" spans="1:10" ht="12" customHeight="1" x14ac:dyDescent="0.15">
      <c r="A36" s="23"/>
      <c r="B36" s="23"/>
      <c r="C36" s="23"/>
      <c r="D36" s="23" t="s">
        <v>18</v>
      </c>
      <c r="E36" s="26"/>
      <c r="F36" s="23"/>
      <c r="G36" s="23"/>
      <c r="H36" s="23"/>
      <c r="I36" s="27" t="s">
        <v>5</v>
      </c>
      <c r="J36" s="23"/>
    </row>
    <row r="37" spans="1:10" ht="12" customHeight="1" x14ac:dyDescent="0.15">
      <c r="A37" s="23"/>
      <c r="B37" s="23"/>
      <c r="C37" s="23"/>
      <c r="D37" s="23"/>
      <c r="E37" s="26"/>
      <c r="F37" s="23"/>
      <c r="G37" s="23"/>
      <c r="H37" s="23"/>
      <c r="I37" s="23"/>
      <c r="J37" s="23"/>
    </row>
    <row r="38" spans="1:10" ht="12" customHeight="1" x14ac:dyDescent="0.15">
      <c r="A38" s="23"/>
      <c r="B38" s="23"/>
      <c r="C38" s="23"/>
      <c r="D38" s="23" t="s">
        <v>19</v>
      </c>
      <c r="E38" s="26"/>
      <c r="F38" s="23"/>
      <c r="G38" s="23"/>
      <c r="H38" s="23"/>
      <c r="I38" s="16">
        <v>1000</v>
      </c>
      <c r="J38" s="23"/>
    </row>
    <row r="39" spans="1:10" ht="12" customHeight="1" x14ac:dyDescent="0.15">
      <c r="A39" s="23"/>
      <c r="B39" s="23"/>
      <c r="C39" s="23"/>
      <c r="D39" s="23"/>
      <c r="E39" s="26"/>
      <c r="F39" s="23"/>
      <c r="G39" s="23"/>
      <c r="H39" s="23"/>
      <c r="I39" s="23"/>
      <c r="J39" s="23"/>
    </row>
    <row r="40" spans="1:10" ht="12" customHeight="1" x14ac:dyDescent="0.15">
      <c r="A40" s="23"/>
      <c r="B40" s="23"/>
      <c r="C40" s="23"/>
      <c r="D40" s="23" t="s">
        <v>20</v>
      </c>
      <c r="E40" s="26"/>
      <c r="F40" s="23"/>
      <c r="G40" s="23"/>
      <c r="H40" s="23"/>
      <c r="I40" s="7" t="s">
        <v>21</v>
      </c>
      <c r="J40" s="23"/>
    </row>
    <row r="41" spans="1:10" ht="12" customHeight="1" x14ac:dyDescent="0.15">
      <c r="A41" s="23"/>
      <c r="B41" s="23"/>
      <c r="C41" s="23"/>
      <c r="D41" s="23"/>
      <c r="E41" s="26"/>
      <c r="F41" s="23"/>
      <c r="G41" s="23"/>
      <c r="H41" s="23"/>
      <c r="I41" s="23"/>
      <c r="J41" s="23"/>
    </row>
    <row r="42" spans="1:10" ht="12" customHeight="1" x14ac:dyDescent="0.15">
      <c r="A42" s="23"/>
      <c r="B42" s="23"/>
      <c r="C42" s="23"/>
      <c r="D42" s="23" t="s">
        <v>4</v>
      </c>
      <c r="E42" s="26"/>
      <c r="F42" s="23"/>
      <c r="G42" s="23"/>
      <c r="H42" s="23"/>
      <c r="I42" s="19">
        <v>1000</v>
      </c>
      <c r="J42" s="23"/>
    </row>
    <row r="43" spans="1:10" ht="12" customHeight="1" x14ac:dyDescent="0.15">
      <c r="A43" s="23"/>
      <c r="B43" s="23"/>
      <c r="C43" s="23"/>
      <c r="D43" s="23"/>
      <c r="E43" s="26"/>
      <c r="F43" s="23"/>
      <c r="G43" s="23"/>
      <c r="H43" s="23"/>
      <c r="I43" s="23"/>
      <c r="J43" s="23"/>
    </row>
    <row r="44" spans="1:10" ht="12" customHeight="1" x14ac:dyDescent="0.2">
      <c r="A44" s="23"/>
      <c r="B44" s="23"/>
      <c r="C44" s="23"/>
      <c r="D44" s="23" t="s">
        <v>22</v>
      </c>
      <c r="E44" s="26"/>
      <c r="F44" s="23"/>
      <c r="G44" s="23"/>
      <c r="H44" s="23"/>
      <c r="I44" s="1" t="s">
        <v>21</v>
      </c>
      <c r="J44" s="23"/>
    </row>
    <row r="45" spans="1:10" ht="12" customHeight="1" x14ac:dyDescent="0.15">
      <c r="A45" s="23"/>
      <c r="B45" s="23"/>
      <c r="C45" s="23"/>
      <c r="D45" s="23"/>
      <c r="E45" s="26"/>
      <c r="F45" s="23"/>
      <c r="G45" s="23"/>
      <c r="H45" s="23"/>
      <c r="I45" s="23"/>
      <c r="J45" s="23"/>
    </row>
    <row r="46" spans="1:10" ht="12" customHeight="1" x14ac:dyDescent="0.15">
      <c r="A46" s="23"/>
      <c r="B46" s="23"/>
      <c r="C46" s="23"/>
      <c r="D46" s="23" t="s">
        <v>23</v>
      </c>
      <c r="E46" s="26"/>
      <c r="F46" s="23"/>
      <c r="G46" s="23"/>
      <c r="H46" s="23"/>
      <c r="I46" s="10" t="s">
        <v>21</v>
      </c>
      <c r="J46" s="23"/>
    </row>
    <row r="47" spans="1:10" ht="12" customHeight="1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</row>
    <row r="48" spans="1:10" ht="12" customHeight="1" x14ac:dyDescent="0.15">
      <c r="A48" s="10"/>
      <c r="B48" s="10"/>
      <c r="C48" s="10" t="s">
        <v>2</v>
      </c>
      <c r="D48" s="10"/>
      <c r="E48" s="10"/>
      <c r="F48" s="10"/>
      <c r="G48" s="10"/>
      <c r="H48" s="10"/>
      <c r="I48" s="10"/>
      <c r="J48" s="10"/>
    </row>
    <row r="49" ht="12" customHeight="1" x14ac:dyDescent="0.15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0070C0"/>
    <outlinePr summaryBelow="0"/>
  </sheetPr>
  <dimension ref="A1:AW97"/>
  <sheetViews>
    <sheetView showGridLines="0" zoomScale="85" zoomScaleNormal="85" zoomScalePageLayoutView="85" workbookViewId="0">
      <pane xSplit="12" ySplit="8" topLeftCell="M9" activePane="bottomRight" state="frozen"/>
      <selection pane="topRight" activeCell="M1" sqref="M1"/>
      <selection pane="bottomLeft" activeCell="A9" sqref="A9"/>
      <selection pane="bottomRight" activeCell="A4" sqref="A4"/>
    </sheetView>
  </sheetViews>
  <sheetFormatPr baseColWidth="10" defaultColWidth="8.83203125" defaultRowHeight="13" x14ac:dyDescent="0.15"/>
  <cols>
    <col min="1" max="1" width="7.33203125" style="2" customWidth="1"/>
    <col min="2" max="2" width="4.6640625" style="2" customWidth="1"/>
    <col min="3" max="3" width="3.6640625" style="12" customWidth="1"/>
    <col min="4" max="4" width="40.6640625" style="12" customWidth="1"/>
    <col min="5" max="6" width="12.6640625" style="2" customWidth="1"/>
    <col min="7" max="7" width="3.6640625" style="2" customWidth="1"/>
    <col min="8" max="8" width="10.6640625" style="13" customWidth="1"/>
    <col min="9" max="9" width="14.6640625" style="2" customWidth="1"/>
    <col min="10" max="10" width="15.6640625" style="2" customWidth="1"/>
    <col min="11" max="11" width="3.6640625" style="2" customWidth="1"/>
    <col min="12" max="49" width="12.6640625" style="2" customWidth="1"/>
    <col min="50" max="16384" width="8.83203125" style="2"/>
  </cols>
  <sheetData>
    <row r="1" spans="1:49" ht="23" x14ac:dyDescent="0.25">
      <c r="A1" s="37" t="s">
        <v>50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</row>
    <row r="2" spans="1:49" s="3" customFormat="1" ht="18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 ht="18" customHeight="1" x14ac:dyDescent="0.2">
      <c r="A3" s="40">
        <v>1</v>
      </c>
      <c r="B3" s="38"/>
      <c r="C3" s="41" t="s">
        <v>27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</row>
    <row r="4" spans="1:49" s="4" customFormat="1" ht="12" customHeight="1" x14ac:dyDescent="0.15">
      <c r="F4" s="18"/>
      <c r="H4" s="5"/>
      <c r="I4" s="18"/>
    </row>
    <row r="5" spans="1:49" s="4" customFormat="1" ht="12" customHeight="1" x14ac:dyDescent="0.15">
      <c r="H5" s="5"/>
    </row>
    <row r="6" spans="1:49" s="4" customFormat="1" ht="12" customHeight="1" x14ac:dyDescent="0.2">
      <c r="D6" s="6"/>
      <c r="E6" s="7" t="s">
        <v>6</v>
      </c>
      <c r="H6" s="5"/>
      <c r="L6" s="8"/>
      <c r="M6" s="30">
        <v>43070</v>
      </c>
      <c r="N6" s="8">
        <f t="shared" ref="N6:O6" si="0">M7+1</f>
        <v>43101</v>
      </c>
      <c r="O6" s="20">
        <f t="shared" si="0"/>
        <v>43282</v>
      </c>
      <c r="P6" s="20">
        <f t="shared" ref="P6" si="1">O7+1</f>
        <v>43466</v>
      </c>
      <c r="Q6" s="20">
        <f t="shared" ref="Q6" si="2">P7+1</f>
        <v>43647</v>
      </c>
      <c r="R6" s="20">
        <f t="shared" ref="R6" si="3">Q7+1</f>
        <v>43831</v>
      </c>
      <c r="S6" s="20">
        <f t="shared" ref="S6" si="4">R7+1</f>
        <v>44013</v>
      </c>
      <c r="T6" s="20">
        <f t="shared" ref="T6" si="5">S7+1</f>
        <v>44197</v>
      </c>
      <c r="U6" s="20">
        <f t="shared" ref="U6" si="6">T7+1</f>
        <v>44378</v>
      </c>
      <c r="V6" s="20">
        <f t="shared" ref="V6" si="7">U7+1</f>
        <v>44562</v>
      </c>
      <c r="W6" s="20">
        <f t="shared" ref="W6" si="8">V7+1</f>
        <v>44743</v>
      </c>
      <c r="X6" s="20">
        <f t="shared" ref="X6" si="9">W7+1</f>
        <v>44927</v>
      </c>
      <c r="Y6" s="20">
        <f t="shared" ref="Y6" si="10">X7+1</f>
        <v>45108</v>
      </c>
      <c r="Z6" s="20">
        <f t="shared" ref="Z6" si="11">Y7+1</f>
        <v>45292</v>
      </c>
      <c r="AA6" s="20">
        <f t="shared" ref="AA6" si="12">Z7+1</f>
        <v>45474</v>
      </c>
      <c r="AB6" s="20">
        <f t="shared" ref="AB6" si="13">AA7+1</f>
        <v>45658</v>
      </c>
      <c r="AC6" s="20">
        <f t="shared" ref="AC6" si="14">AB7+1</f>
        <v>45839</v>
      </c>
      <c r="AD6" s="20">
        <f t="shared" ref="AD6" si="15">AC7+1</f>
        <v>46023</v>
      </c>
      <c r="AE6" s="20">
        <f t="shared" ref="AE6" si="16">AD7+1</f>
        <v>46204</v>
      </c>
      <c r="AF6" s="20">
        <f t="shared" ref="AF6" si="17">AE7+1</f>
        <v>46388</v>
      </c>
      <c r="AG6" s="20">
        <f t="shared" ref="AG6" si="18">AF7+1</f>
        <v>46569</v>
      </c>
      <c r="AH6" s="20">
        <f t="shared" ref="AH6" si="19">AG7+1</f>
        <v>46753</v>
      </c>
      <c r="AI6" s="20">
        <f t="shared" ref="AI6" si="20">AH7+1</f>
        <v>46935</v>
      </c>
      <c r="AJ6" s="20">
        <f t="shared" ref="AJ6" si="21">AI7+1</f>
        <v>47119</v>
      </c>
      <c r="AK6" s="20">
        <f t="shared" ref="AK6" si="22">AJ7+1</f>
        <v>47300</v>
      </c>
      <c r="AL6" s="20">
        <f t="shared" ref="AL6" si="23">AK7+1</f>
        <v>47484</v>
      </c>
      <c r="AM6" s="20">
        <f t="shared" ref="AM6" si="24">AL7+1</f>
        <v>47665</v>
      </c>
      <c r="AN6" s="20">
        <f t="shared" ref="AN6" si="25">AM7+1</f>
        <v>47849</v>
      </c>
      <c r="AO6" s="20">
        <f t="shared" ref="AO6" si="26">AN7+1</f>
        <v>48030</v>
      </c>
      <c r="AP6" s="20">
        <f t="shared" ref="AP6" si="27">AO7+1</f>
        <v>48214</v>
      </c>
      <c r="AQ6" s="20">
        <f t="shared" ref="AQ6" si="28">AP7+1</f>
        <v>48396</v>
      </c>
      <c r="AR6" s="20">
        <f t="shared" ref="AR6" si="29">AQ7+1</f>
        <v>48580</v>
      </c>
      <c r="AS6" s="20">
        <f t="shared" ref="AS6" si="30">AR7+1</f>
        <v>48761</v>
      </c>
      <c r="AT6" s="20">
        <f t="shared" ref="AT6" si="31">AS7+1</f>
        <v>48945</v>
      </c>
      <c r="AU6" s="20">
        <f t="shared" ref="AU6" si="32">AT7+1</f>
        <v>49126</v>
      </c>
      <c r="AV6" s="20">
        <f t="shared" ref="AV6" si="33">AU7+1</f>
        <v>49310</v>
      </c>
      <c r="AW6" s="20">
        <f t="shared" ref="AW6" si="34">AV7+1</f>
        <v>49491</v>
      </c>
    </row>
    <row r="7" spans="1:49" s="4" customFormat="1" ht="12" customHeight="1" x14ac:dyDescent="0.2">
      <c r="D7" s="6"/>
      <c r="E7" s="7" t="s">
        <v>7</v>
      </c>
      <c r="H7" s="5" t="s">
        <v>0</v>
      </c>
      <c r="J7" s="4" t="s">
        <v>1</v>
      </c>
      <c r="L7" s="8"/>
      <c r="M7" s="30">
        <f>EOMONTH(M6,0)</f>
        <v>43100</v>
      </c>
      <c r="N7" s="8">
        <f>EOMONTH(N6,5)</f>
        <v>43281</v>
      </c>
      <c r="O7" s="8">
        <f t="shared" ref="O7:AW7" si="35">EOMONTH(O6,5)</f>
        <v>43465</v>
      </c>
      <c r="P7" s="8">
        <f t="shared" si="35"/>
        <v>43646</v>
      </c>
      <c r="Q7" s="8">
        <f t="shared" si="35"/>
        <v>43830</v>
      </c>
      <c r="R7" s="8">
        <f t="shared" si="35"/>
        <v>44012</v>
      </c>
      <c r="S7" s="8">
        <f t="shared" si="35"/>
        <v>44196</v>
      </c>
      <c r="T7" s="8">
        <f t="shared" si="35"/>
        <v>44377</v>
      </c>
      <c r="U7" s="8">
        <f t="shared" si="35"/>
        <v>44561</v>
      </c>
      <c r="V7" s="8">
        <f t="shared" si="35"/>
        <v>44742</v>
      </c>
      <c r="W7" s="8">
        <f t="shared" si="35"/>
        <v>44926</v>
      </c>
      <c r="X7" s="8">
        <f t="shared" si="35"/>
        <v>45107</v>
      </c>
      <c r="Y7" s="8">
        <f t="shared" si="35"/>
        <v>45291</v>
      </c>
      <c r="Z7" s="8">
        <f t="shared" si="35"/>
        <v>45473</v>
      </c>
      <c r="AA7" s="8">
        <f t="shared" si="35"/>
        <v>45657</v>
      </c>
      <c r="AB7" s="8">
        <f t="shared" si="35"/>
        <v>45838</v>
      </c>
      <c r="AC7" s="8">
        <f t="shared" si="35"/>
        <v>46022</v>
      </c>
      <c r="AD7" s="8">
        <f t="shared" si="35"/>
        <v>46203</v>
      </c>
      <c r="AE7" s="8">
        <f t="shared" si="35"/>
        <v>46387</v>
      </c>
      <c r="AF7" s="8">
        <f t="shared" si="35"/>
        <v>46568</v>
      </c>
      <c r="AG7" s="8">
        <f t="shared" si="35"/>
        <v>46752</v>
      </c>
      <c r="AH7" s="8">
        <f t="shared" si="35"/>
        <v>46934</v>
      </c>
      <c r="AI7" s="8">
        <f t="shared" si="35"/>
        <v>47118</v>
      </c>
      <c r="AJ7" s="8">
        <f t="shared" si="35"/>
        <v>47299</v>
      </c>
      <c r="AK7" s="8">
        <f t="shared" si="35"/>
        <v>47483</v>
      </c>
      <c r="AL7" s="8">
        <f t="shared" si="35"/>
        <v>47664</v>
      </c>
      <c r="AM7" s="8">
        <f t="shared" si="35"/>
        <v>47848</v>
      </c>
      <c r="AN7" s="8">
        <f t="shared" si="35"/>
        <v>48029</v>
      </c>
      <c r="AO7" s="8">
        <f t="shared" si="35"/>
        <v>48213</v>
      </c>
      <c r="AP7" s="8">
        <f t="shared" si="35"/>
        <v>48395</v>
      </c>
      <c r="AQ7" s="8">
        <f t="shared" si="35"/>
        <v>48579</v>
      </c>
      <c r="AR7" s="8">
        <f t="shared" si="35"/>
        <v>48760</v>
      </c>
      <c r="AS7" s="8">
        <f t="shared" si="35"/>
        <v>48944</v>
      </c>
      <c r="AT7" s="8">
        <f t="shared" si="35"/>
        <v>49125</v>
      </c>
      <c r="AU7" s="8">
        <f t="shared" si="35"/>
        <v>49309</v>
      </c>
      <c r="AV7" s="8">
        <f t="shared" si="35"/>
        <v>49490</v>
      </c>
      <c r="AW7" s="8">
        <f t="shared" si="35"/>
        <v>49674</v>
      </c>
    </row>
    <row r="8" spans="1:49" s="4" customFormat="1" ht="12" customHeight="1" x14ac:dyDescent="0.15">
      <c r="E8" s="7"/>
      <c r="H8" s="5"/>
      <c r="O8" s="9"/>
    </row>
    <row r="9" spans="1:49" s="4" customFormat="1" ht="12" customHeight="1" x14ac:dyDescent="0.15">
      <c r="E9" s="7"/>
      <c r="H9" s="5"/>
      <c r="O9" s="9"/>
    </row>
    <row r="10" spans="1:49" s="4" customFormat="1" ht="12" customHeight="1" x14ac:dyDescent="0.15">
      <c r="E10" s="7"/>
      <c r="H10" s="5"/>
      <c r="L10" s="15"/>
      <c r="M10" s="15"/>
      <c r="N10" s="15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ht="12" customHeight="1" x14ac:dyDescent="0.15">
      <c r="A11" s="10">
        <f>MAX(A$3:A10)+0.01</f>
        <v>1.01</v>
      </c>
      <c r="B11" s="10"/>
      <c r="C11" s="10" t="s">
        <v>31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2" customHeight="1" x14ac:dyDescent="0.15">
      <c r="A12" s="4"/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15">
      <c r="A13" s="4"/>
      <c r="B13" s="4"/>
      <c r="C13" s="4"/>
      <c r="D13" s="4" t="s">
        <v>37</v>
      </c>
      <c r="E13" s="4"/>
      <c r="F13" s="4"/>
      <c r="G13" s="4"/>
      <c r="H13" s="5" t="s">
        <v>5</v>
      </c>
      <c r="I13" s="28">
        <v>10000000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15">
      <c r="A14" s="4"/>
      <c r="B14" s="4"/>
      <c r="C14" s="7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s="11" customFormat="1" x14ac:dyDescent="0.15">
      <c r="A15" s="9"/>
      <c r="B15" s="9"/>
      <c r="C15" s="32"/>
      <c r="D15" s="9" t="s">
        <v>40</v>
      </c>
      <c r="E15" s="9"/>
      <c r="F15" s="9"/>
      <c r="G15" s="9"/>
      <c r="H15" s="5" t="s">
        <v>29</v>
      </c>
      <c r="I15" s="29">
        <v>45291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15">
      <c r="A16" s="4"/>
      <c r="B16" s="4"/>
      <c r="C16" s="4"/>
      <c r="D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15">
      <c r="A17" s="4"/>
      <c r="B17" s="4"/>
      <c r="C17" s="36" t="s">
        <v>39</v>
      </c>
      <c r="D17" s="4"/>
      <c r="E17" s="35" t="s">
        <v>47</v>
      </c>
      <c r="F17" s="35" t="s">
        <v>48</v>
      </c>
      <c r="G17" s="35"/>
      <c r="H17" s="35"/>
      <c r="I17" s="35" t="s">
        <v>49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15">
      <c r="A18" s="4"/>
      <c r="B18" s="4"/>
      <c r="C18" s="4"/>
      <c r="D18" s="4"/>
      <c r="E18" s="5" t="s">
        <v>29</v>
      </c>
      <c r="F18" s="5" t="s">
        <v>29</v>
      </c>
      <c r="G18" s="5"/>
      <c r="H18" s="5"/>
      <c r="I18" s="5" t="s">
        <v>66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15">
      <c r="A19" s="4"/>
      <c r="B19" s="4"/>
      <c r="C19" s="4"/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15">
      <c r="A20" s="4"/>
      <c r="B20" s="4"/>
      <c r="C20" s="4"/>
      <c r="D20" s="4" t="s">
        <v>54</v>
      </c>
      <c r="E20" s="29">
        <v>43101</v>
      </c>
      <c r="F20" s="29">
        <v>43813</v>
      </c>
      <c r="G20" s="4"/>
      <c r="H20" s="5"/>
      <c r="I20" s="14">
        <v>4.3499999999999997E-2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15">
      <c r="A21" s="4"/>
      <c r="B21" s="4"/>
      <c r="C21" s="4"/>
      <c r="D21" s="4" t="s">
        <v>51</v>
      </c>
      <c r="E21" s="29">
        <v>43814</v>
      </c>
      <c r="F21" s="29">
        <v>44290</v>
      </c>
      <c r="G21" s="4"/>
      <c r="H21" s="5"/>
      <c r="I21" s="14">
        <v>5.5E-2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15">
      <c r="A22" s="4"/>
      <c r="B22" s="4"/>
      <c r="C22" s="4"/>
      <c r="D22" s="4" t="s">
        <v>52</v>
      </c>
      <c r="E22" s="29">
        <v>44291</v>
      </c>
      <c r="F22" s="29">
        <v>45223</v>
      </c>
      <c r="G22" s="4"/>
      <c r="H22" s="5"/>
      <c r="I22" s="14">
        <v>5.8000000000000003E-2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15">
      <c r="A23" s="4"/>
      <c r="B23" s="4"/>
      <c r="C23" s="4"/>
      <c r="D23" s="4" t="s">
        <v>53</v>
      </c>
      <c r="E23" s="29">
        <v>45224</v>
      </c>
      <c r="F23" s="29">
        <v>45291</v>
      </c>
      <c r="G23" s="4"/>
      <c r="H23" s="5"/>
      <c r="I23" s="14">
        <v>6.2E-2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15">
      <c r="A24" s="4"/>
      <c r="B24" s="4"/>
      <c r="C24" s="4"/>
      <c r="D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15">
      <c r="A25" s="4"/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ht="12" customHeight="1" x14ac:dyDescent="0.15">
      <c r="A26" s="10">
        <f>MAX(A$3:A25)+0.01</f>
        <v>1.02</v>
      </c>
      <c r="B26" s="10"/>
      <c r="C26" s="10" t="s">
        <v>32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x14ac:dyDescent="0.15">
      <c r="A27" s="4"/>
      <c r="B27" s="4"/>
      <c r="C27" s="4"/>
      <c r="D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15">
      <c r="A28" s="4"/>
      <c r="B28" s="4"/>
      <c r="C28" s="4"/>
      <c r="D28" s="4" t="s">
        <v>37</v>
      </c>
      <c r="E28" s="4"/>
      <c r="F28" s="4"/>
      <c r="G28" s="4"/>
      <c r="H28" s="5" t="s">
        <v>5</v>
      </c>
      <c r="I28" s="28">
        <v>10000000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15">
      <c r="A29" s="4"/>
      <c r="B29" s="4"/>
      <c r="C29" s="7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15">
      <c r="A30" s="4"/>
      <c r="B30" s="4"/>
      <c r="C30" s="7" t="s">
        <v>38</v>
      </c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s="11" customFormat="1" x14ac:dyDescent="0.15">
      <c r="A31" s="9"/>
      <c r="B31" s="9"/>
      <c r="C31" s="32"/>
      <c r="D31" s="9" t="s">
        <v>55</v>
      </c>
      <c r="E31" s="9"/>
      <c r="F31" s="9"/>
      <c r="G31" s="9"/>
      <c r="H31" s="5" t="s">
        <v>29</v>
      </c>
      <c r="I31" s="29">
        <v>45473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s="11" customFormat="1" x14ac:dyDescent="0.15">
      <c r="A32" s="9"/>
      <c r="B32" s="9"/>
      <c r="C32" s="32"/>
      <c r="D32" s="9" t="s">
        <v>56</v>
      </c>
      <c r="E32" s="9"/>
      <c r="F32" s="9"/>
      <c r="G32" s="9"/>
      <c r="H32" s="5" t="s">
        <v>5</v>
      </c>
      <c r="I32" s="28">
        <v>1000000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15">
      <c r="A33" s="4"/>
      <c r="B33" s="4"/>
      <c r="C33" s="7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15">
      <c r="A34" s="4"/>
      <c r="B34" s="4"/>
      <c r="C34" s="7" t="s">
        <v>39</v>
      </c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15">
      <c r="A35" s="4"/>
      <c r="B35" s="4"/>
      <c r="C35" s="7"/>
      <c r="D35" s="9" t="s">
        <v>57</v>
      </c>
      <c r="E35" s="9"/>
      <c r="F35" s="9"/>
      <c r="G35" s="9"/>
      <c r="H35" s="5" t="s">
        <v>29</v>
      </c>
      <c r="I35" s="29">
        <v>45291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15">
      <c r="A36" s="4"/>
      <c r="B36" s="4"/>
      <c r="C36" s="4"/>
      <c r="D36" s="4" t="s">
        <v>36</v>
      </c>
      <c r="E36" s="4"/>
      <c r="F36" s="4"/>
      <c r="G36" s="4"/>
      <c r="H36" s="5" t="s">
        <v>66</v>
      </c>
      <c r="I36" s="14">
        <v>0.06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15">
      <c r="A37" s="4"/>
      <c r="B37" s="4"/>
      <c r="C37" s="7"/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ht="12" customHeight="1" x14ac:dyDescent="0.15">
      <c r="A38" s="10">
        <f>MAX(A$3:A37)+0.01</f>
        <v>1.03</v>
      </c>
      <c r="B38" s="10"/>
      <c r="C38" s="10" t="s">
        <v>33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15">
      <c r="A39" s="4"/>
      <c r="B39" s="4"/>
      <c r="C39" s="7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15">
      <c r="A40" s="4"/>
      <c r="B40" s="4"/>
      <c r="C40" s="33" t="s">
        <v>41</v>
      </c>
      <c r="D40" s="4"/>
      <c r="E40" s="4"/>
      <c r="F40" s="4"/>
      <c r="G40" s="4"/>
      <c r="H40" s="5" t="s">
        <v>42</v>
      </c>
      <c r="I40" s="22">
        <v>6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15">
      <c r="A41" s="4"/>
      <c r="B41" s="4"/>
      <c r="C41" s="4"/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15">
      <c r="A42" s="4"/>
      <c r="B42" s="4"/>
      <c r="C42" s="4" t="s">
        <v>43</v>
      </c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15">
      <c r="A43" s="4"/>
      <c r="B43" s="4"/>
      <c r="C43" s="4"/>
      <c r="D43" s="4" t="s">
        <v>58</v>
      </c>
      <c r="E43" s="4"/>
      <c r="F43" s="4"/>
      <c r="G43" s="4"/>
      <c r="H43" s="5" t="s">
        <v>3</v>
      </c>
      <c r="I43" s="14">
        <v>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15">
      <c r="A44" s="4"/>
      <c r="B44" s="4"/>
      <c r="C44" s="4"/>
      <c r="D44" s="4" t="s">
        <v>59</v>
      </c>
      <c r="E44" s="4"/>
      <c r="F44" s="4"/>
      <c r="G44" s="4"/>
      <c r="H44" s="5" t="s">
        <v>3</v>
      </c>
      <c r="I44" s="14">
        <v>0.66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15">
      <c r="A45" s="4"/>
      <c r="B45" s="4"/>
      <c r="C45" s="4"/>
      <c r="D45" s="4" t="s">
        <v>60</v>
      </c>
      <c r="E45" s="4"/>
      <c r="F45" s="4"/>
      <c r="G45" s="4"/>
      <c r="H45" s="5" t="s">
        <v>3</v>
      </c>
      <c r="I45" s="14">
        <v>0.33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15">
      <c r="A46" s="4"/>
      <c r="B46" s="4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15">
      <c r="A47" s="4"/>
      <c r="B47" s="4"/>
      <c r="C47" s="4" t="s">
        <v>44</v>
      </c>
      <c r="D47" s="4"/>
      <c r="E47" s="4"/>
      <c r="F47" s="4"/>
      <c r="G47" s="4"/>
      <c r="H47" s="5" t="s">
        <v>45</v>
      </c>
      <c r="I47" s="4"/>
      <c r="J47" s="4"/>
      <c r="K47" s="4"/>
      <c r="L47" s="4"/>
      <c r="M47" s="4"/>
      <c r="N47" s="28">
        <v>73092.097926399772</v>
      </c>
      <c r="O47" s="28">
        <v>26820.567132103701</v>
      </c>
      <c r="P47" s="28">
        <v>8703.4149164784794</v>
      </c>
      <c r="Q47" s="28">
        <v>95829.487980727208</v>
      </c>
      <c r="R47" s="28">
        <v>55271.29321111428</v>
      </c>
      <c r="S47" s="28">
        <v>33716.89319239687</v>
      </c>
      <c r="T47" s="28">
        <v>23495.810908215943</v>
      </c>
      <c r="U47" s="28">
        <v>49706.545477399246</v>
      </c>
      <c r="V47" s="28">
        <v>4413.1530848475986</v>
      </c>
      <c r="W47" s="28">
        <v>58479.120545451435</v>
      </c>
      <c r="X47" s="28">
        <v>54721.725076477109</v>
      </c>
      <c r="Y47" s="28">
        <v>73752.41742634523</v>
      </c>
      <c r="Z47" s="28">
        <v>7935.6963672138845</v>
      </c>
      <c r="AA47" s="28">
        <v>49279.50498107708</v>
      </c>
      <c r="AB47" s="28">
        <v>87670.468925705325</v>
      </c>
      <c r="AC47" s="28">
        <v>9586.6164638928276</v>
      </c>
      <c r="AD47" s="28">
        <v>80961.830996807475</v>
      </c>
      <c r="AE47" s="28">
        <v>91064.353672276673</v>
      </c>
      <c r="AF47" s="28">
        <v>65837.333632894617</v>
      </c>
      <c r="AG47" s="28">
        <v>11925.239216300331</v>
      </c>
      <c r="AH47" s="28">
        <v>74666.540566042182</v>
      </c>
      <c r="AI47" s="28">
        <v>92820.364831464802</v>
      </c>
      <c r="AJ47" s="28">
        <v>50698.87512938874</v>
      </c>
      <c r="AK47" s="28">
        <v>67231.205074776357</v>
      </c>
      <c r="AL47" s="28">
        <v>30120.496947803975</v>
      </c>
      <c r="AM47" s="28">
        <v>24843.132594042072</v>
      </c>
      <c r="AN47" s="28">
        <v>88616.896163363373</v>
      </c>
      <c r="AO47" s="28">
        <v>69638.431380062699</v>
      </c>
      <c r="AP47" s="28">
        <v>12577.035504995481</v>
      </c>
      <c r="AQ47" s="28">
        <v>52377.857345159064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</row>
    <row r="48" spans="1:49" x14ac:dyDescent="0.15">
      <c r="A48" s="4"/>
      <c r="B48" s="4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ht="12" customHeight="1" x14ac:dyDescent="0.15">
      <c r="A49" s="10">
        <f>MAX(A$3:A41)+0.01</f>
        <v>1.04</v>
      </c>
      <c r="B49" s="10"/>
      <c r="C49" s="10" t="s">
        <v>34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15">
      <c r="A50" s="4"/>
      <c r="B50" s="4"/>
      <c r="C50" s="7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15">
      <c r="A51" s="4"/>
      <c r="B51" s="4"/>
      <c r="C51" s="4" t="s">
        <v>37</v>
      </c>
      <c r="D51" s="4"/>
      <c r="E51" s="4"/>
      <c r="F51" s="4"/>
      <c r="G51" s="4"/>
      <c r="H51" s="5" t="s">
        <v>5</v>
      </c>
      <c r="I51" s="28">
        <v>3000000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15">
      <c r="A52" s="4"/>
      <c r="B52" s="4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15">
      <c r="A53" s="4"/>
      <c r="B53" s="4"/>
      <c r="C53" s="4" t="s">
        <v>36</v>
      </c>
      <c r="D53" s="4"/>
      <c r="E53" s="4"/>
      <c r="F53" s="4"/>
      <c r="G53" s="4"/>
      <c r="H53" s="5" t="s">
        <v>66</v>
      </c>
      <c r="I53" s="14">
        <v>0.09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15">
      <c r="A54" s="4"/>
      <c r="B54" s="4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15">
      <c r="A55" s="4"/>
      <c r="B55" s="4"/>
      <c r="C55" s="4" t="s">
        <v>46</v>
      </c>
      <c r="D55" s="4"/>
      <c r="E55" s="4"/>
      <c r="F55" s="4"/>
      <c r="G55" s="4"/>
      <c r="H55" s="5" t="s">
        <v>29</v>
      </c>
      <c r="I55" s="29">
        <v>47848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15">
      <c r="A56" s="4"/>
      <c r="B56" s="4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t="12" customHeight="1" x14ac:dyDescent="0.15">
      <c r="A57" s="10">
        <f>MAX(A$3:A51)+0.01</f>
        <v>1.05</v>
      </c>
      <c r="B57" s="10"/>
      <c r="C57" s="10" t="s">
        <v>35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15">
      <c r="A58" s="4"/>
      <c r="B58" s="4"/>
      <c r="C58" s="7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15">
      <c r="A59" s="4"/>
      <c r="B59" s="4"/>
      <c r="C59" s="4" t="s">
        <v>35</v>
      </c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15">
      <c r="A60" s="4"/>
      <c r="B60" s="4"/>
      <c r="C60" s="4"/>
      <c r="D60" s="4" t="s">
        <v>61</v>
      </c>
      <c r="E60" s="4"/>
      <c r="F60" s="4"/>
      <c r="G60" s="4"/>
      <c r="H60" s="5" t="s">
        <v>45</v>
      </c>
      <c r="I60" s="4"/>
      <c r="J60" s="4"/>
      <c r="K60" s="4"/>
      <c r="L60" s="34"/>
      <c r="M60" s="4"/>
      <c r="N60" s="28">
        <v>1193084.5839555846</v>
      </c>
      <c r="O60" s="28">
        <v>1280899.3484749948</v>
      </c>
      <c r="P60" s="28">
        <v>1237461.5561064575</v>
      </c>
      <c r="Q60" s="28">
        <v>1181674.7928202343</v>
      </c>
      <c r="R60" s="28">
        <v>1187108.2130608882</v>
      </c>
      <c r="S60" s="28">
        <v>1207601.4330362824</v>
      </c>
      <c r="T60" s="28">
        <v>1170681.5042149932</v>
      </c>
      <c r="U60" s="28">
        <v>1182884.7987555645</v>
      </c>
      <c r="V60" s="28">
        <v>1153305.2564739441</v>
      </c>
      <c r="W60" s="28">
        <v>1100499.9034176273</v>
      </c>
      <c r="X60" s="28">
        <v>1105157.8017220697</v>
      </c>
      <c r="Y60" s="28">
        <v>1616770.0407034103</v>
      </c>
      <c r="Z60" s="28">
        <v>1713948.721569852</v>
      </c>
      <c r="AA60" s="28">
        <v>1573108.9147265651</v>
      </c>
      <c r="AB60" s="28">
        <v>1559993.9216692278</v>
      </c>
      <c r="AC60" s="28">
        <v>1591703.0918475748</v>
      </c>
      <c r="AD60" s="28">
        <v>1467319.8935123894</v>
      </c>
      <c r="AE60" s="28">
        <v>1451971.811436218</v>
      </c>
      <c r="AF60" s="28">
        <v>1435034.5963928928</v>
      </c>
      <c r="AG60" s="28">
        <v>1476460.1262816601</v>
      </c>
      <c r="AH60" s="28">
        <v>1379371.05111941</v>
      </c>
      <c r="AI60" s="28">
        <v>1304179.6397521265</v>
      </c>
      <c r="AJ60" s="28">
        <v>1323636.1917217178</v>
      </c>
      <c r="AK60" s="28">
        <v>1265138.089827525</v>
      </c>
      <c r="AL60" s="28">
        <v>1248369.6946486819</v>
      </c>
      <c r="AM60" s="28">
        <v>505444.79650658526</v>
      </c>
      <c r="AN60" s="28">
        <v>-57091.626415497347</v>
      </c>
      <c r="AO60" s="28">
        <v>-31203.811956714235</v>
      </c>
      <c r="AP60" s="28">
        <v>-8819.3148693493731</v>
      </c>
      <c r="AQ60" s="28">
        <v>-46128.301915895063</v>
      </c>
      <c r="AR60" s="28">
        <v>8245.3160302941105</v>
      </c>
      <c r="AS60" s="28">
        <v>25782.665514555159</v>
      </c>
      <c r="AT60" s="28">
        <v>34752.991114661578</v>
      </c>
      <c r="AU60" s="28">
        <v>32998.080163970997</v>
      </c>
      <c r="AV60" s="28">
        <v>42297.494895356744</v>
      </c>
      <c r="AW60" s="28">
        <v>40214.703525902027</v>
      </c>
    </row>
    <row r="61" spans="1:49" x14ac:dyDescent="0.15">
      <c r="A61" s="4"/>
      <c r="B61" s="4"/>
      <c r="C61" s="4"/>
      <c r="D61" s="4" t="s">
        <v>62</v>
      </c>
      <c r="E61" s="4"/>
      <c r="F61" s="4"/>
      <c r="G61" s="4"/>
      <c r="H61" s="5" t="s">
        <v>45</v>
      </c>
      <c r="I61" s="4"/>
      <c r="J61" s="4"/>
      <c r="K61" s="4"/>
      <c r="L61" s="34"/>
      <c r="M61" s="4"/>
      <c r="N61" s="28">
        <v>1180270.5100223545</v>
      </c>
      <c r="O61" s="28">
        <v>1275727.9518326232</v>
      </c>
      <c r="P61" s="28">
        <v>1221797.6980047529</v>
      </c>
      <c r="Q61" s="28">
        <v>1167161.3141350483</v>
      </c>
      <c r="R61" s="28">
        <v>1180871.4278817028</v>
      </c>
      <c r="S61" s="28">
        <v>1184313.8668762972</v>
      </c>
      <c r="T61" s="28">
        <v>1154687.2609332239</v>
      </c>
      <c r="U61" s="28">
        <v>1135398.2544205307</v>
      </c>
      <c r="V61" s="28">
        <v>1135044.6594328408</v>
      </c>
      <c r="W61" s="28">
        <v>1095546.5670304229</v>
      </c>
      <c r="X61" s="28">
        <v>1103562.6892127974</v>
      </c>
      <c r="Y61" s="28">
        <v>1609862.4970491393</v>
      </c>
      <c r="Z61" s="28">
        <v>1710808.4985140455</v>
      </c>
      <c r="AA61" s="28">
        <v>1572929.3797641397</v>
      </c>
      <c r="AB61" s="28">
        <v>1527039.8074057612</v>
      </c>
      <c r="AC61" s="28">
        <v>1554812.6776954797</v>
      </c>
      <c r="AD61" s="28">
        <v>1466280.4289328577</v>
      </c>
      <c r="AE61" s="28">
        <v>1440321.0663587325</v>
      </c>
      <c r="AF61" s="28">
        <v>1385475.1963296749</v>
      </c>
      <c r="AG61" s="28">
        <v>1428040.7712023212</v>
      </c>
      <c r="AH61" s="28">
        <v>1375207.8706473806</v>
      </c>
      <c r="AI61" s="28">
        <v>1281561.8972717102</v>
      </c>
      <c r="AJ61" s="28">
        <v>1311073.5811941375</v>
      </c>
      <c r="AK61" s="28">
        <v>1256117.9308699076</v>
      </c>
      <c r="AL61" s="28">
        <v>1238019.6035925255</v>
      </c>
      <c r="AM61" s="28">
        <v>495866.46626321157</v>
      </c>
      <c r="AN61" s="28">
        <v>-29993.434084245728</v>
      </c>
      <c r="AO61" s="28">
        <v>-17262.397536086624</v>
      </c>
      <c r="AP61" s="28">
        <v>-5248.9682833698116</v>
      </c>
      <c r="AQ61" s="28">
        <v>-29309.831868909387</v>
      </c>
      <c r="AR61" s="28">
        <v>5364.1993119351446</v>
      </c>
      <c r="AS61" s="28">
        <v>23623.771762550583</v>
      </c>
      <c r="AT61" s="28">
        <v>19769.985453617672</v>
      </c>
      <c r="AU61" s="28">
        <v>13100.695255903855</v>
      </c>
      <c r="AV61" s="28">
        <v>37471.120351427366</v>
      </c>
      <c r="AW61" s="28">
        <v>24798.898156708856</v>
      </c>
    </row>
    <row r="62" spans="1:49" x14ac:dyDescent="0.15">
      <c r="A62" s="4"/>
      <c r="B62" s="4"/>
      <c r="C62" s="4"/>
      <c r="D62" s="4" t="s">
        <v>63</v>
      </c>
      <c r="E62" s="4"/>
      <c r="F62" s="4"/>
      <c r="G62" s="4"/>
      <c r="H62" s="5" t="s">
        <v>45</v>
      </c>
      <c r="I62" s="4"/>
      <c r="J62" s="4"/>
      <c r="K62" s="4"/>
      <c r="L62" s="34"/>
      <c r="M62" s="4"/>
      <c r="N62" s="28">
        <v>1009907.7767296777</v>
      </c>
      <c r="O62" s="28">
        <v>1086044.7424740118</v>
      </c>
      <c r="P62" s="28">
        <v>1063390.8068090295</v>
      </c>
      <c r="Q62" s="28">
        <v>1002073.2850308537</v>
      </c>
      <c r="R62" s="28">
        <v>1034436.4353032059</v>
      </c>
      <c r="S62" s="28">
        <v>1056688.6906678339</v>
      </c>
      <c r="T62" s="28">
        <v>986173.9847669421</v>
      </c>
      <c r="U62" s="28">
        <v>986153.90861614468</v>
      </c>
      <c r="V62" s="28">
        <v>990685.82302847842</v>
      </c>
      <c r="W62" s="28">
        <v>918095.08848971478</v>
      </c>
      <c r="X62" s="28">
        <v>893797.00342689943</v>
      </c>
      <c r="Y62" s="28">
        <v>840035.11314430099</v>
      </c>
      <c r="Z62" s="28">
        <v>1544398.1844579834</v>
      </c>
      <c r="AA62" s="28">
        <v>1396383.5891481957</v>
      </c>
      <c r="AB62" s="28">
        <v>1395650.5320606618</v>
      </c>
      <c r="AC62" s="28">
        <v>1405830.0442464161</v>
      </c>
      <c r="AD62" s="28">
        <v>1340335.6482896123</v>
      </c>
      <c r="AE62" s="28">
        <v>1287750.1281211637</v>
      </c>
      <c r="AF62" s="28">
        <v>1278460.4382966105</v>
      </c>
      <c r="AG62" s="28">
        <v>1277028.5699377039</v>
      </c>
      <c r="AH62" s="28">
        <v>1170168.7465947806</v>
      </c>
      <c r="AI62" s="28">
        <v>1126329.9104620805</v>
      </c>
      <c r="AJ62" s="28">
        <v>1157864.7610814986</v>
      </c>
      <c r="AK62" s="28">
        <v>1119267.8543583266</v>
      </c>
      <c r="AL62" s="28">
        <v>1087927.5954720874</v>
      </c>
      <c r="AM62" s="28">
        <v>1073242.9433401334</v>
      </c>
      <c r="AN62" s="28">
        <v>195914.12794937385</v>
      </c>
      <c r="AO62" s="28">
        <v>28799.554828569329</v>
      </c>
      <c r="AP62" s="28">
        <v>32950.449076032193</v>
      </c>
      <c r="AQ62" s="28">
        <v>12413.768329773156</v>
      </c>
      <c r="AR62" s="28">
        <v>28755.326811228209</v>
      </c>
      <c r="AS62" s="28">
        <v>7332.2328203955349</v>
      </c>
      <c r="AT62" s="28">
        <v>22907.039652855277</v>
      </c>
      <c r="AU62" s="28">
        <v>36703.670651785513</v>
      </c>
      <c r="AV62" s="28">
        <v>44667.206307779976</v>
      </c>
      <c r="AW62" s="28">
        <v>21744.173821707009</v>
      </c>
    </row>
    <row r="63" spans="1:49" x14ac:dyDescent="0.15">
      <c r="A63" s="4"/>
      <c r="B63" s="4"/>
      <c r="C63" s="4"/>
      <c r="D63" s="4" t="s">
        <v>64</v>
      </c>
      <c r="E63" s="4"/>
      <c r="F63" s="4"/>
      <c r="G63" s="4"/>
      <c r="H63" s="5" t="s">
        <v>45</v>
      </c>
      <c r="I63" s="4"/>
      <c r="J63" s="4"/>
      <c r="K63" s="4"/>
      <c r="L63" s="34"/>
      <c r="M63" s="4"/>
      <c r="N63" s="28">
        <v>1135914.5848578413</v>
      </c>
      <c r="O63" s="28">
        <v>1079551.5012525651</v>
      </c>
      <c r="P63" s="28">
        <v>1108888.5079939191</v>
      </c>
      <c r="Q63" s="28">
        <v>1060065.3995099235</v>
      </c>
      <c r="R63" s="28">
        <v>1027593.7394839926</v>
      </c>
      <c r="S63" s="28">
        <v>1065199.3937953522</v>
      </c>
      <c r="T63" s="28">
        <v>1012805.6512353873</v>
      </c>
      <c r="U63" s="28">
        <v>1052042.8016104808</v>
      </c>
      <c r="V63" s="28">
        <v>948495.31128384115</v>
      </c>
      <c r="W63" s="28">
        <v>973654.26782331476</v>
      </c>
      <c r="X63" s="28">
        <v>901381.71925418638</v>
      </c>
      <c r="Y63" s="28">
        <v>894081.65568864113</v>
      </c>
      <c r="Z63" s="28">
        <v>1501235.5490796845</v>
      </c>
      <c r="AA63" s="28">
        <v>1461383.4562511456</v>
      </c>
      <c r="AB63" s="28">
        <v>1456460.0173745945</v>
      </c>
      <c r="AC63" s="28">
        <v>1379689.4306617412</v>
      </c>
      <c r="AD63" s="28">
        <v>1377222.9636540681</v>
      </c>
      <c r="AE63" s="28">
        <v>1368694.3402378894</v>
      </c>
      <c r="AF63" s="28">
        <v>1249473.3883326333</v>
      </c>
      <c r="AG63" s="28">
        <v>1224151.6278346197</v>
      </c>
      <c r="AH63" s="28">
        <v>1259019.5222129412</v>
      </c>
      <c r="AI63" s="28">
        <v>1208819.8621638087</v>
      </c>
      <c r="AJ63" s="28">
        <v>1147389.9984873058</v>
      </c>
      <c r="AK63" s="28">
        <v>1196583.9062468598</v>
      </c>
      <c r="AL63" s="28">
        <v>1158072.2619812062</v>
      </c>
      <c r="AM63" s="28">
        <v>1130380.5158643872</v>
      </c>
      <c r="AN63" s="28">
        <v>335192.69359270105</v>
      </c>
      <c r="AO63" s="28">
        <v>77694.236192590135</v>
      </c>
      <c r="AP63" s="28">
        <v>269.90554019259429</v>
      </c>
      <c r="AQ63" s="28">
        <v>9544.4641308070732</v>
      </c>
      <c r="AR63" s="28">
        <v>78501.803430738029</v>
      </c>
      <c r="AS63" s="28">
        <v>55367.969795954894</v>
      </c>
      <c r="AT63" s="28">
        <v>41052.948360091592</v>
      </c>
      <c r="AU63" s="28">
        <v>50586.888423914992</v>
      </c>
      <c r="AV63" s="28">
        <v>20800.062561315648</v>
      </c>
      <c r="AW63" s="28">
        <v>57805.464488113656</v>
      </c>
    </row>
    <row r="64" spans="1:49" x14ac:dyDescent="0.15">
      <c r="A64" s="4"/>
      <c r="B64" s="4"/>
      <c r="C64" s="4"/>
      <c r="D64" s="4" t="s">
        <v>65</v>
      </c>
      <c r="E64" s="4"/>
      <c r="F64" s="4"/>
      <c r="G64" s="4"/>
      <c r="H64" s="5" t="s">
        <v>45</v>
      </c>
      <c r="I64" s="4"/>
      <c r="J64" s="4"/>
      <c r="K64" s="4"/>
      <c r="L64" s="34"/>
      <c r="M64" s="4"/>
      <c r="N64" s="28">
        <v>1174051.3997789517</v>
      </c>
      <c r="O64" s="28">
        <v>1265415.18272047</v>
      </c>
      <c r="P64" s="28">
        <v>1229785.8493751897</v>
      </c>
      <c r="Q64" s="28">
        <v>168009.70530445001</v>
      </c>
      <c r="R64" s="28">
        <v>179623.06660843</v>
      </c>
      <c r="S64" s="28">
        <v>204700.09538344</v>
      </c>
      <c r="T64" s="28">
        <v>1161914.4151174228</v>
      </c>
      <c r="U64" s="28">
        <v>1180132.864521018</v>
      </c>
      <c r="V64" s="28">
        <v>1145362.5218711228</v>
      </c>
      <c r="W64" s="28">
        <v>1090878.1832208675</v>
      </c>
      <c r="X64" s="28">
        <v>1101025.3946864046</v>
      </c>
      <c r="Y64" s="28">
        <v>1604454.2182697374</v>
      </c>
      <c r="Z64" s="28">
        <v>1701948.095096875</v>
      </c>
      <c r="AA64" s="28">
        <v>1564498.88512978</v>
      </c>
      <c r="AB64" s="28">
        <v>1559754.7159481517</v>
      </c>
      <c r="AC64" s="28">
        <v>1584101.2969582938</v>
      </c>
      <c r="AD64" s="28">
        <v>1459009.3090321948</v>
      </c>
      <c r="AE64" s="28">
        <v>1449926.2675272017</v>
      </c>
      <c r="AF64" s="28">
        <v>1434990.5470021337</v>
      </c>
      <c r="AG64" s="28">
        <v>1457678.0936877418</v>
      </c>
      <c r="AH64" s="28">
        <v>1376200.7252767859</v>
      </c>
      <c r="AI64" s="28">
        <v>1293915.889738651</v>
      </c>
      <c r="AJ64" s="28">
        <v>1321035.9229311743</v>
      </c>
      <c r="AK64" s="28">
        <v>1256085.8744126938</v>
      </c>
      <c r="AL64" s="28">
        <v>1248037.5256264748</v>
      </c>
      <c r="AM64" s="28">
        <v>495408.95188568969</v>
      </c>
      <c r="AN64" s="28">
        <v>-39272.167989960668</v>
      </c>
      <c r="AO64" s="28">
        <v>-13751.723354345017</v>
      </c>
      <c r="AP64" s="28">
        <v>-3614.1149065848822</v>
      </c>
      <c r="AQ64" s="28">
        <v>-25825.559255804961</v>
      </c>
      <c r="AR64" s="28">
        <v>2795.128402670729</v>
      </c>
      <c r="AS64" s="28">
        <v>12721.911674128265</v>
      </c>
      <c r="AT64" s="28">
        <v>19670.732147701172</v>
      </c>
      <c r="AU64" s="28">
        <v>17621.178302274951</v>
      </c>
      <c r="AV64" s="28">
        <v>27952.233739057305</v>
      </c>
      <c r="AW64" s="28">
        <v>25560.384182257338</v>
      </c>
    </row>
    <row r="65" spans="1:49" x14ac:dyDescent="0.15">
      <c r="A65" s="4"/>
      <c r="B65" s="4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ht="12" customHeight="1" x14ac:dyDescent="0.15">
      <c r="A66" s="10"/>
      <c r="B66" s="10"/>
      <c r="C66" s="10" t="s">
        <v>2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15">
      <c r="A67" s="4"/>
      <c r="B67" s="4"/>
      <c r="C67" s="7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15">
      <c r="A68" s="4"/>
      <c r="B68" s="4"/>
      <c r="C68" s="7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15">
      <c r="A69" s="4"/>
      <c r="B69" s="4"/>
      <c r="C69" s="7"/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15">
      <c r="A70" s="4"/>
      <c r="B70" s="4"/>
      <c r="C70" s="7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15">
      <c r="A71" s="4"/>
      <c r="B71" s="4"/>
      <c r="C71" s="7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15">
      <c r="A72" s="4"/>
      <c r="B72" s="4"/>
      <c r="C72" s="7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15">
      <c r="A73" s="4"/>
      <c r="B73" s="4"/>
      <c r="C73" s="7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15">
      <c r="A74" s="4"/>
      <c r="B74" s="4"/>
      <c r="C74" s="7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15">
      <c r="A75" s="4"/>
      <c r="B75" s="4"/>
      <c r="C75" s="7"/>
      <c r="D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15">
      <c r="A76" s="4"/>
      <c r="B76" s="4"/>
      <c r="C76" s="7"/>
      <c r="D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15">
      <c r="A77" s="4"/>
      <c r="B77" s="4"/>
      <c r="C77" s="7"/>
      <c r="D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15">
      <c r="A78" s="4"/>
      <c r="B78" s="4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15">
      <c r="A79" s="4"/>
      <c r="B79" s="4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15">
      <c r="A80" s="4"/>
      <c r="B80" s="4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15">
      <c r="A81" s="4"/>
      <c r="B81" s="4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15">
      <c r="A82" s="4"/>
      <c r="B82" s="4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rgb="FF0070C0"/>
    <outlinePr summaryBelow="0"/>
  </sheetPr>
  <dimension ref="A1:AX200"/>
  <sheetViews>
    <sheetView showGridLines="0" zoomScale="85" zoomScaleNormal="85" zoomScalePageLayoutView="85" workbookViewId="0">
      <pane xSplit="12" ySplit="8" topLeftCell="M9" activePane="bottomRight" state="frozen"/>
      <selection pane="topRight" activeCell="M1" sqref="M1"/>
      <selection pane="bottomLeft" activeCell="A9" sqref="A9"/>
      <selection pane="bottomRight" activeCell="A4" sqref="A4"/>
    </sheetView>
  </sheetViews>
  <sheetFormatPr baseColWidth="10" defaultColWidth="8.83203125" defaultRowHeight="13" x14ac:dyDescent="0.15"/>
  <cols>
    <col min="1" max="1" width="7.33203125" style="2" customWidth="1"/>
    <col min="2" max="2" width="4.6640625" style="2" customWidth="1"/>
    <col min="3" max="3" width="3.6640625" style="12" customWidth="1"/>
    <col min="4" max="4" width="40.6640625" style="12" customWidth="1"/>
    <col min="5" max="6" width="12.6640625" style="2" customWidth="1"/>
    <col min="7" max="7" width="3.6640625" style="2" customWidth="1"/>
    <col min="8" max="8" width="10.6640625" style="13" customWidth="1"/>
    <col min="9" max="9" width="12.6640625" style="2" customWidth="1"/>
    <col min="10" max="10" width="15.6640625" style="2" customWidth="1"/>
    <col min="11" max="11" width="3.6640625" style="2" customWidth="1"/>
    <col min="12" max="49" width="12.6640625" style="2" customWidth="1"/>
    <col min="50" max="50" width="8.83203125" style="2" customWidth="1"/>
    <col min="51" max="16384" width="8.83203125" style="2"/>
  </cols>
  <sheetData>
    <row r="1" spans="1:50" ht="23" x14ac:dyDescent="0.25">
      <c r="A1" s="37" t="s">
        <v>50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</row>
    <row r="2" spans="1:50" s="3" customFormat="1" ht="18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50" ht="18" customHeight="1" x14ac:dyDescent="0.2">
      <c r="A3" s="40">
        <v>2</v>
      </c>
      <c r="B3" s="38"/>
      <c r="C3" s="41" t="s">
        <v>30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</row>
    <row r="4" spans="1:50" s="4" customFormat="1" ht="12" customHeight="1" x14ac:dyDescent="0.15">
      <c r="F4" s="18"/>
      <c r="H4" s="18"/>
    </row>
    <row r="5" spans="1:50" s="4" customFormat="1" ht="12" customHeight="1" x14ac:dyDescent="0.15">
      <c r="H5" s="5"/>
    </row>
    <row r="6" spans="1:50" s="4" customFormat="1" ht="12" customHeight="1" x14ac:dyDescent="0.2">
      <c r="D6" s="6"/>
      <c r="E6" s="7" t="s">
        <v>6</v>
      </c>
      <c r="H6" s="5"/>
      <c r="L6" s="8"/>
      <c r="M6" s="8">
        <f>Assumptions!M6</f>
        <v>43070</v>
      </c>
      <c r="N6" s="8">
        <f>Assumptions!N6</f>
        <v>43101</v>
      </c>
      <c r="O6" s="8">
        <f>Assumptions!O6</f>
        <v>43282</v>
      </c>
      <c r="P6" s="8">
        <f>Assumptions!P6</f>
        <v>43466</v>
      </c>
      <c r="Q6" s="8">
        <f>Assumptions!Q6</f>
        <v>43647</v>
      </c>
      <c r="R6" s="8">
        <f>Assumptions!R6</f>
        <v>43831</v>
      </c>
      <c r="S6" s="8">
        <f>Assumptions!S6</f>
        <v>44013</v>
      </c>
      <c r="T6" s="8">
        <f>Assumptions!T6</f>
        <v>44197</v>
      </c>
      <c r="U6" s="8">
        <f>Assumptions!U6</f>
        <v>44378</v>
      </c>
      <c r="V6" s="8">
        <f>Assumptions!V6</f>
        <v>44562</v>
      </c>
      <c r="W6" s="8">
        <f>Assumptions!W6</f>
        <v>44743</v>
      </c>
      <c r="X6" s="8">
        <f>Assumptions!X6</f>
        <v>44927</v>
      </c>
      <c r="Y6" s="8">
        <f>Assumptions!Y6</f>
        <v>45108</v>
      </c>
      <c r="Z6" s="8">
        <f>Assumptions!Z6</f>
        <v>45292</v>
      </c>
      <c r="AA6" s="8">
        <f>Assumptions!AA6</f>
        <v>45474</v>
      </c>
      <c r="AB6" s="8">
        <f>Assumptions!AB6</f>
        <v>45658</v>
      </c>
      <c r="AC6" s="8">
        <f>Assumptions!AC6</f>
        <v>45839</v>
      </c>
      <c r="AD6" s="8">
        <f>Assumptions!AD6</f>
        <v>46023</v>
      </c>
      <c r="AE6" s="8">
        <f>Assumptions!AE6</f>
        <v>46204</v>
      </c>
      <c r="AF6" s="8">
        <f>Assumptions!AF6</f>
        <v>46388</v>
      </c>
      <c r="AG6" s="8">
        <f>Assumptions!AG6</f>
        <v>46569</v>
      </c>
      <c r="AH6" s="8">
        <f>Assumptions!AH6</f>
        <v>46753</v>
      </c>
      <c r="AI6" s="8">
        <f>Assumptions!AI6</f>
        <v>46935</v>
      </c>
      <c r="AJ6" s="8">
        <f>Assumptions!AJ6</f>
        <v>47119</v>
      </c>
      <c r="AK6" s="8">
        <f>Assumptions!AK6</f>
        <v>47300</v>
      </c>
      <c r="AL6" s="8">
        <f>Assumptions!AL6</f>
        <v>47484</v>
      </c>
      <c r="AM6" s="8">
        <f>Assumptions!AM6</f>
        <v>47665</v>
      </c>
      <c r="AN6" s="8">
        <f>Assumptions!AN6</f>
        <v>47849</v>
      </c>
      <c r="AO6" s="8">
        <f>Assumptions!AO6</f>
        <v>48030</v>
      </c>
      <c r="AP6" s="8">
        <f>Assumptions!AP6</f>
        <v>48214</v>
      </c>
      <c r="AQ6" s="8">
        <f>Assumptions!AQ6</f>
        <v>48396</v>
      </c>
      <c r="AR6" s="8">
        <f>Assumptions!AR6</f>
        <v>48580</v>
      </c>
      <c r="AS6" s="8">
        <f>Assumptions!AS6</f>
        <v>48761</v>
      </c>
      <c r="AT6" s="8">
        <f>Assumptions!AT6</f>
        <v>48945</v>
      </c>
      <c r="AU6" s="8">
        <f>Assumptions!AU6</f>
        <v>49126</v>
      </c>
      <c r="AV6" s="8">
        <f>Assumptions!AV6</f>
        <v>49310</v>
      </c>
      <c r="AW6" s="8">
        <f>Assumptions!AW6</f>
        <v>49491</v>
      </c>
    </row>
    <row r="7" spans="1:50" s="4" customFormat="1" ht="12" customHeight="1" x14ac:dyDescent="0.2">
      <c r="D7" s="6"/>
      <c r="E7" s="7" t="s">
        <v>7</v>
      </c>
      <c r="H7" s="5" t="s">
        <v>0</v>
      </c>
      <c r="J7" s="4" t="s">
        <v>1</v>
      </c>
      <c r="L7" s="8"/>
      <c r="M7" s="8">
        <f>Assumptions!M7</f>
        <v>43100</v>
      </c>
      <c r="N7" s="8">
        <f>Assumptions!N7</f>
        <v>43281</v>
      </c>
      <c r="O7" s="8">
        <f>Assumptions!O7</f>
        <v>43465</v>
      </c>
      <c r="P7" s="8">
        <f>Assumptions!P7</f>
        <v>43646</v>
      </c>
      <c r="Q7" s="8">
        <f>Assumptions!Q7</f>
        <v>43830</v>
      </c>
      <c r="R7" s="8">
        <f>Assumptions!R7</f>
        <v>44012</v>
      </c>
      <c r="S7" s="8">
        <f>Assumptions!S7</f>
        <v>44196</v>
      </c>
      <c r="T7" s="8">
        <f>Assumptions!T7</f>
        <v>44377</v>
      </c>
      <c r="U7" s="8">
        <f>Assumptions!U7</f>
        <v>44561</v>
      </c>
      <c r="V7" s="8">
        <f>Assumptions!V7</f>
        <v>44742</v>
      </c>
      <c r="W7" s="8">
        <f>Assumptions!W7</f>
        <v>44926</v>
      </c>
      <c r="X7" s="8">
        <f>Assumptions!X7</f>
        <v>45107</v>
      </c>
      <c r="Y7" s="8">
        <f>Assumptions!Y7</f>
        <v>45291</v>
      </c>
      <c r="Z7" s="8">
        <f>Assumptions!Z7</f>
        <v>45473</v>
      </c>
      <c r="AA7" s="8">
        <f>Assumptions!AA7</f>
        <v>45657</v>
      </c>
      <c r="AB7" s="8">
        <f>Assumptions!AB7</f>
        <v>45838</v>
      </c>
      <c r="AC7" s="8">
        <f>Assumptions!AC7</f>
        <v>46022</v>
      </c>
      <c r="AD7" s="8">
        <f>Assumptions!AD7</f>
        <v>46203</v>
      </c>
      <c r="AE7" s="8">
        <f>Assumptions!AE7</f>
        <v>46387</v>
      </c>
      <c r="AF7" s="8">
        <f>Assumptions!AF7</f>
        <v>46568</v>
      </c>
      <c r="AG7" s="8">
        <f>Assumptions!AG7</f>
        <v>46752</v>
      </c>
      <c r="AH7" s="8">
        <f>Assumptions!AH7</f>
        <v>46934</v>
      </c>
      <c r="AI7" s="8">
        <f>Assumptions!AI7</f>
        <v>47118</v>
      </c>
      <c r="AJ7" s="8">
        <f>Assumptions!AJ7</f>
        <v>47299</v>
      </c>
      <c r="AK7" s="8">
        <f>Assumptions!AK7</f>
        <v>47483</v>
      </c>
      <c r="AL7" s="8">
        <f>Assumptions!AL7</f>
        <v>47664</v>
      </c>
      <c r="AM7" s="8">
        <f>Assumptions!AM7</f>
        <v>47848</v>
      </c>
      <c r="AN7" s="8">
        <f>Assumptions!AN7</f>
        <v>48029</v>
      </c>
      <c r="AO7" s="8">
        <f>Assumptions!AO7</f>
        <v>48213</v>
      </c>
      <c r="AP7" s="8">
        <f>Assumptions!AP7</f>
        <v>48395</v>
      </c>
      <c r="AQ7" s="8">
        <f>Assumptions!AQ7</f>
        <v>48579</v>
      </c>
      <c r="AR7" s="8">
        <f>Assumptions!AR7</f>
        <v>48760</v>
      </c>
      <c r="AS7" s="8">
        <f>Assumptions!AS7</f>
        <v>48944</v>
      </c>
      <c r="AT7" s="8">
        <f>Assumptions!AT7</f>
        <v>49125</v>
      </c>
      <c r="AU7" s="8">
        <f>Assumptions!AU7</f>
        <v>49309</v>
      </c>
      <c r="AV7" s="8">
        <f>Assumptions!AV7</f>
        <v>49490</v>
      </c>
      <c r="AW7" s="8">
        <f>Assumptions!AW7</f>
        <v>49674</v>
      </c>
      <c r="AX7" s="31"/>
    </row>
    <row r="8" spans="1:50" s="4" customFormat="1" ht="12" customHeight="1" x14ac:dyDescent="0.15">
      <c r="E8" s="7"/>
      <c r="H8" s="5"/>
      <c r="O8" s="9"/>
    </row>
    <row r="9" spans="1:50" s="4" customFormat="1" ht="12" customHeight="1" x14ac:dyDescent="0.15">
      <c r="E9" s="7"/>
      <c r="H9" s="5"/>
      <c r="O9" s="9"/>
    </row>
    <row r="10" spans="1:50" s="4" customFormat="1" ht="12" customHeight="1" x14ac:dyDescent="0.15">
      <c r="E10" s="7"/>
      <c r="H10" s="5"/>
      <c r="L10" s="15"/>
      <c r="M10" s="15"/>
      <c r="N10" s="15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50" ht="12" customHeight="1" x14ac:dyDescent="0.15">
      <c r="A11" s="10">
        <f>MAX(A$3:A8)+0.01</f>
        <v>2.0099999999999998</v>
      </c>
      <c r="B11" s="10"/>
      <c r="C11" s="10" t="s">
        <v>30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50" ht="12" customHeight="1" x14ac:dyDescent="0.15">
      <c r="A12" s="4"/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50" x14ac:dyDescent="0.15">
      <c r="A13" s="4"/>
      <c r="B13" s="4"/>
      <c r="C13" s="4"/>
      <c r="D13" s="4"/>
      <c r="E13" s="4"/>
      <c r="F13" s="4"/>
      <c r="G13" s="4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50" x14ac:dyDescent="0.15">
      <c r="A14" s="4"/>
      <c r="B14" s="4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50" x14ac:dyDescent="0.15">
      <c r="A15" s="4"/>
      <c r="B15" s="4"/>
      <c r="C15" s="4"/>
      <c r="D15" s="4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50" x14ac:dyDescent="0.15">
      <c r="A16" s="4"/>
      <c r="B16" s="4"/>
      <c r="C16" s="4"/>
      <c r="D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15">
      <c r="A17" s="4"/>
      <c r="B17" s="4"/>
      <c r="C17" s="4"/>
      <c r="D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15">
      <c r="A18" s="4"/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15">
      <c r="A19" s="4"/>
      <c r="B19" s="4"/>
      <c r="C19" s="4"/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15">
      <c r="A20" s="4"/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15">
      <c r="A21" s="4"/>
      <c r="B21" s="4"/>
      <c r="C21" s="4"/>
      <c r="D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15">
      <c r="A22" s="4"/>
      <c r="B22" s="4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15">
      <c r="A23" s="4"/>
      <c r="B23" s="4"/>
      <c r="C23" s="4"/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15">
      <c r="A24" s="4"/>
      <c r="B24" s="4"/>
      <c r="C24" s="4"/>
      <c r="D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15">
      <c r="A25" s="4"/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15">
      <c r="A26" s="4"/>
      <c r="B26" s="4"/>
      <c r="C26" s="4"/>
      <c r="D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15">
      <c r="A27" s="4"/>
      <c r="B27" s="4"/>
      <c r="C27" s="4"/>
      <c r="D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15">
      <c r="A28" s="4"/>
      <c r="B28" s="4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15">
      <c r="A29" s="4"/>
      <c r="B29" s="4"/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15">
      <c r="A30" s="4"/>
      <c r="B30" s="4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15">
      <c r="A31" s="4"/>
      <c r="B31" s="4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15">
      <c r="A32" s="4"/>
      <c r="B32" s="4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15">
      <c r="A33" s="4"/>
      <c r="B33" s="4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15">
      <c r="A34" s="4"/>
      <c r="B34" s="4"/>
      <c r="C34" s="4"/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15">
      <c r="A35" s="4"/>
      <c r="B35" s="4"/>
      <c r="C35" s="4"/>
      <c r="D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15">
      <c r="A36" s="4"/>
      <c r="B36" s="4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15">
      <c r="A37" s="4"/>
      <c r="B37" s="4"/>
      <c r="C37" s="4"/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15">
      <c r="A38" s="4"/>
      <c r="B38" s="4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15">
      <c r="A39" s="4"/>
      <c r="B39" s="4"/>
      <c r="C39" s="4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15">
      <c r="A40" s="4"/>
      <c r="B40" s="4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15">
      <c r="A41" s="4"/>
      <c r="B41" s="4"/>
      <c r="C41" s="4"/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15">
      <c r="A42" s="4"/>
      <c r="B42" s="4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15">
      <c r="A43" s="4"/>
      <c r="B43" s="4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15">
      <c r="A44" s="4"/>
      <c r="B44" s="4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15">
      <c r="A45" s="4"/>
      <c r="B45" s="4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15">
      <c r="A46" s="4"/>
      <c r="B46" s="4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15">
      <c r="A47" s="4"/>
      <c r="B47" s="4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15">
      <c r="A48" s="4"/>
      <c r="B48" s="4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15">
      <c r="A49" s="4"/>
      <c r="B49" s="4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15">
      <c r="A50" s="4"/>
      <c r="B50" s="4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15">
      <c r="A51" s="4"/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15">
      <c r="A52" s="4"/>
      <c r="B52" s="4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15">
      <c r="A53" s="4"/>
      <c r="B53" s="4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15">
      <c r="A54" s="4"/>
      <c r="B54" s="4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15">
      <c r="A55" s="4"/>
      <c r="B55" s="4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15">
      <c r="A56" s="4"/>
      <c r="B56" s="4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15">
      <c r="A57" s="4"/>
      <c r="B57" s="4"/>
      <c r="C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15">
      <c r="A58" s="4"/>
      <c r="B58" s="4"/>
      <c r="C58" s="4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15">
      <c r="A59" s="4"/>
      <c r="B59" s="4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15">
      <c r="A60" s="4"/>
      <c r="B60" s="4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15">
      <c r="A61" s="4"/>
      <c r="B61" s="4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15">
      <c r="A62" s="4"/>
      <c r="B62" s="4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15">
      <c r="A63" s="4"/>
      <c r="B63" s="4"/>
      <c r="C63" s="4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15">
      <c r="A64" s="4"/>
      <c r="B64" s="4"/>
      <c r="C64" s="4"/>
      <c r="D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15">
      <c r="A65" s="4"/>
      <c r="B65" s="4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15">
      <c r="A66" s="4"/>
      <c r="B66" s="4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15">
      <c r="A67" s="4"/>
      <c r="B67" s="4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15">
      <c r="A68" s="4"/>
      <c r="B68" s="4"/>
      <c r="C68" s="4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15">
      <c r="A69" s="4"/>
      <c r="B69" s="4"/>
      <c r="C69" s="4"/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15">
      <c r="A70" s="4"/>
      <c r="B70" s="4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15">
      <c r="A71" s="4"/>
      <c r="B71" s="4"/>
      <c r="C71" s="4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15">
      <c r="A72" s="4"/>
      <c r="B72" s="4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15">
      <c r="A73" s="4"/>
      <c r="B73" s="4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15">
      <c r="A74" s="4"/>
      <c r="B74" s="4"/>
      <c r="C74" s="4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15">
      <c r="A75" s="4"/>
      <c r="B75" s="4"/>
      <c r="C75" s="4"/>
      <c r="D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15">
      <c r="A76" s="4"/>
      <c r="B76" s="4"/>
      <c r="C76" s="4"/>
      <c r="D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15">
      <c r="A77" s="4"/>
      <c r="B77" s="4"/>
      <c r="C77" s="4"/>
      <c r="D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15">
      <c r="A78" s="4"/>
      <c r="B78" s="4"/>
      <c r="C78" s="4"/>
      <c r="D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15">
      <c r="A79" s="4"/>
      <c r="B79" s="4"/>
      <c r="C79" s="4"/>
      <c r="D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15">
      <c r="A80" s="4"/>
      <c r="B80" s="4"/>
      <c r="C80" s="4"/>
      <c r="D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15">
      <c r="A81" s="4"/>
      <c r="B81" s="4"/>
      <c r="C81" s="4"/>
      <c r="D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15">
      <c r="A82" s="4"/>
      <c r="B82" s="4"/>
      <c r="C82" s="4"/>
      <c r="D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15">
      <c r="A83" s="4"/>
      <c r="B83" s="4"/>
      <c r="C83" s="4"/>
      <c r="D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15">
      <c r="A84" s="4"/>
      <c r="B84" s="4"/>
      <c r="C84" s="4"/>
      <c r="D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15">
      <c r="A85" s="4"/>
      <c r="B85" s="4"/>
      <c r="C85" s="4"/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15">
      <c r="A86" s="4"/>
      <c r="B86" s="4"/>
      <c r="C86" s="4"/>
      <c r="D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15">
      <c r="A87" s="4"/>
      <c r="B87" s="4"/>
      <c r="C87" s="4"/>
      <c r="D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15">
      <c r="A88" s="4"/>
      <c r="B88" s="4"/>
      <c r="C88" s="4"/>
      <c r="D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15">
      <c r="A89" s="4"/>
      <c r="B89" s="4"/>
      <c r="C89" s="4"/>
      <c r="D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15">
      <c r="A90" s="4"/>
      <c r="B90" s="4"/>
      <c r="C90" s="4"/>
      <c r="D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15">
      <c r="A91" s="4"/>
      <c r="B91" s="4"/>
      <c r="C91" s="4"/>
      <c r="D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15">
      <c r="A92" s="4"/>
      <c r="B92" s="4"/>
      <c r="C92" s="4"/>
      <c r="D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15">
      <c r="A93" s="4"/>
      <c r="B93" s="4"/>
      <c r="C93" s="4"/>
      <c r="D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15">
      <c r="A94" s="4"/>
      <c r="B94" s="4"/>
      <c r="C94" s="4"/>
      <c r="D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15">
      <c r="A95" s="4"/>
      <c r="B95" s="4"/>
      <c r="C95" s="4"/>
      <c r="D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15">
      <c r="A96" s="4"/>
      <c r="B96" s="4"/>
      <c r="C96" s="4"/>
      <c r="D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15">
      <c r="A97" s="4"/>
      <c r="B97" s="4"/>
      <c r="C97" s="4"/>
      <c r="D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15">
      <c r="A98" s="4"/>
      <c r="B98" s="4"/>
      <c r="C98" s="4"/>
      <c r="D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15">
      <c r="A99" s="4"/>
      <c r="B99" s="4"/>
      <c r="C99" s="4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15">
      <c r="A100" s="4"/>
      <c r="B100" s="4"/>
      <c r="C100" s="4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15">
      <c r="A101" s="4"/>
      <c r="B101" s="4"/>
      <c r="C101" s="4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15">
      <c r="A102" s="4"/>
      <c r="B102" s="4"/>
      <c r="C102" s="4"/>
      <c r="D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15">
      <c r="A103" s="4"/>
      <c r="B103" s="4"/>
      <c r="C103" s="4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15">
      <c r="A104" s="4"/>
      <c r="B104" s="4"/>
      <c r="C104" s="4"/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15">
      <c r="A105" s="4"/>
      <c r="B105" s="4"/>
      <c r="C105" s="4"/>
      <c r="D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15">
      <c r="A106" s="4"/>
      <c r="B106" s="4"/>
      <c r="C106" s="4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15">
      <c r="A107" s="4"/>
      <c r="B107" s="4"/>
      <c r="C107" s="4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15">
      <c r="A108" s="4"/>
      <c r="B108" s="4"/>
      <c r="C108" s="4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15">
      <c r="A109" s="4"/>
      <c r="B109" s="4"/>
      <c r="C109" s="4"/>
      <c r="D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15">
      <c r="A110" s="4"/>
      <c r="B110" s="4"/>
      <c r="C110" s="4"/>
      <c r="D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15">
      <c r="A111" s="4"/>
      <c r="B111" s="4"/>
      <c r="C111" s="4"/>
      <c r="D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15">
      <c r="A112" s="4"/>
      <c r="B112" s="4"/>
      <c r="C112" s="4"/>
      <c r="D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15">
      <c r="A113" s="4"/>
      <c r="B113" s="4"/>
      <c r="C113" s="4"/>
      <c r="D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15">
      <c r="A114" s="4"/>
      <c r="B114" s="4"/>
      <c r="C114" s="4"/>
      <c r="D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15">
      <c r="A115" s="4"/>
      <c r="B115" s="4"/>
      <c r="C115" s="4"/>
      <c r="D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15">
      <c r="A116" s="4"/>
      <c r="B116" s="4"/>
      <c r="C116" s="4"/>
      <c r="D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15">
      <c r="A117" s="4"/>
      <c r="B117" s="4"/>
      <c r="C117" s="4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15">
      <c r="A118" s="4"/>
      <c r="B118" s="4"/>
      <c r="C118" s="4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15">
      <c r="A119" s="4"/>
      <c r="B119" s="4"/>
      <c r="C119" s="4"/>
      <c r="D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15">
      <c r="A120" s="4"/>
      <c r="B120" s="4"/>
      <c r="C120" s="4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15">
      <c r="A121" s="4"/>
      <c r="B121" s="4"/>
      <c r="C121" s="4"/>
      <c r="D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15">
      <c r="A122" s="4"/>
      <c r="B122" s="4"/>
      <c r="C122" s="4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15">
      <c r="A123" s="4"/>
      <c r="B123" s="4"/>
      <c r="C123" s="4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15">
      <c r="A124" s="4"/>
      <c r="B124" s="4"/>
      <c r="C124" s="4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15">
      <c r="A125" s="4"/>
      <c r="B125" s="4"/>
      <c r="C125" s="4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15">
      <c r="A126" s="4"/>
      <c r="B126" s="4"/>
      <c r="C126" s="4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15">
      <c r="A127" s="4"/>
      <c r="B127" s="4"/>
      <c r="C127" s="4"/>
      <c r="D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15">
      <c r="A128" s="4"/>
      <c r="B128" s="4"/>
      <c r="C128" s="4"/>
      <c r="D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15">
      <c r="A129" s="4"/>
      <c r="B129" s="4"/>
      <c r="C129" s="4"/>
      <c r="D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15">
      <c r="A130" s="4"/>
      <c r="B130" s="4"/>
      <c r="C130" s="4"/>
      <c r="D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15">
      <c r="A131" s="4"/>
      <c r="B131" s="4"/>
      <c r="C131" s="4"/>
      <c r="D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15">
      <c r="A132" s="4"/>
      <c r="B132" s="4"/>
      <c r="C132" s="4"/>
      <c r="D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15">
      <c r="A133" s="4"/>
      <c r="B133" s="4"/>
      <c r="C133" s="4"/>
      <c r="D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15">
      <c r="A134" s="4"/>
      <c r="B134" s="4"/>
      <c r="C134" s="4"/>
      <c r="D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15">
      <c r="A135" s="4"/>
      <c r="B135" s="4"/>
      <c r="C135" s="4"/>
      <c r="D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15">
      <c r="A136" s="4"/>
      <c r="B136" s="4"/>
      <c r="C136" s="4"/>
      <c r="D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15">
      <c r="A137" s="4"/>
      <c r="B137" s="4"/>
      <c r="C137" s="4"/>
      <c r="D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15">
      <c r="A138" s="4"/>
      <c r="B138" s="4"/>
      <c r="C138" s="4"/>
      <c r="D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15">
      <c r="A139" s="4"/>
      <c r="B139" s="4"/>
      <c r="C139" s="4"/>
      <c r="D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15">
      <c r="A140" s="4"/>
      <c r="B140" s="4"/>
      <c r="C140" s="4"/>
      <c r="D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15">
      <c r="A141" s="4"/>
      <c r="B141" s="4"/>
      <c r="C141" s="4"/>
      <c r="D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15">
      <c r="A142" s="4"/>
      <c r="B142" s="4"/>
      <c r="C142" s="4"/>
      <c r="D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15">
      <c r="A143" s="4"/>
      <c r="B143" s="4"/>
      <c r="C143" s="4"/>
      <c r="D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15">
      <c r="A144" s="4"/>
      <c r="B144" s="4"/>
      <c r="C144" s="4"/>
      <c r="D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15">
      <c r="A145" s="4"/>
      <c r="B145" s="4"/>
      <c r="C145" s="4"/>
      <c r="D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15">
      <c r="A146" s="4"/>
      <c r="B146" s="4"/>
      <c r="C146" s="4"/>
      <c r="D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15">
      <c r="A147" s="4"/>
      <c r="B147" s="4"/>
      <c r="C147" s="4"/>
      <c r="D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15">
      <c r="A148" s="4"/>
      <c r="B148" s="4"/>
      <c r="C148" s="4"/>
      <c r="D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15">
      <c r="A149" s="4"/>
      <c r="B149" s="4"/>
      <c r="C149" s="4"/>
      <c r="D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15">
      <c r="A150" s="4"/>
      <c r="B150" s="4"/>
      <c r="C150" s="4"/>
      <c r="D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15">
      <c r="A151" s="4"/>
      <c r="B151" s="4"/>
      <c r="C151" s="4"/>
      <c r="D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15">
      <c r="A152" s="4"/>
      <c r="B152" s="4"/>
      <c r="C152" s="4"/>
      <c r="D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15">
      <c r="A153" s="4"/>
      <c r="B153" s="4"/>
      <c r="C153" s="4"/>
      <c r="D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15">
      <c r="A154" s="4"/>
      <c r="B154" s="4"/>
      <c r="C154" s="4"/>
      <c r="D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15">
      <c r="A155" s="4"/>
      <c r="B155" s="4"/>
      <c r="C155" s="4"/>
      <c r="D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15">
      <c r="A156" s="4"/>
      <c r="B156" s="4"/>
      <c r="C156" s="4"/>
      <c r="D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15">
      <c r="A157" s="4"/>
      <c r="B157" s="4"/>
      <c r="C157" s="4"/>
      <c r="D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15">
      <c r="A158" s="4"/>
      <c r="B158" s="4"/>
      <c r="C158" s="4"/>
      <c r="D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15">
      <c r="A159" s="4"/>
      <c r="B159" s="4"/>
      <c r="C159" s="4"/>
      <c r="D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15">
      <c r="A160" s="4"/>
      <c r="B160" s="4"/>
      <c r="C160" s="4"/>
      <c r="D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15">
      <c r="A161" s="4"/>
      <c r="B161" s="4"/>
      <c r="C161" s="4"/>
      <c r="D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15">
      <c r="A162" s="4"/>
      <c r="B162" s="4"/>
      <c r="C162" s="4"/>
      <c r="D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15">
      <c r="A163" s="4"/>
      <c r="B163" s="4"/>
      <c r="C163" s="4"/>
      <c r="D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15">
      <c r="A164" s="4"/>
      <c r="B164" s="4"/>
      <c r="C164" s="4"/>
      <c r="D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15">
      <c r="A165" s="4"/>
      <c r="B165" s="4"/>
      <c r="C165" s="4"/>
      <c r="D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15">
      <c r="A166" s="4"/>
      <c r="B166" s="4"/>
      <c r="C166" s="4"/>
      <c r="D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15">
      <c r="A167" s="4"/>
      <c r="B167" s="4"/>
      <c r="C167" s="4"/>
      <c r="D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15">
      <c r="A168" s="4"/>
      <c r="B168" s="4"/>
      <c r="C168" s="4"/>
      <c r="D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15">
      <c r="A169" s="4"/>
      <c r="B169" s="4"/>
      <c r="C169" s="4"/>
      <c r="D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15">
      <c r="A170" s="4"/>
      <c r="B170" s="4"/>
      <c r="C170" s="4"/>
      <c r="D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15">
      <c r="A171" s="4"/>
      <c r="B171" s="4"/>
      <c r="C171" s="4"/>
      <c r="D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15">
      <c r="A172" s="4"/>
      <c r="B172" s="4"/>
      <c r="C172" s="4"/>
      <c r="D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15">
      <c r="A173" s="4"/>
      <c r="B173" s="4"/>
      <c r="C173" s="4"/>
      <c r="D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15">
      <c r="A174" s="4"/>
      <c r="B174" s="4"/>
      <c r="C174" s="4"/>
      <c r="D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15">
      <c r="A175" s="4"/>
      <c r="B175" s="4"/>
      <c r="C175" s="4"/>
      <c r="D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15">
      <c r="A176" s="4"/>
      <c r="B176" s="4"/>
      <c r="C176" s="4"/>
      <c r="D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15">
      <c r="A177" s="4"/>
      <c r="B177" s="4"/>
      <c r="C177" s="4"/>
      <c r="D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15">
      <c r="A178" s="4"/>
      <c r="B178" s="4"/>
      <c r="C178" s="4"/>
      <c r="D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15">
      <c r="A179" s="4"/>
      <c r="B179" s="4"/>
      <c r="C179" s="4"/>
      <c r="D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15">
      <c r="A180" s="4"/>
      <c r="B180" s="4"/>
      <c r="C180" s="4"/>
      <c r="D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15">
      <c r="A181" s="4"/>
      <c r="B181" s="4"/>
      <c r="C181" s="4"/>
      <c r="D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15">
      <c r="A182" s="4"/>
      <c r="B182" s="4"/>
      <c r="C182" s="4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15">
      <c r="A183" s="4"/>
      <c r="B183" s="4"/>
      <c r="C183" s="4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15">
      <c r="A184" s="4"/>
      <c r="B184" s="4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15">
      <c r="A185" s="4"/>
      <c r="B185" s="4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15">
      <c r="A186" s="4"/>
      <c r="B186" s="4"/>
      <c r="C186" s="4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15">
      <c r="A187" s="4"/>
      <c r="B187" s="4"/>
      <c r="C187" s="4"/>
      <c r="D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15">
      <c r="A188" s="4"/>
      <c r="B188" s="4"/>
      <c r="C188" s="4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15">
      <c r="A189" s="4"/>
      <c r="B189" s="4"/>
      <c r="C189" s="4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15">
      <c r="A190" s="4"/>
      <c r="B190" s="4"/>
      <c r="C190" s="4"/>
      <c r="D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15">
      <c r="A191" s="4"/>
      <c r="B191" s="4"/>
      <c r="C191" s="4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15">
      <c r="A192" s="4"/>
      <c r="B192" s="4"/>
      <c r="C192" s="4"/>
      <c r="D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15">
      <c r="A193" s="4"/>
      <c r="B193" s="4"/>
      <c r="C193" s="4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15">
      <c r="A194" s="4"/>
      <c r="B194" s="4"/>
      <c r="C194" s="4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15">
      <c r="A195" s="4"/>
      <c r="B195" s="4"/>
      <c r="C195" s="4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15">
      <c r="A196" s="4"/>
      <c r="B196" s="4"/>
      <c r="C196" s="4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15">
      <c r="A197" s="4"/>
      <c r="B197" s="4"/>
      <c r="C197" s="4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15">
      <c r="A198" s="4"/>
      <c r="B198" s="4"/>
      <c r="C198" s="4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15">
      <c r="A199" s="4"/>
      <c r="B199" s="4"/>
      <c r="C199" s="4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15">
      <c r="A200" s="4"/>
      <c r="B200" s="4"/>
      <c r="C200" s="4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Formats</vt:lpstr>
      <vt:lpstr>Assumptions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2015-10-14T05:12:28Z</dcterms:created>
  <dcterms:modified xsi:type="dcterms:W3CDTF">2017-09-21T14:38:08Z</dcterms:modified>
</cp:coreProperties>
</file>