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230" yWindow="0" windowWidth="20730" windowHeight="11760"/>
  </bookViews>
  <sheets>
    <sheet name="Formats" sheetId="10" r:id="rId1"/>
    <sheet name="Assumptions" sheetId="12" r:id="rId2"/>
    <sheet name="Solution" sheetId="5" r:id="rId3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5" l="1"/>
  <c r="F98" i="5"/>
  <c r="J50" i="5"/>
  <c r="F97" i="5"/>
  <c r="B98" i="5"/>
  <c r="B99" i="5" s="1"/>
  <c r="B100" i="5" s="1"/>
  <c r="B101" i="5" s="1"/>
  <c r="B102" i="5" s="1"/>
  <c r="B103" i="5" s="1"/>
  <c r="B104" i="5" s="1"/>
  <c r="B105" i="5" s="1"/>
  <c r="B106" i="5" s="1"/>
  <c r="Q86" i="5" l="1"/>
  <c r="Q87" i="5"/>
  <c r="Q88" i="5"/>
  <c r="P86" i="5"/>
  <c r="M86" i="5" s="1"/>
  <c r="P87" i="5"/>
  <c r="P88" i="5"/>
  <c r="N86" i="5"/>
  <c r="M87" i="5"/>
  <c r="N87" i="5"/>
  <c r="M88" i="5"/>
  <c r="N88" i="5"/>
  <c r="M62" i="5"/>
  <c r="G58" i="5"/>
  <c r="M54" i="5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AI54" i="5" s="1"/>
  <c r="AJ54" i="5" s="1"/>
  <c r="AK54" i="5" s="1"/>
  <c r="AL54" i="5" s="1"/>
  <c r="AM54" i="5" s="1"/>
  <c r="AN54" i="5" s="1"/>
  <c r="AO54" i="5" s="1"/>
  <c r="AP54" i="5" s="1"/>
  <c r="AQ54" i="5" s="1"/>
  <c r="AR54" i="5" s="1"/>
  <c r="AS54" i="5" s="1"/>
  <c r="AT54" i="5" s="1"/>
  <c r="AU54" i="5" s="1"/>
  <c r="AV54" i="5" s="1"/>
  <c r="AW54" i="5" s="1"/>
  <c r="AX54" i="5" s="1"/>
  <c r="AY54" i="5" s="1"/>
  <c r="AZ54" i="5" s="1"/>
  <c r="BA54" i="5" s="1"/>
  <c r="BB54" i="5" s="1"/>
  <c r="BC54" i="5" s="1"/>
  <c r="BD54" i="5" s="1"/>
  <c r="BE54" i="5" s="1"/>
  <c r="BF54" i="5" s="1"/>
  <c r="BG54" i="5" s="1"/>
  <c r="BH54" i="5" s="1"/>
  <c r="BI54" i="5" s="1"/>
  <c r="BJ54" i="5" s="1"/>
  <c r="BK54" i="5" s="1"/>
  <c r="BL54" i="5" s="1"/>
  <c r="BM54" i="5" s="1"/>
  <c r="BN54" i="5" s="1"/>
  <c r="BO54" i="5" s="1"/>
  <c r="BP54" i="5" s="1"/>
  <c r="BQ54" i="5" s="1"/>
  <c r="BR54" i="5" s="1"/>
  <c r="BS54" i="5" s="1"/>
  <c r="BT54" i="5" s="1"/>
  <c r="BU54" i="5" s="1"/>
  <c r="BV54" i="5" s="1"/>
  <c r="BW54" i="5" s="1"/>
  <c r="BX54" i="5" s="1"/>
  <c r="BY54" i="5" s="1"/>
  <c r="BZ54" i="5" s="1"/>
  <c r="CA54" i="5" s="1"/>
  <c r="CB54" i="5" s="1"/>
  <c r="CC54" i="5" s="1"/>
  <c r="CD54" i="5" s="1"/>
  <c r="CE54" i="5" s="1"/>
  <c r="CF54" i="5" s="1"/>
  <c r="CG54" i="5" s="1"/>
  <c r="CH54" i="5" s="1"/>
  <c r="CI54" i="5" s="1"/>
  <c r="CJ54" i="5" s="1"/>
  <c r="CK54" i="5" s="1"/>
  <c r="CL54" i="5" s="1"/>
  <c r="CM54" i="5" s="1"/>
  <c r="CN54" i="5" s="1"/>
  <c r="CO54" i="5" s="1"/>
  <c r="CP54" i="5" s="1"/>
  <c r="CQ54" i="5" s="1"/>
  <c r="CR54" i="5" s="1"/>
  <c r="CS54" i="5" s="1"/>
  <c r="CT54" i="5" s="1"/>
  <c r="CU54" i="5" s="1"/>
  <c r="CV54" i="5" s="1"/>
  <c r="CW54" i="5" s="1"/>
  <c r="CX54" i="5" s="1"/>
  <c r="CY54" i="5" s="1"/>
  <c r="CZ54" i="5" s="1"/>
  <c r="DA54" i="5" s="1"/>
  <c r="DB54" i="5" s="1"/>
  <c r="DC54" i="5" s="1"/>
  <c r="DD54" i="5" s="1"/>
  <c r="DE54" i="5" s="1"/>
  <c r="DF54" i="5" s="1"/>
  <c r="DG54" i="5" s="1"/>
  <c r="DH54" i="5" s="1"/>
  <c r="DI54" i="5" s="1"/>
  <c r="DJ54" i="5" s="1"/>
  <c r="DK54" i="5" s="1"/>
  <c r="DL54" i="5" s="1"/>
  <c r="DM54" i="5" s="1"/>
  <c r="DN54" i="5" s="1"/>
  <c r="DO54" i="5" s="1"/>
  <c r="DP54" i="5" s="1"/>
  <c r="DQ54" i="5" s="1"/>
  <c r="DR54" i="5" s="1"/>
  <c r="DS54" i="5" s="1"/>
  <c r="DT54" i="5" s="1"/>
  <c r="DU54" i="5" s="1"/>
  <c r="DV54" i="5" s="1"/>
  <c r="DW54" i="5" s="1"/>
  <c r="DX54" i="5" s="1"/>
  <c r="DY54" i="5" s="1"/>
  <c r="DZ54" i="5" s="1"/>
  <c r="EA54" i="5" s="1"/>
  <c r="EB54" i="5" s="1"/>
  <c r="EC54" i="5" s="1"/>
  <c r="ED54" i="5" s="1"/>
  <c r="EE54" i="5" s="1"/>
  <c r="EF54" i="5" s="1"/>
  <c r="EG54" i="5" s="1"/>
  <c r="EH54" i="5" s="1"/>
  <c r="EI54" i="5" s="1"/>
  <c r="EJ54" i="5" s="1"/>
  <c r="EK54" i="5" s="1"/>
  <c r="EL54" i="5" s="1"/>
  <c r="EM54" i="5" s="1"/>
  <c r="EN54" i="5" s="1"/>
  <c r="M56" i="5"/>
  <c r="E30" i="5"/>
  <c r="E31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F30" i="5"/>
  <c r="D38" i="5"/>
  <c r="D42" i="5"/>
  <c r="D46" i="5"/>
  <c r="D34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D40" i="5" l="1"/>
  <c r="D44" i="5"/>
  <c r="D36" i="5"/>
  <c r="P59" i="5"/>
  <c r="AD59" i="5"/>
  <c r="V59" i="5"/>
  <c r="N59" i="5"/>
  <c r="AH59" i="5"/>
  <c r="Z59" i="5"/>
  <c r="R59" i="5"/>
  <c r="AI59" i="5"/>
  <c r="AA59" i="5"/>
  <c r="S59" i="5"/>
  <c r="AE59" i="5"/>
  <c r="W59" i="5"/>
  <c r="O59" i="5"/>
  <c r="D45" i="5"/>
  <c r="D41" i="5"/>
  <c r="D37" i="5"/>
  <c r="D43" i="5"/>
  <c r="D39" i="5"/>
  <c r="D35" i="5"/>
  <c r="AG59" i="5"/>
  <c r="AC59" i="5"/>
  <c r="Y59" i="5"/>
  <c r="U59" i="5"/>
  <c r="Q59" i="5"/>
  <c r="AF59" i="5"/>
  <c r="AB59" i="5"/>
  <c r="X59" i="5"/>
  <c r="T59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N62" i="5" l="1"/>
  <c r="O62" i="5" s="1"/>
  <c r="P62" i="5" s="1"/>
  <c r="Q62" i="5" l="1"/>
  <c r="R62" i="5" s="1"/>
  <c r="S62" i="5" l="1"/>
  <c r="T62" i="5" s="1"/>
  <c r="U62" i="5" l="1"/>
  <c r="V62" i="5" s="1"/>
  <c r="W62" i="5" l="1"/>
  <c r="X62" i="5" s="1"/>
  <c r="Y62" i="5" s="1"/>
  <c r="Z62" i="5" l="1"/>
  <c r="AA62" i="5" s="1"/>
  <c r="AB62" i="5" s="1"/>
  <c r="AC62" i="5" s="1"/>
  <c r="AD62" i="5" s="1"/>
  <c r="AE62" i="5" s="1"/>
  <c r="AF62" i="5" s="1"/>
  <c r="AG62" i="5" s="1"/>
  <c r="AH62" i="5" s="1"/>
  <c r="AI62" i="5" s="1"/>
  <c r="H39" i="12" l="1"/>
  <c r="H40" i="12"/>
  <c r="H41" i="12"/>
  <c r="A11" i="12"/>
  <c r="A15" i="12" s="1"/>
  <c r="A35" i="12" s="1"/>
  <c r="M7" i="12"/>
  <c r="N6" i="12"/>
  <c r="N7" i="12" s="1"/>
  <c r="O6" i="12" s="1"/>
  <c r="O7" i="12" s="1"/>
  <c r="P6" i="12" s="1"/>
  <c r="P7" i="12" s="1"/>
  <c r="Q6" i="12" s="1"/>
  <c r="Q7" i="12" s="1"/>
  <c r="R6" i="12" s="1"/>
  <c r="R7" i="12" s="1"/>
  <c r="S6" i="12" s="1"/>
  <c r="S7" i="12" s="1"/>
  <c r="T6" i="12" s="1"/>
  <c r="T7" i="12" s="1"/>
  <c r="U6" i="12" s="1"/>
  <c r="U7" i="12" s="1"/>
  <c r="V6" i="12" s="1"/>
  <c r="V7" i="12" s="1"/>
  <c r="W6" i="12" s="1"/>
  <c r="W7" i="12" s="1"/>
  <c r="X6" i="12" s="1"/>
  <c r="X7" i="12" s="1"/>
  <c r="Y6" i="12" s="1"/>
  <c r="Y7" i="12" s="1"/>
  <c r="Z6" i="12" s="1"/>
  <c r="Z7" i="12" s="1"/>
  <c r="AA6" i="12" s="1"/>
  <c r="AA7" i="12" s="1"/>
  <c r="AB6" i="12" s="1"/>
  <c r="AB7" i="12" s="1"/>
  <c r="AC6" i="12" s="1"/>
  <c r="AC7" i="12" s="1"/>
  <c r="AD6" i="12" s="1"/>
  <c r="AD7" i="12" s="1"/>
  <c r="AE6" i="12" s="1"/>
  <c r="AE7" i="12" s="1"/>
  <c r="AF6" i="12" s="1"/>
  <c r="AF7" i="12" s="1"/>
  <c r="AG6" i="12" s="1"/>
  <c r="AG7" i="12" s="1"/>
  <c r="AH6" i="12" s="1"/>
  <c r="AH7" i="12" s="1"/>
  <c r="AI6" i="12" s="1"/>
  <c r="AI7" i="12" s="1"/>
  <c r="AJ6" i="12" s="1"/>
  <c r="AJ7" i="12" s="1"/>
  <c r="AK6" i="12" s="1"/>
  <c r="AK7" i="12" s="1"/>
  <c r="AL6" i="12" s="1"/>
  <c r="AL7" i="12" s="1"/>
  <c r="AM6" i="12" s="1"/>
  <c r="AM7" i="12" s="1"/>
  <c r="AN6" i="12" s="1"/>
  <c r="AN7" i="12" s="1"/>
  <c r="AO6" i="12" s="1"/>
  <c r="AO7" i="12" s="1"/>
  <c r="AP6" i="12" s="1"/>
  <c r="AP7" i="12" s="1"/>
  <c r="AQ6" i="12" s="1"/>
  <c r="AQ7" i="12" s="1"/>
  <c r="AR6" i="12" s="1"/>
  <c r="AR7" i="12" s="1"/>
  <c r="AS6" i="12" s="1"/>
  <c r="AS7" i="12" s="1"/>
  <c r="AT6" i="12" s="1"/>
  <c r="AT7" i="12" s="1"/>
  <c r="AU6" i="12" s="1"/>
  <c r="AU7" i="12" s="1"/>
  <c r="AV6" i="12" s="1"/>
  <c r="AV7" i="12" s="1"/>
  <c r="AW6" i="12" s="1"/>
  <c r="AW7" i="12" s="1"/>
  <c r="AX6" i="12" s="1"/>
  <c r="AX7" i="12" s="1"/>
  <c r="AY6" i="12" s="1"/>
  <c r="AY7" i="12" s="1"/>
  <c r="AZ6" i="12" s="1"/>
  <c r="AZ7" i="12" s="1"/>
  <c r="BA6" i="12" s="1"/>
  <c r="BA7" i="12" s="1"/>
  <c r="BB6" i="12" s="1"/>
  <c r="BB7" i="12" s="1"/>
  <c r="BC6" i="12" s="1"/>
  <c r="BC7" i="12" s="1"/>
  <c r="BD6" i="12" s="1"/>
  <c r="BD7" i="12" s="1"/>
  <c r="BE6" i="12" s="1"/>
  <c r="BE7" i="12" s="1"/>
  <c r="BF6" i="12" s="1"/>
  <c r="BF7" i="12" s="1"/>
  <c r="BG6" i="12" s="1"/>
  <c r="BG7" i="12" s="1"/>
  <c r="BH6" i="12" s="1"/>
  <c r="BH7" i="12" s="1"/>
  <c r="BI6" i="12" s="1"/>
  <c r="BI7" i="12" s="1"/>
  <c r="BJ6" i="12" s="1"/>
  <c r="BJ7" i="12" s="1"/>
  <c r="BK6" i="12" s="1"/>
  <c r="BK7" i="12" s="1"/>
  <c r="BL6" i="12" s="1"/>
  <c r="BL7" i="12" s="1"/>
  <c r="BM6" i="12" s="1"/>
  <c r="BM7" i="12" s="1"/>
  <c r="BN6" i="12" s="1"/>
  <c r="BN7" i="12" s="1"/>
  <c r="BO6" i="12" s="1"/>
  <c r="BO7" i="12" s="1"/>
  <c r="BP6" i="12" s="1"/>
  <c r="BP7" i="12" s="1"/>
  <c r="BQ6" i="12" s="1"/>
  <c r="BQ7" i="12" s="1"/>
  <c r="BR6" i="12" s="1"/>
  <c r="BR7" i="12" s="1"/>
  <c r="BS6" i="12" s="1"/>
  <c r="BS7" i="12" s="1"/>
  <c r="BT6" i="12" s="1"/>
  <c r="BT7" i="12" s="1"/>
  <c r="BU6" i="12" s="1"/>
  <c r="BU7" i="12" s="1"/>
  <c r="BV6" i="12" s="1"/>
  <c r="BV7" i="12" s="1"/>
  <c r="BW6" i="12" s="1"/>
  <c r="BW7" i="12" s="1"/>
  <c r="BX6" i="12" s="1"/>
  <c r="BX7" i="12" s="1"/>
  <c r="BY6" i="12" s="1"/>
  <c r="BY7" i="12" s="1"/>
  <c r="BZ6" i="12" s="1"/>
  <c r="BZ7" i="12" s="1"/>
  <c r="CA6" i="12" s="1"/>
  <c r="CA7" i="12" s="1"/>
  <c r="CB6" i="12" s="1"/>
  <c r="CB7" i="12" s="1"/>
  <c r="CC6" i="12" s="1"/>
  <c r="CC7" i="12" s="1"/>
  <c r="CD6" i="12" s="1"/>
  <c r="CD7" i="12" s="1"/>
  <c r="CE6" i="12" s="1"/>
  <c r="CE7" i="12" s="1"/>
  <c r="CF6" i="12" s="1"/>
  <c r="CF7" i="12" s="1"/>
  <c r="CG6" i="12" s="1"/>
  <c r="CG7" i="12" s="1"/>
  <c r="CH6" i="12" s="1"/>
  <c r="CH7" i="12" s="1"/>
  <c r="CI6" i="12" s="1"/>
  <c r="CI7" i="12" s="1"/>
  <c r="CJ6" i="12" s="1"/>
  <c r="CJ7" i="12" s="1"/>
  <c r="CK6" i="12" s="1"/>
  <c r="CK7" i="12" s="1"/>
  <c r="CL6" i="12" s="1"/>
  <c r="CL7" i="12" s="1"/>
  <c r="CM6" i="12" s="1"/>
  <c r="CM7" i="12" s="1"/>
  <c r="CN6" i="12" s="1"/>
  <c r="CN7" i="12" s="1"/>
  <c r="CO6" i="12" s="1"/>
  <c r="CO7" i="12" s="1"/>
  <c r="CP6" i="12" s="1"/>
  <c r="CP7" i="12" s="1"/>
  <c r="CQ6" i="12" s="1"/>
  <c r="CQ7" i="12" s="1"/>
  <c r="CR6" i="12" s="1"/>
  <c r="CR7" i="12" s="1"/>
  <c r="CS6" i="12" s="1"/>
  <c r="CS7" i="12" s="1"/>
  <c r="CT6" i="12" s="1"/>
  <c r="CT7" i="12" s="1"/>
  <c r="CU6" i="12" s="1"/>
  <c r="CU7" i="12" s="1"/>
  <c r="CV6" i="12" s="1"/>
  <c r="CV7" i="12" s="1"/>
  <c r="CW6" i="12" s="1"/>
  <c r="CW7" i="12" s="1"/>
  <c r="CX6" i="12" s="1"/>
  <c r="CX7" i="12" s="1"/>
  <c r="CY6" i="12" s="1"/>
  <c r="CY7" i="12" s="1"/>
  <c r="CZ6" i="12" s="1"/>
  <c r="CZ7" i="12" s="1"/>
  <c r="DA6" i="12" s="1"/>
  <c r="DA7" i="12" s="1"/>
  <c r="DB6" i="12" s="1"/>
  <c r="DB7" i="12" s="1"/>
  <c r="DC6" i="12" s="1"/>
  <c r="DC7" i="12" s="1"/>
  <c r="DD6" i="12" s="1"/>
  <c r="DD7" i="12" s="1"/>
  <c r="DE6" i="12" s="1"/>
  <c r="DE7" i="12" s="1"/>
  <c r="DF6" i="12" s="1"/>
  <c r="DF7" i="12" s="1"/>
  <c r="DG6" i="12" s="1"/>
  <c r="DG7" i="12" s="1"/>
  <c r="DH6" i="12" s="1"/>
  <c r="DH7" i="12" s="1"/>
  <c r="DI6" i="12" s="1"/>
  <c r="DI7" i="12" s="1"/>
  <c r="DJ6" i="12" s="1"/>
  <c r="DJ7" i="12" s="1"/>
  <c r="DK6" i="12" s="1"/>
  <c r="DK7" i="12" s="1"/>
  <c r="DL6" i="12" s="1"/>
  <c r="DL7" i="12" s="1"/>
  <c r="DM6" i="12" s="1"/>
  <c r="DM7" i="12" s="1"/>
  <c r="DN6" i="12" s="1"/>
  <c r="DN7" i="12" s="1"/>
  <c r="DO6" i="12" s="1"/>
  <c r="DO7" i="12" s="1"/>
  <c r="DP6" i="12" s="1"/>
  <c r="DP7" i="12" s="1"/>
  <c r="DQ6" i="12" s="1"/>
  <c r="DQ7" i="12" s="1"/>
  <c r="DR6" i="12" s="1"/>
  <c r="DR7" i="12" s="1"/>
  <c r="DS6" i="12" s="1"/>
  <c r="DS7" i="12" s="1"/>
  <c r="DT6" i="12" s="1"/>
  <c r="DT7" i="12" s="1"/>
  <c r="DU6" i="12" s="1"/>
  <c r="DU7" i="12" s="1"/>
  <c r="DV6" i="12" s="1"/>
  <c r="DV7" i="12" s="1"/>
  <c r="DW6" i="12" s="1"/>
  <c r="DW7" i="12" s="1"/>
  <c r="DX6" i="12" s="1"/>
  <c r="DX7" i="12" s="1"/>
  <c r="DY6" i="12" s="1"/>
  <c r="DY7" i="12" s="1"/>
  <c r="DZ6" i="12" s="1"/>
  <c r="DZ7" i="12" s="1"/>
  <c r="EA6" i="12" s="1"/>
  <c r="EA7" i="12" s="1"/>
  <c r="EB6" i="12" s="1"/>
  <c r="EB7" i="12" s="1"/>
  <c r="EC6" i="12" s="1"/>
  <c r="EC7" i="12" s="1"/>
  <c r="ED6" i="12" s="1"/>
  <c r="ED7" i="12" s="1"/>
  <c r="EE6" i="12" s="1"/>
  <c r="EE7" i="12" s="1"/>
  <c r="EF6" i="12" s="1"/>
  <c r="EF7" i="12" s="1"/>
  <c r="EG6" i="12" s="1"/>
  <c r="EG7" i="12" s="1"/>
  <c r="EH6" i="12" s="1"/>
  <c r="EH7" i="12" s="1"/>
  <c r="EI6" i="12" s="1"/>
  <c r="EI7" i="12" s="1"/>
  <c r="EJ6" i="12" s="1"/>
  <c r="EJ7" i="12" s="1"/>
  <c r="EK6" i="12" s="1"/>
  <c r="EK7" i="12" s="1"/>
  <c r="EL6" i="12" s="1"/>
  <c r="EL7" i="12" s="1"/>
  <c r="EM6" i="12" s="1"/>
  <c r="EM7" i="12" s="1"/>
  <c r="EN6" i="12" s="1"/>
  <c r="EN7" i="12" s="1"/>
  <c r="M7" i="5"/>
  <c r="M91" i="5" l="1"/>
  <c r="M65" i="5"/>
  <c r="M45" i="5"/>
  <c r="M39" i="5"/>
  <c r="M43" i="5"/>
  <c r="M44" i="5"/>
  <c r="M40" i="5"/>
  <c r="M35" i="5"/>
  <c r="M36" i="5"/>
  <c r="M34" i="5"/>
  <c r="M41" i="5"/>
  <c r="M38" i="5"/>
  <c r="M37" i="5"/>
  <c r="M42" i="5"/>
  <c r="A44" i="12"/>
  <c r="A11" i="5"/>
  <c r="A94" i="5" s="1"/>
  <c r="N6" i="5"/>
  <c r="N7" i="5" s="1"/>
  <c r="N65" i="5" l="1"/>
  <c r="N91" i="5"/>
  <c r="N45" i="5"/>
  <c r="N35" i="5"/>
  <c r="N37" i="5"/>
  <c r="N43" i="5"/>
  <c r="N44" i="5"/>
  <c r="N36" i="5"/>
  <c r="N39" i="5"/>
  <c r="N34" i="5"/>
  <c r="N41" i="5"/>
  <c r="N40" i="5"/>
  <c r="N42" i="5"/>
  <c r="N38" i="5"/>
  <c r="D70" i="5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O6" i="5"/>
  <c r="O7" i="5" s="1"/>
  <c r="M92" i="5" l="1"/>
  <c r="P6" i="5"/>
  <c r="P7" i="5" s="1"/>
  <c r="O65" i="5"/>
  <c r="O91" i="5"/>
  <c r="O45" i="5"/>
  <c r="O39" i="5"/>
  <c r="O40" i="5"/>
  <c r="O35" i="5"/>
  <c r="O44" i="5"/>
  <c r="O37" i="5"/>
  <c r="O43" i="5"/>
  <c r="O36" i="5"/>
  <c r="O34" i="5"/>
  <c r="O42" i="5"/>
  <c r="O41" i="5"/>
  <c r="O38" i="5"/>
  <c r="N92" i="5"/>
  <c r="O92" i="5" l="1"/>
  <c r="Q6" i="5"/>
  <c r="Q7" i="5" s="1"/>
  <c r="P91" i="5"/>
  <c r="P65" i="5"/>
  <c r="P39" i="5"/>
  <c r="P44" i="5"/>
  <c r="P35" i="5"/>
  <c r="P40" i="5"/>
  <c r="P34" i="5"/>
  <c r="P43" i="5"/>
  <c r="P45" i="5"/>
  <c r="P41" i="5"/>
  <c r="P37" i="5"/>
  <c r="P42" i="5"/>
  <c r="P36" i="5"/>
  <c r="P38" i="5"/>
  <c r="P92" i="5" l="1"/>
  <c r="R6" i="5"/>
  <c r="R7" i="5" s="1"/>
  <c r="Q91" i="5"/>
  <c r="Q65" i="5"/>
  <c r="Q43" i="5"/>
  <c r="Q39" i="5"/>
  <c r="Q35" i="5"/>
  <c r="Q44" i="5"/>
  <c r="Q45" i="5"/>
  <c r="Q36" i="5"/>
  <c r="Q34" i="5"/>
  <c r="Q41" i="5"/>
  <c r="Q42" i="5"/>
  <c r="Q38" i="5"/>
  <c r="Q37" i="5"/>
  <c r="Q40" i="5"/>
  <c r="Q92" i="5" l="1"/>
  <c r="S6" i="5"/>
  <c r="S7" i="5" s="1"/>
  <c r="R65" i="5"/>
  <c r="R91" i="5"/>
  <c r="R39" i="5"/>
  <c r="R45" i="5"/>
  <c r="R36" i="5"/>
  <c r="R35" i="5"/>
  <c r="R43" i="5"/>
  <c r="R44" i="5"/>
  <c r="R34" i="5"/>
  <c r="R42" i="5"/>
  <c r="R41" i="5"/>
  <c r="R37" i="5"/>
  <c r="R38" i="5"/>
  <c r="R40" i="5"/>
  <c r="R92" i="5" l="1"/>
  <c r="T6" i="5"/>
  <c r="T7" i="5" s="1"/>
  <c r="S65" i="5"/>
  <c r="S91" i="5"/>
  <c r="S39" i="5"/>
  <c r="S43" i="5"/>
  <c r="S35" i="5"/>
  <c r="S44" i="5"/>
  <c r="S34" i="5"/>
  <c r="S41" i="5"/>
  <c r="S40" i="5"/>
  <c r="S37" i="5"/>
  <c r="S36" i="5"/>
  <c r="S42" i="5"/>
  <c r="S45" i="5"/>
  <c r="S38" i="5"/>
  <c r="S92" i="5" l="1"/>
  <c r="U6" i="5"/>
  <c r="U7" i="5" s="1"/>
  <c r="T91" i="5"/>
  <c r="T65" i="5"/>
  <c r="T44" i="5"/>
  <c r="T43" i="5"/>
  <c r="T39" i="5"/>
  <c r="T42" i="5"/>
  <c r="T35" i="5"/>
  <c r="T40" i="5"/>
  <c r="T36" i="5"/>
  <c r="T34" i="5"/>
  <c r="T45" i="5"/>
  <c r="T37" i="5"/>
  <c r="T38" i="5"/>
  <c r="T41" i="5"/>
  <c r="T92" i="5" l="1"/>
  <c r="U91" i="5"/>
  <c r="U65" i="5"/>
  <c r="U39" i="5"/>
  <c r="U45" i="5"/>
  <c r="U43" i="5"/>
  <c r="U44" i="5"/>
  <c r="U40" i="5"/>
  <c r="U34" i="5"/>
  <c r="U36" i="5"/>
  <c r="U42" i="5"/>
  <c r="U37" i="5"/>
  <c r="U41" i="5"/>
  <c r="U38" i="5"/>
  <c r="U35" i="5"/>
  <c r="V6" i="5"/>
  <c r="V7" i="5" s="1"/>
  <c r="U92" i="5" l="1"/>
  <c r="V65" i="5"/>
  <c r="V91" i="5"/>
  <c r="V45" i="5"/>
  <c r="V43" i="5"/>
  <c r="V44" i="5"/>
  <c r="V35" i="5"/>
  <c r="V34" i="5"/>
  <c r="V41" i="5"/>
  <c r="V36" i="5"/>
  <c r="V40" i="5"/>
  <c r="V39" i="5"/>
  <c r="V37" i="5"/>
  <c r="V42" i="5"/>
  <c r="V38" i="5"/>
  <c r="W6" i="5"/>
  <c r="W7" i="5" s="1"/>
  <c r="V92" i="5" l="1"/>
  <c r="X6" i="5"/>
  <c r="X7" i="5" s="1"/>
  <c r="W65" i="5"/>
  <c r="W91" i="5"/>
  <c r="W39" i="5"/>
  <c r="W43" i="5"/>
  <c r="W35" i="5"/>
  <c r="W40" i="5"/>
  <c r="W36" i="5"/>
  <c r="W44" i="5"/>
  <c r="W34" i="5"/>
  <c r="W41" i="5"/>
  <c r="W37" i="5"/>
  <c r="W38" i="5"/>
  <c r="W45" i="5"/>
  <c r="W42" i="5"/>
  <c r="W92" i="5" l="1"/>
  <c r="Y6" i="5"/>
  <c r="Y7" i="5" s="1"/>
  <c r="X91" i="5"/>
  <c r="X65" i="5"/>
  <c r="X42" i="5"/>
  <c r="X41" i="5"/>
  <c r="X43" i="5"/>
  <c r="X40" i="5"/>
  <c r="X39" i="5"/>
  <c r="X35" i="5"/>
  <c r="X45" i="5"/>
  <c r="X36" i="5"/>
  <c r="X34" i="5"/>
  <c r="X44" i="5"/>
  <c r="X38" i="5"/>
  <c r="X37" i="5"/>
  <c r="X92" i="5" l="1"/>
  <c r="Z6" i="5"/>
  <c r="Z7" i="5" s="1"/>
  <c r="Y91" i="5"/>
  <c r="Y65" i="5"/>
  <c r="Y43" i="5"/>
  <c r="Y39" i="5"/>
  <c r="Y45" i="5"/>
  <c r="Y35" i="5"/>
  <c r="Y44" i="5"/>
  <c r="Y40" i="5"/>
  <c r="Y41" i="5"/>
  <c r="Y34" i="5"/>
  <c r="Y37" i="5"/>
  <c r="Y42" i="5"/>
  <c r="Y36" i="5"/>
  <c r="Y38" i="5"/>
  <c r="AA6" i="5" l="1"/>
  <c r="AA7" i="5" s="1"/>
  <c r="Z65" i="5"/>
  <c r="Z91" i="5"/>
  <c r="Z45" i="5"/>
  <c r="Z39" i="5"/>
  <c r="Z43" i="5"/>
  <c r="Z44" i="5"/>
  <c r="Z40" i="5"/>
  <c r="Z36" i="5"/>
  <c r="Z34" i="5"/>
  <c r="Z41" i="5"/>
  <c r="Z35" i="5"/>
  <c r="Z37" i="5"/>
  <c r="Z42" i="5"/>
  <c r="Z38" i="5"/>
  <c r="AB6" i="5" l="1"/>
  <c r="AB7" i="5" s="1"/>
  <c r="AA65" i="5"/>
  <c r="AA91" i="5"/>
  <c r="AA39" i="5"/>
  <c r="AA43" i="5"/>
  <c r="AA35" i="5"/>
  <c r="AA44" i="5"/>
  <c r="AA36" i="5"/>
  <c r="AA40" i="5"/>
  <c r="AA34" i="5"/>
  <c r="AA41" i="5"/>
  <c r="AA42" i="5"/>
  <c r="AA45" i="5"/>
  <c r="AA38" i="5"/>
  <c r="AA37" i="5"/>
  <c r="AC6" i="5" l="1"/>
  <c r="AC7" i="5" s="1"/>
  <c r="AB91" i="5"/>
  <c r="AB65" i="5"/>
  <c r="AB39" i="5"/>
  <c r="AB41" i="5"/>
  <c r="AB42" i="5"/>
  <c r="AB44" i="5"/>
  <c r="AB37" i="5"/>
  <c r="AB35" i="5"/>
  <c r="AB40" i="5"/>
  <c r="AB36" i="5"/>
  <c r="AB43" i="5"/>
  <c r="AB45" i="5"/>
  <c r="AB34" i="5"/>
  <c r="AB38" i="5"/>
  <c r="AD6" i="5" l="1"/>
  <c r="AD7" i="5" s="1"/>
  <c r="AC91" i="5"/>
  <c r="AC65" i="5"/>
  <c r="AC45" i="5"/>
  <c r="AC39" i="5"/>
  <c r="AC44" i="5"/>
  <c r="AC40" i="5"/>
  <c r="AC35" i="5"/>
  <c r="AC43" i="5"/>
  <c r="AC36" i="5"/>
  <c r="AC41" i="5"/>
  <c r="AC34" i="5"/>
  <c r="AC38" i="5"/>
  <c r="AC37" i="5"/>
  <c r="AC42" i="5"/>
  <c r="AE6" i="5" l="1"/>
  <c r="AE7" i="5" s="1"/>
  <c r="AD65" i="5"/>
  <c r="AD91" i="5"/>
  <c r="AD39" i="5"/>
  <c r="AD45" i="5"/>
  <c r="AD35" i="5"/>
  <c r="AD43" i="5"/>
  <c r="AD44" i="5"/>
  <c r="AD40" i="5"/>
  <c r="AD36" i="5"/>
  <c r="AD34" i="5"/>
  <c r="AD41" i="5"/>
  <c r="AD42" i="5"/>
  <c r="AD37" i="5"/>
  <c r="AD38" i="5"/>
  <c r="AF6" i="5" l="1"/>
  <c r="AF7" i="5" s="1"/>
  <c r="AE65" i="5"/>
  <c r="AE91" i="5"/>
  <c r="AE39" i="5"/>
  <c r="AE40" i="5"/>
  <c r="AE37" i="5"/>
  <c r="AE35" i="5"/>
  <c r="AE43" i="5"/>
  <c r="AE44" i="5"/>
  <c r="AE36" i="5"/>
  <c r="AE41" i="5"/>
  <c r="AE42" i="5"/>
  <c r="AE34" i="5"/>
  <c r="AE38" i="5"/>
  <c r="AE45" i="5"/>
  <c r="AG6" i="5" l="1"/>
  <c r="AG7" i="5" s="1"/>
  <c r="AF91" i="5"/>
  <c r="AF65" i="5"/>
  <c r="AF39" i="5"/>
  <c r="AF44" i="5"/>
  <c r="AF35" i="5"/>
  <c r="AF41" i="5"/>
  <c r="AF40" i="5"/>
  <c r="AF34" i="5"/>
  <c r="AF43" i="5"/>
  <c r="AF45" i="5"/>
  <c r="AF42" i="5"/>
  <c r="AF36" i="5"/>
  <c r="AF37" i="5"/>
  <c r="AF38" i="5"/>
  <c r="AH6" i="5" l="1"/>
  <c r="AH7" i="5" s="1"/>
  <c r="AG91" i="5"/>
  <c r="AG65" i="5"/>
  <c r="AG43" i="5"/>
  <c r="AG45" i="5"/>
  <c r="AG44" i="5"/>
  <c r="AG39" i="5"/>
  <c r="AG35" i="5"/>
  <c r="AG34" i="5"/>
  <c r="AG40" i="5"/>
  <c r="AG36" i="5"/>
  <c r="AG41" i="5"/>
  <c r="AG42" i="5"/>
  <c r="AG38" i="5"/>
  <c r="AG37" i="5"/>
  <c r="AI6" i="5" l="1"/>
  <c r="AI7" i="5" s="1"/>
  <c r="AH65" i="5"/>
  <c r="AH91" i="5"/>
  <c r="AH45" i="5"/>
  <c r="AH39" i="5"/>
  <c r="AH35" i="5"/>
  <c r="AH40" i="5"/>
  <c r="AH43" i="5"/>
  <c r="AH42" i="5"/>
  <c r="AH41" i="5"/>
  <c r="AH44" i="5"/>
  <c r="AH34" i="5"/>
  <c r="AH36" i="5"/>
  <c r="AH38" i="5"/>
  <c r="AH37" i="5"/>
  <c r="AJ6" i="5" l="1"/>
  <c r="AJ7" i="5" s="1"/>
  <c r="AI65" i="5"/>
  <c r="AI91" i="5"/>
  <c r="AI39" i="5"/>
  <c r="AI43" i="5"/>
  <c r="AI35" i="5"/>
  <c r="AI44" i="5"/>
  <c r="AI34" i="5"/>
  <c r="AI41" i="5"/>
  <c r="AI37" i="5"/>
  <c r="AI40" i="5"/>
  <c r="AI42" i="5"/>
  <c r="AI45" i="5"/>
  <c r="AI36" i="5"/>
  <c r="AI38" i="5"/>
  <c r="AK6" i="5" l="1"/>
  <c r="AK7" i="5" s="1"/>
  <c r="AJ91" i="5"/>
  <c r="AJ65" i="5"/>
  <c r="AJ43" i="5"/>
  <c r="AJ44" i="5"/>
  <c r="AJ39" i="5"/>
  <c r="AJ35" i="5"/>
  <c r="AJ36" i="5"/>
  <c r="AJ42" i="5"/>
  <c r="AJ34" i="5"/>
  <c r="AJ45" i="5"/>
  <c r="AJ40" i="5"/>
  <c r="AJ37" i="5"/>
  <c r="AJ38" i="5"/>
  <c r="AJ41" i="5"/>
  <c r="AL6" i="5" l="1"/>
  <c r="AL7" i="5" s="1"/>
  <c r="AK91" i="5"/>
  <c r="AK65" i="5"/>
  <c r="AK39" i="5"/>
  <c r="AK45" i="5"/>
  <c r="AK35" i="5"/>
  <c r="AK44" i="5"/>
  <c r="AK40" i="5"/>
  <c r="AK36" i="5"/>
  <c r="AK34" i="5"/>
  <c r="AK37" i="5"/>
  <c r="AK42" i="5"/>
  <c r="AK38" i="5"/>
  <c r="AK43" i="5"/>
  <c r="AK41" i="5"/>
  <c r="AM6" i="5" l="1"/>
  <c r="AM7" i="5" s="1"/>
  <c r="AL65" i="5"/>
  <c r="AL91" i="5"/>
  <c r="AL45" i="5"/>
  <c r="AL43" i="5"/>
  <c r="AL44" i="5"/>
  <c r="AL35" i="5"/>
  <c r="AL40" i="5"/>
  <c r="AL34" i="5"/>
  <c r="AL41" i="5"/>
  <c r="AL36" i="5"/>
  <c r="AL39" i="5"/>
  <c r="AL42" i="5"/>
  <c r="AL37" i="5"/>
  <c r="AL38" i="5"/>
  <c r="AN6" i="5" l="1"/>
  <c r="AN7" i="5" s="1"/>
  <c r="AM65" i="5"/>
  <c r="AM91" i="5"/>
  <c r="AM39" i="5"/>
  <c r="AM43" i="5"/>
  <c r="AM35" i="5"/>
  <c r="AM40" i="5"/>
  <c r="AM36" i="5"/>
  <c r="AM34" i="5"/>
  <c r="AM41" i="5"/>
  <c r="AM37" i="5"/>
  <c r="AM38" i="5"/>
  <c r="AM45" i="5"/>
  <c r="AM44" i="5"/>
  <c r="AM42" i="5"/>
  <c r="AO6" i="5" l="1"/>
  <c r="AO7" i="5" s="1"/>
  <c r="AN91" i="5"/>
  <c r="AN65" i="5"/>
  <c r="AN43" i="5"/>
  <c r="AN40" i="5"/>
  <c r="AN42" i="5"/>
  <c r="AN39" i="5"/>
  <c r="AN35" i="5"/>
  <c r="AN45" i="5"/>
  <c r="AN36" i="5"/>
  <c r="AN34" i="5"/>
  <c r="AN37" i="5"/>
  <c r="AN38" i="5"/>
  <c r="AN41" i="5"/>
  <c r="AN44" i="5"/>
  <c r="AP6" i="5" l="1"/>
  <c r="AP7" i="5" s="1"/>
  <c r="AO91" i="5"/>
  <c r="AO65" i="5"/>
  <c r="AO43" i="5"/>
  <c r="AO39" i="5"/>
  <c r="AO45" i="5"/>
  <c r="AO35" i="5"/>
  <c r="AO41" i="5"/>
  <c r="AO44" i="5"/>
  <c r="AO40" i="5"/>
  <c r="AO34" i="5"/>
  <c r="AO36" i="5"/>
  <c r="AO37" i="5"/>
  <c r="AO42" i="5"/>
  <c r="AO38" i="5"/>
  <c r="AQ6" i="5" l="1"/>
  <c r="AQ7" i="5" s="1"/>
  <c r="AP65" i="5"/>
  <c r="AP91" i="5"/>
  <c r="AP38" i="5"/>
  <c r="AP39" i="5"/>
  <c r="AP45" i="5"/>
  <c r="AP43" i="5"/>
  <c r="AP44" i="5"/>
  <c r="AP34" i="5"/>
  <c r="AP41" i="5"/>
  <c r="AP40" i="5"/>
  <c r="AP36" i="5"/>
  <c r="AP35" i="5"/>
  <c r="AP42" i="5"/>
  <c r="AP37" i="5"/>
  <c r="AR6" i="5" l="1"/>
  <c r="AR7" i="5" s="1"/>
  <c r="AQ65" i="5"/>
  <c r="AQ91" i="5"/>
  <c r="AQ39" i="5"/>
  <c r="AQ43" i="5"/>
  <c r="AQ35" i="5"/>
  <c r="AQ44" i="5"/>
  <c r="AQ40" i="5"/>
  <c r="AQ36" i="5"/>
  <c r="AQ34" i="5"/>
  <c r="AQ41" i="5"/>
  <c r="AQ37" i="5"/>
  <c r="AQ42" i="5"/>
  <c r="AQ45" i="5"/>
  <c r="AQ38" i="5"/>
  <c r="AS6" i="5" l="1"/>
  <c r="AS7" i="5" s="1"/>
  <c r="AR91" i="5"/>
  <c r="AR65" i="5"/>
  <c r="AR39" i="5"/>
  <c r="AR42" i="5"/>
  <c r="AR41" i="5"/>
  <c r="AR37" i="5"/>
  <c r="AR35" i="5"/>
  <c r="AR36" i="5"/>
  <c r="AR45" i="5"/>
  <c r="AR44" i="5"/>
  <c r="AR34" i="5"/>
  <c r="AR40" i="5"/>
  <c r="AR38" i="5"/>
  <c r="AR43" i="5"/>
  <c r="AT6" i="5" l="1"/>
  <c r="AT7" i="5" s="1"/>
  <c r="AS91" i="5"/>
  <c r="AS65" i="5"/>
  <c r="AS45" i="5"/>
  <c r="AS39" i="5"/>
  <c r="AS43" i="5"/>
  <c r="AS35" i="5"/>
  <c r="AS44" i="5"/>
  <c r="AS40" i="5"/>
  <c r="AS36" i="5"/>
  <c r="AS41" i="5"/>
  <c r="AS38" i="5"/>
  <c r="AS37" i="5"/>
  <c r="AS34" i="5"/>
  <c r="AS42" i="5"/>
  <c r="AU6" i="5" l="1"/>
  <c r="AU7" i="5" s="1"/>
  <c r="AT91" i="5"/>
  <c r="AT65" i="5"/>
  <c r="AT37" i="5"/>
  <c r="AT39" i="5"/>
  <c r="AT45" i="5"/>
  <c r="AT35" i="5"/>
  <c r="AT43" i="5"/>
  <c r="AT44" i="5"/>
  <c r="AT40" i="5"/>
  <c r="AT34" i="5"/>
  <c r="AT41" i="5"/>
  <c r="AT42" i="5"/>
  <c r="AT36" i="5"/>
  <c r="AT38" i="5"/>
  <c r="AV6" i="5" l="1"/>
  <c r="AV7" i="5" s="1"/>
  <c r="AU65" i="5"/>
  <c r="AU91" i="5"/>
  <c r="AU39" i="5"/>
  <c r="AU40" i="5"/>
  <c r="AU44" i="5"/>
  <c r="AU37" i="5"/>
  <c r="AU35" i="5"/>
  <c r="AU36" i="5"/>
  <c r="AU41" i="5"/>
  <c r="AU42" i="5"/>
  <c r="AU43" i="5"/>
  <c r="AU38" i="5"/>
  <c r="AU34" i="5"/>
  <c r="AU45" i="5"/>
  <c r="AW6" i="5" l="1"/>
  <c r="AW7" i="5" s="1"/>
  <c r="AV91" i="5"/>
  <c r="AV65" i="5"/>
  <c r="AV44" i="5"/>
  <c r="AV39" i="5"/>
  <c r="AV41" i="5"/>
  <c r="AV35" i="5"/>
  <c r="AV40" i="5"/>
  <c r="AV34" i="5"/>
  <c r="AV45" i="5"/>
  <c r="AV36" i="5"/>
  <c r="AV37" i="5"/>
  <c r="AV43" i="5"/>
  <c r="AV38" i="5"/>
  <c r="AV42" i="5"/>
  <c r="AX6" i="5" l="1"/>
  <c r="AX7" i="5" s="1"/>
  <c r="AW91" i="5"/>
  <c r="AW65" i="5"/>
  <c r="AW43" i="5"/>
  <c r="AW45" i="5"/>
  <c r="AW44" i="5"/>
  <c r="AW39" i="5"/>
  <c r="AW35" i="5"/>
  <c r="AW36" i="5"/>
  <c r="AW34" i="5"/>
  <c r="AW41" i="5"/>
  <c r="AW40" i="5"/>
  <c r="AW42" i="5"/>
  <c r="AW38" i="5"/>
  <c r="AW37" i="5"/>
  <c r="AY6" i="5" l="1"/>
  <c r="AY7" i="5" s="1"/>
  <c r="AX91" i="5"/>
  <c r="AX65" i="5"/>
  <c r="AX40" i="5"/>
  <c r="AX45" i="5"/>
  <c r="AX44" i="5"/>
  <c r="AX39" i="5"/>
  <c r="AX35" i="5"/>
  <c r="AX41" i="5"/>
  <c r="AX37" i="5"/>
  <c r="AX38" i="5"/>
  <c r="AX34" i="5"/>
  <c r="AX43" i="5"/>
  <c r="AX36" i="5"/>
  <c r="AX42" i="5"/>
  <c r="AZ6" i="5" l="1"/>
  <c r="AZ7" i="5" s="1"/>
  <c r="AY65" i="5"/>
  <c r="AY91" i="5"/>
  <c r="AY39" i="5"/>
  <c r="AY43" i="5"/>
  <c r="AY35" i="5"/>
  <c r="AY34" i="5"/>
  <c r="AY41" i="5"/>
  <c r="AY40" i="5"/>
  <c r="AY36" i="5"/>
  <c r="AY37" i="5"/>
  <c r="AY42" i="5"/>
  <c r="AY45" i="5"/>
  <c r="AY44" i="5"/>
  <c r="AY38" i="5"/>
  <c r="BA6" i="5" l="1"/>
  <c r="BA7" i="5" s="1"/>
  <c r="AZ91" i="5"/>
  <c r="AZ65" i="5"/>
  <c r="AZ39" i="5"/>
  <c r="AZ35" i="5"/>
  <c r="AZ43" i="5"/>
  <c r="AZ40" i="5"/>
  <c r="AZ36" i="5"/>
  <c r="AZ34" i="5"/>
  <c r="AZ45" i="5"/>
  <c r="AZ44" i="5"/>
  <c r="AZ37" i="5"/>
  <c r="AZ42" i="5"/>
  <c r="AZ38" i="5"/>
  <c r="AZ41" i="5"/>
  <c r="BB6" i="5" l="1"/>
  <c r="BB7" i="5" s="1"/>
  <c r="BA91" i="5"/>
  <c r="BA65" i="5"/>
  <c r="BA39" i="5"/>
  <c r="BA45" i="5"/>
  <c r="BA44" i="5"/>
  <c r="BA43" i="5"/>
  <c r="BA35" i="5"/>
  <c r="BA40" i="5"/>
  <c r="BA36" i="5"/>
  <c r="BA41" i="5"/>
  <c r="BA42" i="5"/>
  <c r="BA34" i="5"/>
  <c r="BA38" i="5"/>
  <c r="BA37" i="5"/>
  <c r="BC6" i="5" l="1"/>
  <c r="BC7" i="5" s="1"/>
  <c r="BB91" i="5"/>
  <c r="BB65" i="5"/>
  <c r="BB44" i="5"/>
  <c r="BB43" i="5"/>
  <c r="BB39" i="5"/>
  <c r="BB45" i="5"/>
  <c r="BB35" i="5"/>
  <c r="BB34" i="5"/>
  <c r="BB41" i="5"/>
  <c r="BB40" i="5"/>
  <c r="BB37" i="5"/>
  <c r="BB38" i="5"/>
  <c r="BB42" i="5"/>
  <c r="BB36" i="5"/>
  <c r="BD6" i="5" l="1"/>
  <c r="BD7" i="5" s="1"/>
  <c r="BC65" i="5"/>
  <c r="BC91" i="5"/>
  <c r="BC39" i="5"/>
  <c r="BC43" i="5"/>
  <c r="BC35" i="5"/>
  <c r="BC40" i="5"/>
  <c r="BC36" i="5"/>
  <c r="BC34" i="5"/>
  <c r="BC41" i="5"/>
  <c r="BC37" i="5"/>
  <c r="BC38" i="5"/>
  <c r="BC45" i="5"/>
  <c r="BC44" i="5"/>
  <c r="BC42" i="5"/>
  <c r="BE6" i="5" l="1"/>
  <c r="BE7" i="5" s="1"/>
  <c r="BD91" i="5"/>
  <c r="BD65" i="5"/>
  <c r="BD43" i="5"/>
  <c r="BD42" i="5"/>
  <c r="BD40" i="5"/>
  <c r="BD35" i="5"/>
  <c r="BD45" i="5"/>
  <c r="BD36" i="5"/>
  <c r="BD44" i="5"/>
  <c r="BD39" i="5"/>
  <c r="BD34" i="5"/>
  <c r="BD41" i="5"/>
  <c r="BD38" i="5"/>
  <c r="BD37" i="5"/>
  <c r="BF6" i="5" l="1"/>
  <c r="BF7" i="5" s="1"/>
  <c r="BE91" i="5"/>
  <c r="BE65" i="5"/>
  <c r="BE43" i="5"/>
  <c r="BE39" i="5"/>
  <c r="BE45" i="5"/>
  <c r="BE44" i="5"/>
  <c r="BE40" i="5"/>
  <c r="BE41" i="5"/>
  <c r="BE35" i="5"/>
  <c r="BE34" i="5"/>
  <c r="BE37" i="5"/>
  <c r="BE36" i="5"/>
  <c r="BE42" i="5"/>
  <c r="BE38" i="5"/>
  <c r="BG6" i="5" l="1"/>
  <c r="BG7" i="5" s="1"/>
  <c r="BF91" i="5"/>
  <c r="BF65" i="5"/>
  <c r="BF45" i="5"/>
  <c r="BF39" i="5"/>
  <c r="BF44" i="5"/>
  <c r="BF43" i="5"/>
  <c r="BF38" i="5"/>
  <c r="BF35" i="5"/>
  <c r="BF34" i="5"/>
  <c r="BF41" i="5"/>
  <c r="BF37" i="5"/>
  <c r="BF36" i="5"/>
  <c r="BF40" i="5"/>
  <c r="BF42" i="5"/>
  <c r="BH6" i="5" l="1"/>
  <c r="BH7" i="5" s="1"/>
  <c r="BG65" i="5"/>
  <c r="BG91" i="5"/>
  <c r="BG43" i="5"/>
  <c r="BG35" i="5"/>
  <c r="BG39" i="5"/>
  <c r="BG36" i="5"/>
  <c r="BG40" i="5"/>
  <c r="BG34" i="5"/>
  <c r="BG41" i="5"/>
  <c r="BG42" i="5"/>
  <c r="BG45" i="5"/>
  <c r="BG44" i="5"/>
  <c r="BG38" i="5"/>
  <c r="BG37" i="5"/>
  <c r="BI6" i="5" l="1"/>
  <c r="BI7" i="5" s="1"/>
  <c r="BH91" i="5"/>
  <c r="BH65" i="5"/>
  <c r="BH39" i="5"/>
  <c r="BH41" i="5"/>
  <c r="BH42" i="5"/>
  <c r="BH44" i="5"/>
  <c r="BH40" i="5"/>
  <c r="BH36" i="5"/>
  <c r="BH34" i="5"/>
  <c r="BH45" i="5"/>
  <c r="BH35" i="5"/>
  <c r="BH37" i="5"/>
  <c r="BH38" i="5"/>
  <c r="BH43" i="5"/>
  <c r="BJ6" i="5" l="1"/>
  <c r="BJ7" i="5" s="1"/>
  <c r="BI91" i="5"/>
  <c r="BI65" i="5"/>
  <c r="BI45" i="5"/>
  <c r="BI44" i="5"/>
  <c r="BI39" i="5"/>
  <c r="BI43" i="5"/>
  <c r="BI36" i="5"/>
  <c r="BI34" i="5"/>
  <c r="BI35" i="5"/>
  <c r="BI40" i="5"/>
  <c r="BI41" i="5"/>
  <c r="BI38" i="5"/>
  <c r="BI37" i="5"/>
  <c r="BI42" i="5"/>
  <c r="BK6" i="5" l="1"/>
  <c r="BK7" i="5" s="1"/>
  <c r="BJ91" i="5"/>
  <c r="BJ65" i="5"/>
  <c r="BJ44" i="5"/>
  <c r="BJ45" i="5"/>
  <c r="BJ39" i="5"/>
  <c r="BJ35" i="5"/>
  <c r="BJ43" i="5"/>
  <c r="BJ36" i="5"/>
  <c r="BJ37" i="5"/>
  <c r="BJ40" i="5"/>
  <c r="BJ34" i="5"/>
  <c r="BJ41" i="5"/>
  <c r="BJ42" i="5"/>
  <c r="BJ38" i="5"/>
  <c r="BL6" i="5" l="1"/>
  <c r="BL7" i="5" s="1"/>
  <c r="BK65" i="5"/>
  <c r="BK91" i="5"/>
  <c r="BK39" i="5"/>
  <c r="BK40" i="5"/>
  <c r="BK43" i="5"/>
  <c r="BK37" i="5"/>
  <c r="BK36" i="5"/>
  <c r="BK34" i="5"/>
  <c r="BK41" i="5"/>
  <c r="BK42" i="5"/>
  <c r="BK38" i="5"/>
  <c r="BK35" i="5"/>
  <c r="BK45" i="5"/>
  <c r="BK44" i="5"/>
  <c r="BM6" i="5" l="1"/>
  <c r="BM7" i="5" s="1"/>
  <c r="BL91" i="5"/>
  <c r="BL65" i="5"/>
  <c r="BL39" i="5"/>
  <c r="BL35" i="5"/>
  <c r="BL41" i="5"/>
  <c r="BL40" i="5"/>
  <c r="BL34" i="5"/>
  <c r="BL45" i="5"/>
  <c r="BL43" i="5"/>
  <c r="BL37" i="5"/>
  <c r="BL36" i="5"/>
  <c r="BL42" i="5"/>
  <c r="BL44" i="5"/>
  <c r="BL38" i="5"/>
  <c r="BN6" i="5" l="1"/>
  <c r="BN7" i="5" s="1"/>
  <c r="BM91" i="5"/>
  <c r="BM65" i="5"/>
  <c r="BM44" i="5"/>
  <c r="BM43" i="5"/>
  <c r="BM39" i="5"/>
  <c r="BM35" i="5"/>
  <c r="BM34" i="5"/>
  <c r="BM45" i="5"/>
  <c r="BM36" i="5"/>
  <c r="BM40" i="5"/>
  <c r="BM41" i="5"/>
  <c r="BM42" i="5"/>
  <c r="BM38" i="5"/>
  <c r="BM37" i="5"/>
  <c r="BO6" i="5" l="1"/>
  <c r="BO7" i="5" s="1"/>
  <c r="BN91" i="5"/>
  <c r="BN65" i="5"/>
  <c r="BN36" i="5"/>
  <c r="BN40" i="5"/>
  <c r="BN44" i="5"/>
  <c r="BN45" i="5"/>
  <c r="BN35" i="5"/>
  <c r="BN39" i="5"/>
  <c r="BN43" i="5"/>
  <c r="BN34" i="5"/>
  <c r="BN41" i="5"/>
  <c r="BN37" i="5"/>
  <c r="BN42" i="5"/>
  <c r="BN38" i="5"/>
  <c r="BP6" i="5" l="1"/>
  <c r="BP7" i="5" s="1"/>
  <c r="BO65" i="5"/>
  <c r="BO91" i="5"/>
  <c r="BO39" i="5"/>
  <c r="BO43" i="5"/>
  <c r="BO35" i="5"/>
  <c r="BO34" i="5"/>
  <c r="BO41" i="5"/>
  <c r="BO37" i="5"/>
  <c r="BO40" i="5"/>
  <c r="BO36" i="5"/>
  <c r="BO42" i="5"/>
  <c r="BO45" i="5"/>
  <c r="BO44" i="5"/>
  <c r="BO38" i="5"/>
  <c r="BQ6" i="5" l="1"/>
  <c r="BQ7" i="5" s="1"/>
  <c r="BP91" i="5"/>
  <c r="BP65" i="5"/>
  <c r="BP39" i="5"/>
  <c r="BP43" i="5"/>
  <c r="BP35" i="5"/>
  <c r="BP36" i="5"/>
  <c r="BP34" i="5"/>
  <c r="BP45" i="5"/>
  <c r="BP40" i="5"/>
  <c r="BP44" i="5"/>
  <c r="BP42" i="5"/>
  <c r="BP38" i="5"/>
  <c r="BP37" i="5"/>
  <c r="BP41" i="5"/>
  <c r="BR6" i="5" l="1"/>
  <c r="BR7" i="5" s="1"/>
  <c r="BQ91" i="5"/>
  <c r="BQ65" i="5"/>
  <c r="BQ39" i="5"/>
  <c r="BQ45" i="5"/>
  <c r="BQ35" i="5"/>
  <c r="BQ43" i="5"/>
  <c r="BQ34" i="5"/>
  <c r="BQ44" i="5"/>
  <c r="BQ40" i="5"/>
  <c r="BQ36" i="5"/>
  <c r="BQ41" i="5"/>
  <c r="BQ42" i="5"/>
  <c r="BQ37" i="5"/>
  <c r="BQ38" i="5"/>
  <c r="BS6" i="5" l="1"/>
  <c r="BS7" i="5" s="1"/>
  <c r="BR91" i="5"/>
  <c r="BR65" i="5"/>
  <c r="BR39" i="5"/>
  <c r="BR44" i="5"/>
  <c r="BR45" i="5"/>
  <c r="BR43" i="5"/>
  <c r="BR35" i="5"/>
  <c r="BR40" i="5"/>
  <c r="BR36" i="5"/>
  <c r="BR34" i="5"/>
  <c r="BR41" i="5"/>
  <c r="BR37" i="5"/>
  <c r="BR38" i="5"/>
  <c r="BR42" i="5"/>
  <c r="BT6" i="5" l="1"/>
  <c r="BT7" i="5" s="1"/>
  <c r="BS65" i="5"/>
  <c r="BS91" i="5"/>
  <c r="BS39" i="5"/>
  <c r="BS43" i="5"/>
  <c r="BS35" i="5"/>
  <c r="BS36" i="5"/>
  <c r="BS34" i="5"/>
  <c r="BS41" i="5"/>
  <c r="BS37" i="5"/>
  <c r="BS38" i="5"/>
  <c r="BS40" i="5"/>
  <c r="BS45" i="5"/>
  <c r="BS44" i="5"/>
  <c r="BS42" i="5"/>
  <c r="BU6" i="5" l="1"/>
  <c r="BU7" i="5" s="1"/>
  <c r="BT91" i="5"/>
  <c r="BT65" i="5"/>
  <c r="BT39" i="5"/>
  <c r="BT42" i="5"/>
  <c r="BT35" i="5"/>
  <c r="BT45" i="5"/>
  <c r="BT36" i="5"/>
  <c r="BT44" i="5"/>
  <c r="BT41" i="5"/>
  <c r="BT34" i="5"/>
  <c r="BT43" i="5"/>
  <c r="BT38" i="5"/>
  <c r="BT37" i="5"/>
  <c r="BT40" i="5"/>
  <c r="BV6" i="5" l="1"/>
  <c r="BV7" i="5" s="1"/>
  <c r="BU91" i="5"/>
  <c r="BU65" i="5"/>
  <c r="BU39" i="5"/>
  <c r="BU45" i="5"/>
  <c r="BU44" i="5"/>
  <c r="BU43" i="5"/>
  <c r="BU35" i="5"/>
  <c r="BU34" i="5"/>
  <c r="BU41" i="5"/>
  <c r="BU37" i="5"/>
  <c r="BU40" i="5"/>
  <c r="BU36" i="5"/>
  <c r="BU42" i="5"/>
  <c r="BU38" i="5"/>
  <c r="BW6" i="5" l="1"/>
  <c r="BW7" i="5" s="1"/>
  <c r="BV91" i="5"/>
  <c r="BV65" i="5"/>
  <c r="BV38" i="5"/>
  <c r="BV44" i="5"/>
  <c r="BV39" i="5"/>
  <c r="BV43" i="5"/>
  <c r="BV45" i="5"/>
  <c r="BV36" i="5"/>
  <c r="BV35" i="5"/>
  <c r="BV40" i="5"/>
  <c r="BV34" i="5"/>
  <c r="BV41" i="5"/>
  <c r="BV37" i="5"/>
  <c r="BV42" i="5"/>
  <c r="BX6" i="5" l="1"/>
  <c r="BX7" i="5" s="1"/>
  <c r="BW65" i="5"/>
  <c r="BW91" i="5"/>
  <c r="BW39" i="5"/>
  <c r="BW43" i="5"/>
  <c r="BW35" i="5"/>
  <c r="BW40" i="5"/>
  <c r="BW36" i="5"/>
  <c r="BW34" i="5"/>
  <c r="BW41" i="5"/>
  <c r="BW37" i="5"/>
  <c r="BW42" i="5"/>
  <c r="BW45" i="5"/>
  <c r="BW44" i="5"/>
  <c r="BW38" i="5"/>
  <c r="BY6" i="5" l="1"/>
  <c r="BY7" i="5" s="1"/>
  <c r="BX91" i="5"/>
  <c r="BX65" i="5"/>
  <c r="BX39" i="5"/>
  <c r="BX41" i="5"/>
  <c r="BX42" i="5"/>
  <c r="BX35" i="5"/>
  <c r="BX44" i="5"/>
  <c r="BX40" i="5"/>
  <c r="BX36" i="5"/>
  <c r="BX37" i="5"/>
  <c r="BX34" i="5"/>
  <c r="BX43" i="5"/>
  <c r="BX45" i="5"/>
  <c r="BX38" i="5"/>
  <c r="BZ6" i="5" l="1"/>
  <c r="BZ7" i="5" s="1"/>
  <c r="BY91" i="5"/>
  <c r="BY65" i="5"/>
  <c r="BY45" i="5"/>
  <c r="BY44" i="5"/>
  <c r="BY39" i="5"/>
  <c r="BY43" i="5"/>
  <c r="BY35" i="5"/>
  <c r="BY40" i="5"/>
  <c r="BY36" i="5"/>
  <c r="BY34" i="5"/>
  <c r="BY41" i="5"/>
  <c r="BY38" i="5"/>
  <c r="BY37" i="5"/>
  <c r="BY42" i="5"/>
  <c r="CA6" i="5" l="1"/>
  <c r="CA7" i="5" s="1"/>
  <c r="BZ91" i="5"/>
  <c r="BZ65" i="5"/>
  <c r="BZ45" i="5"/>
  <c r="BZ37" i="5"/>
  <c r="BZ44" i="5"/>
  <c r="BZ39" i="5"/>
  <c r="BZ35" i="5"/>
  <c r="BZ43" i="5"/>
  <c r="BZ36" i="5"/>
  <c r="BZ40" i="5"/>
  <c r="BZ34" i="5"/>
  <c r="BZ41" i="5"/>
  <c r="BZ42" i="5"/>
  <c r="BZ38" i="5"/>
  <c r="CB6" i="5" l="1"/>
  <c r="CB7" i="5" s="1"/>
  <c r="CA65" i="5"/>
  <c r="CA91" i="5"/>
  <c r="CA39" i="5"/>
  <c r="CA35" i="5"/>
  <c r="CA37" i="5"/>
  <c r="CA43" i="5"/>
  <c r="CA40" i="5"/>
  <c r="CA36" i="5"/>
  <c r="CA34" i="5"/>
  <c r="CA42" i="5"/>
  <c r="CA41" i="5"/>
  <c r="CA38" i="5"/>
  <c r="CA45" i="5"/>
  <c r="CA44" i="5"/>
  <c r="CC6" i="5" l="1"/>
  <c r="CC7" i="5" s="1"/>
  <c r="CB91" i="5"/>
  <c r="CB65" i="5"/>
  <c r="CB39" i="5"/>
  <c r="CB40" i="5"/>
  <c r="CB35" i="5"/>
  <c r="CB34" i="5"/>
  <c r="CB43" i="5"/>
  <c r="CB45" i="5"/>
  <c r="CB37" i="5"/>
  <c r="CB42" i="5"/>
  <c r="CB36" i="5"/>
  <c r="CB44" i="5"/>
  <c r="CB41" i="5"/>
  <c r="CB38" i="5"/>
  <c r="CD6" i="5" l="1"/>
  <c r="CD7" i="5" s="1"/>
  <c r="CC91" i="5"/>
  <c r="CC65" i="5"/>
  <c r="CC44" i="5"/>
  <c r="CC39" i="5"/>
  <c r="CC35" i="5"/>
  <c r="CC45" i="5"/>
  <c r="CC43" i="5"/>
  <c r="CC40" i="5"/>
  <c r="CC36" i="5"/>
  <c r="CC41" i="5"/>
  <c r="CC34" i="5"/>
  <c r="CC42" i="5"/>
  <c r="CC38" i="5"/>
  <c r="CC37" i="5"/>
  <c r="CE6" i="5" l="1"/>
  <c r="CE7" i="5" s="1"/>
  <c r="CD91" i="5"/>
  <c r="CD65" i="5"/>
  <c r="CD44" i="5"/>
  <c r="CD36" i="5"/>
  <c r="CD39" i="5"/>
  <c r="CD45" i="5"/>
  <c r="CD35" i="5"/>
  <c r="CD43" i="5"/>
  <c r="CD40" i="5"/>
  <c r="CD34" i="5"/>
  <c r="CD42" i="5"/>
  <c r="CD41" i="5"/>
  <c r="CD37" i="5"/>
  <c r="CD38" i="5"/>
  <c r="CF6" i="5" l="1"/>
  <c r="CF7" i="5" s="1"/>
  <c r="CE65" i="5"/>
  <c r="CE91" i="5"/>
  <c r="CE39" i="5"/>
  <c r="CE43" i="5"/>
  <c r="CE35" i="5"/>
  <c r="CE34" i="5"/>
  <c r="CE41" i="5"/>
  <c r="CE40" i="5"/>
  <c r="CE37" i="5"/>
  <c r="CE36" i="5"/>
  <c r="CE42" i="5"/>
  <c r="CE45" i="5"/>
  <c r="CE44" i="5"/>
  <c r="CE38" i="5"/>
  <c r="CG6" i="5" l="1"/>
  <c r="CG7" i="5" s="1"/>
  <c r="CF91" i="5"/>
  <c r="CF65" i="5"/>
  <c r="CF43" i="5"/>
  <c r="CF39" i="5"/>
  <c r="CF40" i="5"/>
  <c r="CF35" i="5"/>
  <c r="CF36" i="5"/>
  <c r="CF34" i="5"/>
  <c r="CF45" i="5"/>
  <c r="CF42" i="5"/>
  <c r="CF44" i="5"/>
  <c r="CF38" i="5"/>
  <c r="CF37" i="5"/>
  <c r="CF41" i="5"/>
  <c r="CH6" i="5" l="1"/>
  <c r="CH7" i="5" s="1"/>
  <c r="CG91" i="5"/>
  <c r="CG65" i="5"/>
  <c r="CG39" i="5"/>
  <c r="CG45" i="5"/>
  <c r="CG44" i="5"/>
  <c r="CG35" i="5"/>
  <c r="CG43" i="5"/>
  <c r="CG34" i="5"/>
  <c r="CG40" i="5"/>
  <c r="CG36" i="5"/>
  <c r="CG37" i="5"/>
  <c r="CG42" i="5"/>
  <c r="CG41" i="5"/>
  <c r="CG38" i="5"/>
  <c r="CI6" i="5" l="1"/>
  <c r="CI7" i="5" s="1"/>
  <c r="CH91" i="5"/>
  <c r="CH65" i="5"/>
  <c r="CH45" i="5"/>
  <c r="CH44" i="5"/>
  <c r="CH43" i="5"/>
  <c r="CH35" i="5"/>
  <c r="CH40" i="5"/>
  <c r="CH34" i="5"/>
  <c r="CH41" i="5"/>
  <c r="CH36" i="5"/>
  <c r="CH39" i="5"/>
  <c r="CH37" i="5"/>
  <c r="CH42" i="5"/>
  <c r="CH38" i="5"/>
  <c r="CJ6" i="5" l="1"/>
  <c r="CJ7" i="5" s="1"/>
  <c r="CI91" i="5"/>
  <c r="CI65" i="5"/>
  <c r="CI39" i="5"/>
  <c r="CI43" i="5"/>
  <c r="CI35" i="5"/>
  <c r="CI36" i="5"/>
  <c r="CI34" i="5"/>
  <c r="CI41" i="5"/>
  <c r="CI37" i="5"/>
  <c r="CI38" i="5"/>
  <c r="CI45" i="5"/>
  <c r="CI44" i="5"/>
  <c r="CI40" i="5"/>
  <c r="CI42" i="5"/>
  <c r="CK6" i="5" l="1"/>
  <c r="CK7" i="5" s="1"/>
  <c r="CJ91" i="5"/>
  <c r="CJ65" i="5"/>
  <c r="CJ42" i="5"/>
  <c r="CJ39" i="5"/>
  <c r="CJ35" i="5"/>
  <c r="CJ45" i="5"/>
  <c r="CJ41" i="5"/>
  <c r="CJ36" i="5"/>
  <c r="CJ44" i="5"/>
  <c r="CJ43" i="5"/>
  <c r="CJ34" i="5"/>
  <c r="CJ38" i="5"/>
  <c r="CJ40" i="5"/>
  <c r="CJ37" i="5"/>
  <c r="CL6" i="5" l="1"/>
  <c r="CL7" i="5" s="1"/>
  <c r="CK91" i="5"/>
  <c r="CK65" i="5"/>
  <c r="CK39" i="5"/>
  <c r="CK45" i="5"/>
  <c r="CK44" i="5"/>
  <c r="CK43" i="5"/>
  <c r="CK35" i="5"/>
  <c r="CK41" i="5"/>
  <c r="CK34" i="5"/>
  <c r="CK37" i="5"/>
  <c r="CK36" i="5"/>
  <c r="CK42" i="5"/>
  <c r="CK40" i="5"/>
  <c r="CK38" i="5"/>
  <c r="CM6" i="5" l="1"/>
  <c r="CM7" i="5" s="1"/>
  <c r="CL91" i="5"/>
  <c r="CL65" i="5"/>
  <c r="CL44" i="5"/>
  <c r="CL45" i="5"/>
  <c r="CL43" i="5"/>
  <c r="CL39" i="5"/>
  <c r="CL40" i="5"/>
  <c r="CL36" i="5"/>
  <c r="CL34" i="5"/>
  <c r="CL41" i="5"/>
  <c r="CL35" i="5"/>
  <c r="CL37" i="5"/>
  <c r="CL38" i="5"/>
  <c r="CL42" i="5"/>
  <c r="CN6" i="5" l="1"/>
  <c r="CN7" i="5" s="1"/>
  <c r="CM91" i="5"/>
  <c r="CM65" i="5"/>
  <c r="CM39" i="5"/>
  <c r="CM43" i="5"/>
  <c r="CM35" i="5"/>
  <c r="CM40" i="5"/>
  <c r="CM36" i="5"/>
  <c r="CM34" i="5"/>
  <c r="CM41" i="5"/>
  <c r="CM42" i="5"/>
  <c r="CM45" i="5"/>
  <c r="CM44" i="5"/>
  <c r="CM38" i="5"/>
  <c r="CM37" i="5"/>
  <c r="CO6" i="5" l="1"/>
  <c r="CO7" i="5" s="1"/>
  <c r="CN91" i="5"/>
  <c r="CN65" i="5"/>
  <c r="CN39" i="5"/>
  <c r="CN41" i="5"/>
  <c r="CN42" i="5"/>
  <c r="CN44" i="5"/>
  <c r="CN35" i="5"/>
  <c r="CN36" i="5"/>
  <c r="CN43" i="5"/>
  <c r="CN45" i="5"/>
  <c r="CN40" i="5"/>
  <c r="CN34" i="5"/>
  <c r="CN38" i="5"/>
  <c r="CN37" i="5"/>
  <c r="CP6" i="5" l="1"/>
  <c r="CP7" i="5" s="1"/>
  <c r="CO91" i="5"/>
  <c r="CO65" i="5"/>
  <c r="CO45" i="5"/>
  <c r="CO44" i="5"/>
  <c r="CO39" i="5"/>
  <c r="CO43" i="5"/>
  <c r="CO35" i="5"/>
  <c r="CO40" i="5"/>
  <c r="CO36" i="5"/>
  <c r="CO41" i="5"/>
  <c r="CO34" i="5"/>
  <c r="CO38" i="5"/>
  <c r="CO37" i="5"/>
  <c r="CO42" i="5"/>
  <c r="CQ6" i="5" l="1"/>
  <c r="CQ7" i="5" s="1"/>
  <c r="CP91" i="5"/>
  <c r="CP65" i="5"/>
  <c r="CP39" i="5"/>
  <c r="CP44" i="5"/>
  <c r="CP35" i="5"/>
  <c r="CP45" i="5"/>
  <c r="CP43" i="5"/>
  <c r="CP40" i="5"/>
  <c r="CP36" i="5"/>
  <c r="CP34" i="5"/>
  <c r="CP41" i="5"/>
  <c r="CP42" i="5"/>
  <c r="CP37" i="5"/>
  <c r="CP38" i="5"/>
  <c r="CR6" i="5" l="1"/>
  <c r="CR7" i="5" s="1"/>
  <c r="CQ65" i="5"/>
  <c r="CQ91" i="5"/>
  <c r="CQ39" i="5"/>
  <c r="CQ37" i="5"/>
  <c r="CQ35" i="5"/>
  <c r="CQ40" i="5"/>
  <c r="CQ43" i="5"/>
  <c r="CQ36" i="5"/>
  <c r="CQ42" i="5"/>
  <c r="CQ41" i="5"/>
  <c r="CQ34" i="5"/>
  <c r="CQ38" i="5"/>
  <c r="CQ45" i="5"/>
  <c r="CQ44" i="5"/>
  <c r="CS6" i="5" l="1"/>
  <c r="CS7" i="5" s="1"/>
  <c r="CR91" i="5"/>
  <c r="CR65" i="5"/>
  <c r="CR40" i="5"/>
  <c r="CR39" i="5"/>
  <c r="CR41" i="5"/>
  <c r="CR35" i="5"/>
  <c r="CR34" i="5"/>
  <c r="CR43" i="5"/>
  <c r="CR45" i="5"/>
  <c r="CR37" i="5"/>
  <c r="CR42" i="5"/>
  <c r="CR36" i="5"/>
  <c r="CR44" i="5"/>
  <c r="CR38" i="5"/>
  <c r="CT6" i="5" l="1"/>
  <c r="CT7" i="5" s="1"/>
  <c r="CS91" i="5"/>
  <c r="CS65" i="5"/>
  <c r="CS44" i="5"/>
  <c r="CS45" i="5"/>
  <c r="CS39" i="5"/>
  <c r="CS43" i="5"/>
  <c r="CS35" i="5"/>
  <c r="CS40" i="5"/>
  <c r="CS36" i="5"/>
  <c r="CS34" i="5"/>
  <c r="CS41" i="5"/>
  <c r="CS42" i="5"/>
  <c r="CS38" i="5"/>
  <c r="CS37" i="5"/>
  <c r="CU6" i="5" l="1"/>
  <c r="CU7" i="5" s="1"/>
  <c r="CT91" i="5"/>
  <c r="CT65" i="5"/>
  <c r="CT39" i="5"/>
  <c r="CT45" i="5"/>
  <c r="CT35" i="5"/>
  <c r="CT44" i="5"/>
  <c r="CT43" i="5"/>
  <c r="CT40" i="5"/>
  <c r="CT42" i="5"/>
  <c r="CT34" i="5"/>
  <c r="CT36" i="5"/>
  <c r="CT41" i="5"/>
  <c r="CT38" i="5"/>
  <c r="CT37" i="5"/>
  <c r="CV6" i="5" l="1"/>
  <c r="CV7" i="5" s="1"/>
  <c r="CU65" i="5"/>
  <c r="CU91" i="5"/>
  <c r="CU39" i="5"/>
  <c r="CU43" i="5"/>
  <c r="CU35" i="5"/>
  <c r="CU34" i="5"/>
  <c r="CU41" i="5"/>
  <c r="CU40" i="5"/>
  <c r="CU36" i="5"/>
  <c r="CU37" i="5"/>
  <c r="CU42" i="5"/>
  <c r="CU45" i="5"/>
  <c r="CU44" i="5"/>
  <c r="CU38" i="5"/>
  <c r="CW6" i="5" l="1"/>
  <c r="CW7" i="5" s="1"/>
  <c r="CV91" i="5"/>
  <c r="CV65" i="5"/>
  <c r="CV40" i="5"/>
  <c r="CV43" i="5"/>
  <c r="CV39" i="5"/>
  <c r="CV35" i="5"/>
  <c r="CV36" i="5"/>
  <c r="CV42" i="5"/>
  <c r="CV34" i="5"/>
  <c r="CV45" i="5"/>
  <c r="CV44" i="5"/>
  <c r="CV38" i="5"/>
  <c r="CV41" i="5"/>
  <c r="CV37" i="5"/>
  <c r="CX6" i="5" l="1"/>
  <c r="CX7" i="5" s="1"/>
  <c r="CW91" i="5"/>
  <c r="CW65" i="5"/>
  <c r="CW39" i="5"/>
  <c r="CW45" i="5"/>
  <c r="CW35" i="5"/>
  <c r="CW44" i="5"/>
  <c r="CW43" i="5"/>
  <c r="CW40" i="5"/>
  <c r="CW36" i="5"/>
  <c r="CW34" i="5"/>
  <c r="CW41" i="5"/>
  <c r="CW42" i="5"/>
  <c r="CW38" i="5"/>
  <c r="CW37" i="5"/>
  <c r="CY6" i="5" l="1"/>
  <c r="CY7" i="5" s="1"/>
  <c r="CX91" i="5"/>
  <c r="CX65" i="5"/>
  <c r="CX44" i="5"/>
  <c r="CX45" i="5"/>
  <c r="CX43" i="5"/>
  <c r="CX35" i="5"/>
  <c r="CX40" i="5"/>
  <c r="CX34" i="5"/>
  <c r="CX41" i="5"/>
  <c r="CX36" i="5"/>
  <c r="CX39" i="5"/>
  <c r="CX42" i="5"/>
  <c r="CX38" i="5"/>
  <c r="CX37" i="5"/>
  <c r="CZ6" i="5" l="1"/>
  <c r="CZ7" i="5" s="1"/>
  <c r="CY91" i="5"/>
  <c r="CY65" i="5"/>
  <c r="CY39" i="5"/>
  <c r="CY43" i="5"/>
  <c r="CY35" i="5"/>
  <c r="CY36" i="5"/>
  <c r="CY34" i="5"/>
  <c r="CY41" i="5"/>
  <c r="CY37" i="5"/>
  <c r="CY38" i="5"/>
  <c r="CY45" i="5"/>
  <c r="CY44" i="5"/>
  <c r="CY40" i="5"/>
  <c r="CY42" i="5"/>
  <c r="DA6" i="5" l="1"/>
  <c r="DA7" i="5" s="1"/>
  <c r="CZ91" i="5"/>
  <c r="CZ65" i="5"/>
  <c r="CZ43" i="5"/>
  <c r="CZ39" i="5"/>
  <c r="CZ35" i="5"/>
  <c r="CZ45" i="5"/>
  <c r="CZ36" i="5"/>
  <c r="CZ44" i="5"/>
  <c r="CZ34" i="5"/>
  <c r="CZ40" i="5"/>
  <c r="CZ41" i="5"/>
  <c r="CZ38" i="5"/>
  <c r="CZ42" i="5"/>
  <c r="CZ37" i="5"/>
  <c r="DB6" i="5" l="1"/>
  <c r="DB7" i="5" s="1"/>
  <c r="DA91" i="5"/>
  <c r="DA65" i="5"/>
  <c r="DA39" i="5"/>
  <c r="DA45" i="5"/>
  <c r="DA44" i="5"/>
  <c r="DA43" i="5"/>
  <c r="DA35" i="5"/>
  <c r="DA41" i="5"/>
  <c r="DA34" i="5"/>
  <c r="DA40" i="5"/>
  <c r="DA36" i="5"/>
  <c r="DA37" i="5"/>
  <c r="DA42" i="5"/>
  <c r="DA38" i="5"/>
  <c r="DC6" i="5" l="1"/>
  <c r="DC7" i="5" s="1"/>
  <c r="DB91" i="5"/>
  <c r="DB65" i="5"/>
  <c r="DB44" i="5"/>
  <c r="DB39" i="5"/>
  <c r="DB45" i="5"/>
  <c r="DB43" i="5"/>
  <c r="DB38" i="5"/>
  <c r="DB40" i="5"/>
  <c r="DB34" i="5"/>
  <c r="DB41" i="5"/>
  <c r="DB36" i="5"/>
  <c r="DB35" i="5"/>
  <c r="DB42" i="5"/>
  <c r="DB37" i="5"/>
  <c r="DD6" i="5" l="1"/>
  <c r="DD7" i="5" s="1"/>
  <c r="DC91" i="5"/>
  <c r="DC65" i="5"/>
  <c r="DC39" i="5"/>
  <c r="DC43" i="5"/>
  <c r="DC35" i="5"/>
  <c r="DC40" i="5"/>
  <c r="DC36" i="5"/>
  <c r="DC34" i="5"/>
  <c r="DC41" i="5"/>
  <c r="DC37" i="5"/>
  <c r="DC42" i="5"/>
  <c r="DC45" i="5"/>
  <c r="DC44" i="5"/>
  <c r="DC38" i="5"/>
  <c r="DE6" i="5" l="1"/>
  <c r="DE7" i="5" s="1"/>
  <c r="DD91" i="5"/>
  <c r="DD65" i="5"/>
  <c r="DD39" i="5"/>
  <c r="DD42" i="5"/>
  <c r="DD41" i="5"/>
  <c r="DD44" i="5"/>
  <c r="DD35" i="5"/>
  <c r="DD36" i="5"/>
  <c r="DD40" i="5"/>
  <c r="DD45" i="5"/>
  <c r="DD37" i="5"/>
  <c r="DD38" i="5"/>
  <c r="DD34" i="5"/>
  <c r="DD43" i="5"/>
  <c r="DF6" i="5" l="1"/>
  <c r="DF7" i="5" s="1"/>
  <c r="DE91" i="5"/>
  <c r="DE65" i="5"/>
  <c r="DE45" i="5"/>
  <c r="DE44" i="5"/>
  <c r="DE39" i="5"/>
  <c r="DE43" i="5"/>
  <c r="DE35" i="5"/>
  <c r="DE40" i="5"/>
  <c r="DE36" i="5"/>
  <c r="DE41" i="5"/>
  <c r="DE38" i="5"/>
  <c r="DE34" i="5"/>
  <c r="DE37" i="5"/>
  <c r="DE42" i="5"/>
  <c r="DG6" i="5" l="1"/>
  <c r="DG7" i="5" s="1"/>
  <c r="DF91" i="5"/>
  <c r="DF65" i="5"/>
  <c r="DF45" i="5"/>
  <c r="DF44" i="5"/>
  <c r="DF39" i="5"/>
  <c r="DF35" i="5"/>
  <c r="DF43" i="5"/>
  <c r="DF37" i="5"/>
  <c r="DF40" i="5"/>
  <c r="DF34" i="5"/>
  <c r="DF41" i="5"/>
  <c r="DF36" i="5"/>
  <c r="DF42" i="5"/>
  <c r="DF38" i="5"/>
  <c r="DH6" i="5" l="1"/>
  <c r="DH7" i="5" s="1"/>
  <c r="DG65" i="5"/>
  <c r="DG91" i="5"/>
  <c r="DG39" i="5"/>
  <c r="DG37" i="5"/>
  <c r="DG40" i="5"/>
  <c r="DG35" i="5"/>
  <c r="DG36" i="5"/>
  <c r="DG43" i="5"/>
  <c r="DG41" i="5"/>
  <c r="DG42" i="5"/>
  <c r="DG34" i="5"/>
  <c r="DG38" i="5"/>
  <c r="DG45" i="5"/>
  <c r="DG44" i="5"/>
  <c r="DI6" i="5" l="1"/>
  <c r="DI7" i="5" s="1"/>
  <c r="DH91" i="5"/>
  <c r="DH65" i="5"/>
  <c r="DH39" i="5"/>
  <c r="DH35" i="5"/>
  <c r="DH41" i="5"/>
  <c r="DH34" i="5"/>
  <c r="DH40" i="5"/>
  <c r="DH45" i="5"/>
  <c r="DH36" i="5"/>
  <c r="DH44" i="5"/>
  <c r="DH37" i="5"/>
  <c r="DH43" i="5"/>
  <c r="DH38" i="5"/>
  <c r="DH42" i="5"/>
  <c r="DJ6" i="5" l="1"/>
  <c r="DJ7" i="5" s="1"/>
  <c r="DI91" i="5"/>
  <c r="DI65" i="5"/>
  <c r="DI44" i="5"/>
  <c r="DI45" i="5"/>
  <c r="DI43" i="5"/>
  <c r="DI39" i="5"/>
  <c r="DI40" i="5"/>
  <c r="DI36" i="5"/>
  <c r="DI35" i="5"/>
  <c r="DI41" i="5"/>
  <c r="DI42" i="5"/>
  <c r="DI34" i="5"/>
  <c r="DI38" i="5"/>
  <c r="DI37" i="5"/>
  <c r="DK6" i="5" l="1"/>
  <c r="DK7" i="5" s="1"/>
  <c r="DJ91" i="5"/>
  <c r="DJ65" i="5"/>
  <c r="DJ44" i="5"/>
  <c r="DJ45" i="5"/>
  <c r="DJ39" i="5"/>
  <c r="DJ35" i="5"/>
  <c r="DJ36" i="5"/>
  <c r="DJ41" i="5"/>
  <c r="DJ37" i="5"/>
  <c r="DJ38" i="5"/>
  <c r="DJ42" i="5"/>
  <c r="DJ43" i="5"/>
  <c r="DJ40" i="5"/>
  <c r="DJ34" i="5"/>
  <c r="DL6" i="5" l="1"/>
  <c r="DL7" i="5" s="1"/>
  <c r="DK65" i="5"/>
  <c r="DK91" i="5"/>
  <c r="DK39" i="5"/>
  <c r="DK43" i="5"/>
  <c r="DK35" i="5"/>
  <c r="DK34" i="5"/>
  <c r="DK41" i="5"/>
  <c r="DK40" i="5"/>
  <c r="DK36" i="5"/>
  <c r="DK37" i="5"/>
  <c r="DK42" i="5"/>
  <c r="DK45" i="5"/>
  <c r="DK44" i="5"/>
  <c r="DK38" i="5"/>
  <c r="DM6" i="5" l="1"/>
  <c r="DM7" i="5" s="1"/>
  <c r="DL91" i="5"/>
  <c r="DL65" i="5"/>
  <c r="DL40" i="5"/>
  <c r="DL39" i="5"/>
  <c r="DL43" i="5"/>
  <c r="DL35" i="5"/>
  <c r="DL36" i="5"/>
  <c r="DL34" i="5"/>
  <c r="DL45" i="5"/>
  <c r="DL44" i="5"/>
  <c r="DL38" i="5"/>
  <c r="DL42" i="5"/>
  <c r="DL37" i="5"/>
  <c r="DL41" i="5"/>
  <c r="DN6" i="5" l="1"/>
  <c r="DN7" i="5" s="1"/>
  <c r="DM91" i="5"/>
  <c r="DM65" i="5"/>
  <c r="DM39" i="5"/>
  <c r="DM45" i="5"/>
  <c r="DM44" i="5"/>
  <c r="DM35" i="5"/>
  <c r="DM40" i="5"/>
  <c r="DM36" i="5"/>
  <c r="DM43" i="5"/>
  <c r="DM41" i="5"/>
  <c r="DM42" i="5"/>
  <c r="DM34" i="5"/>
  <c r="DM38" i="5"/>
  <c r="DM37" i="5"/>
  <c r="DO6" i="5" l="1"/>
  <c r="DO7" i="5" s="1"/>
  <c r="DN91" i="5"/>
  <c r="DN65" i="5"/>
  <c r="DN39" i="5"/>
  <c r="DN43" i="5"/>
  <c r="DN45" i="5"/>
  <c r="DN35" i="5"/>
  <c r="DN44" i="5"/>
  <c r="DN40" i="5"/>
  <c r="DN34" i="5"/>
  <c r="DN41" i="5"/>
  <c r="DN36" i="5"/>
  <c r="DN37" i="5"/>
  <c r="DN38" i="5"/>
  <c r="DN42" i="5"/>
  <c r="DP6" i="5" l="1"/>
  <c r="DP7" i="5" s="1"/>
  <c r="DO91" i="5"/>
  <c r="DO65" i="5"/>
  <c r="DO39" i="5"/>
  <c r="DO43" i="5"/>
  <c r="DO35" i="5"/>
  <c r="DO36" i="5"/>
  <c r="DO34" i="5"/>
  <c r="DO41" i="5"/>
  <c r="DO37" i="5"/>
  <c r="DO40" i="5"/>
  <c r="DO38" i="5"/>
  <c r="DO45" i="5"/>
  <c r="DO44" i="5"/>
  <c r="DO42" i="5"/>
  <c r="DQ6" i="5" l="1"/>
  <c r="DQ7" i="5" s="1"/>
  <c r="DP91" i="5"/>
  <c r="DP65" i="5"/>
  <c r="DP42" i="5"/>
  <c r="DP35" i="5"/>
  <c r="DP45" i="5"/>
  <c r="DP36" i="5"/>
  <c r="DP44" i="5"/>
  <c r="DP34" i="5"/>
  <c r="DP41" i="5"/>
  <c r="DP39" i="5"/>
  <c r="DP38" i="5"/>
  <c r="DP37" i="5"/>
  <c r="DP43" i="5"/>
  <c r="DP40" i="5"/>
  <c r="DR6" i="5" l="1"/>
  <c r="DR7" i="5" s="1"/>
  <c r="DQ91" i="5"/>
  <c r="DQ65" i="5"/>
  <c r="DQ39" i="5"/>
  <c r="DQ45" i="5"/>
  <c r="DQ44" i="5"/>
  <c r="DQ43" i="5"/>
  <c r="DQ41" i="5"/>
  <c r="DQ35" i="5"/>
  <c r="DQ37" i="5"/>
  <c r="DQ40" i="5"/>
  <c r="DQ36" i="5"/>
  <c r="DQ34" i="5"/>
  <c r="DQ42" i="5"/>
  <c r="DQ38" i="5"/>
  <c r="DS6" i="5" l="1"/>
  <c r="DS7" i="5" s="1"/>
  <c r="DR91" i="5"/>
  <c r="DR65" i="5"/>
  <c r="DR45" i="5"/>
  <c r="DR38" i="5"/>
  <c r="DR35" i="5"/>
  <c r="DR39" i="5"/>
  <c r="DR43" i="5"/>
  <c r="DR44" i="5"/>
  <c r="DR40" i="5"/>
  <c r="DR34" i="5"/>
  <c r="DR41" i="5"/>
  <c r="DR37" i="5"/>
  <c r="DR36" i="5"/>
  <c r="DR42" i="5"/>
  <c r="DT6" i="5" l="1"/>
  <c r="DT7" i="5" s="1"/>
  <c r="DS91" i="5"/>
  <c r="DS65" i="5"/>
  <c r="DS43" i="5"/>
  <c r="DS35" i="5"/>
  <c r="DS40" i="5"/>
  <c r="DS39" i="5"/>
  <c r="DS36" i="5"/>
  <c r="DS34" i="5"/>
  <c r="DS41" i="5"/>
  <c r="DS42" i="5"/>
  <c r="DS45" i="5"/>
  <c r="DS44" i="5"/>
  <c r="DS38" i="5"/>
  <c r="DS37" i="5"/>
  <c r="DU6" i="5" l="1"/>
  <c r="DU7" i="5" s="1"/>
  <c r="DT91" i="5"/>
  <c r="DT65" i="5"/>
  <c r="DT39" i="5"/>
  <c r="DT42" i="5"/>
  <c r="DT41" i="5"/>
  <c r="DT44" i="5"/>
  <c r="DT40" i="5"/>
  <c r="DT36" i="5"/>
  <c r="DT34" i="5"/>
  <c r="DT37" i="5"/>
  <c r="DT35" i="5"/>
  <c r="DT38" i="5"/>
  <c r="DT43" i="5"/>
  <c r="DT45" i="5"/>
  <c r="DV6" i="5" l="1"/>
  <c r="DV7" i="5" s="1"/>
  <c r="DU91" i="5"/>
  <c r="DU65" i="5"/>
  <c r="DU45" i="5"/>
  <c r="DU44" i="5"/>
  <c r="DU39" i="5"/>
  <c r="DU35" i="5"/>
  <c r="DU43" i="5"/>
  <c r="DU40" i="5"/>
  <c r="DU36" i="5"/>
  <c r="DU34" i="5"/>
  <c r="DU41" i="5"/>
  <c r="DU38" i="5"/>
  <c r="DU37" i="5"/>
  <c r="DU42" i="5"/>
  <c r="DW6" i="5" l="1"/>
  <c r="DW7" i="5" s="1"/>
  <c r="DV91" i="5"/>
  <c r="DV65" i="5"/>
  <c r="DV44" i="5"/>
  <c r="DV45" i="5"/>
  <c r="DV39" i="5"/>
  <c r="DV37" i="5"/>
  <c r="DV43" i="5"/>
  <c r="DV35" i="5"/>
  <c r="DV36" i="5"/>
  <c r="DV40" i="5"/>
  <c r="DV34" i="5"/>
  <c r="DV41" i="5"/>
  <c r="DV42" i="5"/>
  <c r="DV38" i="5"/>
  <c r="DX6" i="5" l="1"/>
  <c r="DX7" i="5" s="1"/>
  <c r="DW65" i="5"/>
  <c r="DW91" i="5"/>
  <c r="DW39" i="5"/>
  <c r="DW43" i="5"/>
  <c r="DW37" i="5"/>
  <c r="DW40" i="5"/>
  <c r="DW36" i="5"/>
  <c r="DW35" i="5"/>
  <c r="DW34" i="5"/>
  <c r="DW41" i="5"/>
  <c r="DW42" i="5"/>
  <c r="DW38" i="5"/>
  <c r="DW44" i="5"/>
  <c r="DW45" i="5"/>
  <c r="DY6" i="5" l="1"/>
  <c r="DY7" i="5" s="1"/>
  <c r="DX91" i="5"/>
  <c r="DX65" i="5"/>
  <c r="DX39" i="5"/>
  <c r="DX40" i="5"/>
  <c r="DX35" i="5"/>
  <c r="DX34" i="5"/>
  <c r="DX45" i="5"/>
  <c r="DX43" i="5"/>
  <c r="DX37" i="5"/>
  <c r="DX36" i="5"/>
  <c r="DX41" i="5"/>
  <c r="DX44" i="5"/>
  <c r="DX42" i="5"/>
  <c r="DX38" i="5"/>
  <c r="DZ6" i="5" l="1"/>
  <c r="DZ7" i="5" s="1"/>
  <c r="DY91" i="5"/>
  <c r="DY65" i="5"/>
  <c r="DY44" i="5"/>
  <c r="DY39" i="5"/>
  <c r="DY35" i="5"/>
  <c r="DY43" i="5"/>
  <c r="DY40" i="5"/>
  <c r="DY36" i="5"/>
  <c r="DY41" i="5"/>
  <c r="DY42" i="5"/>
  <c r="DY34" i="5"/>
  <c r="DY45" i="5"/>
  <c r="DY38" i="5"/>
  <c r="DY37" i="5"/>
  <c r="EA6" i="5" l="1"/>
  <c r="EA7" i="5" s="1"/>
  <c r="DZ91" i="5"/>
  <c r="DZ65" i="5"/>
  <c r="DZ36" i="5"/>
  <c r="DZ45" i="5"/>
  <c r="DZ44" i="5"/>
  <c r="DZ35" i="5"/>
  <c r="DZ43" i="5"/>
  <c r="DZ34" i="5"/>
  <c r="DZ39" i="5"/>
  <c r="DZ41" i="5"/>
  <c r="DZ37" i="5"/>
  <c r="DZ42" i="5"/>
  <c r="DZ38" i="5"/>
  <c r="DZ40" i="5"/>
  <c r="EB6" i="5" l="1"/>
  <c r="EB7" i="5" s="1"/>
  <c r="EA65" i="5"/>
  <c r="EA91" i="5"/>
  <c r="EA39" i="5"/>
  <c r="EA43" i="5"/>
  <c r="EA35" i="5"/>
  <c r="EA34" i="5"/>
  <c r="EA41" i="5"/>
  <c r="EA40" i="5"/>
  <c r="EA37" i="5"/>
  <c r="EA36" i="5"/>
  <c r="EA42" i="5"/>
  <c r="EA45" i="5"/>
  <c r="EA44" i="5"/>
  <c r="EA38" i="5"/>
  <c r="EC6" i="5" l="1"/>
  <c r="EC7" i="5" s="1"/>
  <c r="EB91" i="5"/>
  <c r="EB65" i="5"/>
  <c r="EB40" i="5"/>
  <c r="EB39" i="5"/>
  <c r="EB43" i="5"/>
  <c r="EB35" i="5"/>
  <c r="EB36" i="5"/>
  <c r="EB34" i="5"/>
  <c r="EB45" i="5"/>
  <c r="EB44" i="5"/>
  <c r="EB42" i="5"/>
  <c r="EB38" i="5"/>
  <c r="EB37" i="5"/>
  <c r="EB41" i="5"/>
  <c r="ED6" i="5" l="1"/>
  <c r="ED7" i="5" s="1"/>
  <c r="EC91" i="5"/>
  <c r="EC65" i="5"/>
  <c r="EC39" i="5"/>
  <c r="EC45" i="5"/>
  <c r="EC35" i="5"/>
  <c r="EC43" i="5"/>
  <c r="EC34" i="5"/>
  <c r="EC44" i="5"/>
  <c r="EC40" i="5"/>
  <c r="EC36" i="5"/>
  <c r="EC41" i="5"/>
  <c r="EC42" i="5"/>
  <c r="EC38" i="5"/>
  <c r="EC37" i="5"/>
  <c r="EE6" i="5" l="1"/>
  <c r="EE7" i="5" s="1"/>
  <c r="ED91" i="5"/>
  <c r="ED65" i="5"/>
  <c r="ED44" i="5"/>
  <c r="ED45" i="5"/>
  <c r="ED43" i="5"/>
  <c r="ED39" i="5"/>
  <c r="ED40" i="5"/>
  <c r="ED36" i="5"/>
  <c r="ED34" i="5"/>
  <c r="ED41" i="5"/>
  <c r="ED35" i="5"/>
  <c r="ED37" i="5"/>
  <c r="ED38" i="5"/>
  <c r="ED42" i="5"/>
  <c r="EF6" i="5" l="1"/>
  <c r="EF7" i="5" s="1"/>
  <c r="EE91" i="5"/>
  <c r="EE65" i="5"/>
  <c r="EE39" i="5"/>
  <c r="EE43" i="5"/>
  <c r="EE35" i="5"/>
  <c r="EE36" i="5"/>
  <c r="EE34" i="5"/>
  <c r="EE41" i="5"/>
  <c r="EE37" i="5"/>
  <c r="EE38" i="5"/>
  <c r="EE40" i="5"/>
  <c r="EE45" i="5"/>
  <c r="EE44" i="5"/>
  <c r="EE42" i="5"/>
  <c r="EG6" i="5" l="1"/>
  <c r="EG7" i="5" s="1"/>
  <c r="EF91" i="5"/>
  <c r="EF65" i="5"/>
  <c r="EF42" i="5"/>
  <c r="EF39" i="5"/>
  <c r="EF35" i="5"/>
  <c r="EF43" i="5"/>
  <c r="EF45" i="5"/>
  <c r="EF36" i="5"/>
  <c r="EF44" i="5"/>
  <c r="EF41" i="5"/>
  <c r="EF34" i="5"/>
  <c r="EF38" i="5"/>
  <c r="EF37" i="5"/>
  <c r="EF40" i="5"/>
  <c r="EH6" i="5" l="1"/>
  <c r="EH7" i="5" s="1"/>
  <c r="EG91" i="5"/>
  <c r="EG65" i="5"/>
  <c r="EG39" i="5"/>
  <c r="EG45" i="5"/>
  <c r="EG44" i="5"/>
  <c r="EG43" i="5"/>
  <c r="EG35" i="5"/>
  <c r="EG34" i="5"/>
  <c r="EG41" i="5"/>
  <c r="EG37" i="5"/>
  <c r="EG40" i="5"/>
  <c r="EG36" i="5"/>
  <c r="EG42" i="5"/>
  <c r="EG38" i="5"/>
  <c r="EI6" i="5" l="1"/>
  <c r="EI7" i="5" s="1"/>
  <c r="EH91" i="5"/>
  <c r="EH65" i="5"/>
  <c r="EH38" i="5"/>
  <c r="EH44" i="5"/>
  <c r="EH39" i="5"/>
  <c r="EH45" i="5"/>
  <c r="EH43" i="5"/>
  <c r="EH36" i="5"/>
  <c r="EH35" i="5"/>
  <c r="EH40" i="5"/>
  <c r="EH34" i="5"/>
  <c r="EH41" i="5"/>
  <c r="EH37" i="5"/>
  <c r="EH42" i="5"/>
  <c r="EJ6" i="5" l="1"/>
  <c r="EJ7" i="5" s="1"/>
  <c r="EI91" i="5"/>
  <c r="EI65" i="5"/>
  <c r="EI39" i="5"/>
  <c r="EI43" i="5"/>
  <c r="EI35" i="5"/>
  <c r="EI40" i="5"/>
  <c r="EI36" i="5"/>
  <c r="EI34" i="5"/>
  <c r="EI41" i="5"/>
  <c r="EI37" i="5"/>
  <c r="EI42" i="5"/>
  <c r="EI45" i="5"/>
  <c r="EI44" i="5"/>
  <c r="EI38" i="5"/>
  <c r="EK6" i="5" l="1"/>
  <c r="EK7" i="5" s="1"/>
  <c r="EJ91" i="5"/>
  <c r="EJ65" i="5"/>
  <c r="EJ39" i="5"/>
  <c r="EJ42" i="5"/>
  <c r="EJ41" i="5"/>
  <c r="EJ35" i="5"/>
  <c r="EJ44" i="5"/>
  <c r="EJ40" i="5"/>
  <c r="EJ36" i="5"/>
  <c r="EJ34" i="5"/>
  <c r="EJ43" i="5"/>
  <c r="EJ45" i="5"/>
  <c r="EJ38" i="5"/>
  <c r="EJ37" i="5"/>
  <c r="EL6" i="5" l="1"/>
  <c r="EL7" i="5" s="1"/>
  <c r="EK91" i="5"/>
  <c r="EK65" i="5"/>
  <c r="EK45" i="5"/>
  <c r="EK44" i="5"/>
  <c r="EK39" i="5"/>
  <c r="EK43" i="5"/>
  <c r="EK35" i="5"/>
  <c r="EK40" i="5"/>
  <c r="EK36" i="5"/>
  <c r="EK34" i="5"/>
  <c r="EK41" i="5"/>
  <c r="EK38" i="5"/>
  <c r="EK37" i="5"/>
  <c r="EK42" i="5"/>
  <c r="EM6" i="5" l="1"/>
  <c r="EM7" i="5" s="1"/>
  <c r="EL91" i="5"/>
  <c r="EL65" i="5"/>
  <c r="EL45" i="5"/>
  <c r="EL37" i="5"/>
  <c r="EL35" i="5"/>
  <c r="EL39" i="5"/>
  <c r="EL43" i="5"/>
  <c r="EL44" i="5"/>
  <c r="EL36" i="5"/>
  <c r="EL40" i="5"/>
  <c r="EL34" i="5"/>
  <c r="EL41" i="5"/>
  <c r="EL42" i="5"/>
  <c r="EL38" i="5"/>
  <c r="EN6" i="5" l="1"/>
  <c r="EN7" i="5" s="1"/>
  <c r="EM65" i="5"/>
  <c r="EM91" i="5"/>
  <c r="EM39" i="5"/>
  <c r="EM35" i="5"/>
  <c r="EM37" i="5"/>
  <c r="EM43" i="5"/>
  <c r="EM40" i="5"/>
  <c r="EM36" i="5"/>
  <c r="EM34" i="5"/>
  <c r="EM42" i="5"/>
  <c r="EM41" i="5"/>
  <c r="EM38" i="5"/>
  <c r="EM45" i="5"/>
  <c r="EM44" i="5"/>
  <c r="EN91" i="5" l="1"/>
  <c r="EN65" i="5"/>
  <c r="EN41" i="5"/>
  <c r="F31" i="5"/>
  <c r="EN39" i="5"/>
  <c r="EN35" i="5"/>
  <c r="EN40" i="5"/>
  <c r="EN34" i="5"/>
  <c r="EN43" i="5"/>
  <c r="EN45" i="5"/>
  <c r="EN37" i="5"/>
  <c r="EN42" i="5"/>
  <c r="EN36" i="5"/>
  <c r="EN44" i="5"/>
  <c r="EN38" i="5"/>
  <c r="EN46" i="5"/>
  <c r="EN48" i="5" l="1"/>
  <c r="EN50" i="5" s="1"/>
  <c r="EN57" i="5" s="1"/>
  <c r="O46" i="5"/>
  <c r="O48" i="5" s="1"/>
  <c r="O50" i="5" s="1"/>
  <c r="M46" i="5"/>
  <c r="M48" i="5" s="1"/>
  <c r="M50" i="5" s="1"/>
  <c r="N46" i="5"/>
  <c r="N48" i="5" s="1"/>
  <c r="N50" i="5" s="1"/>
  <c r="N57" i="5" s="1"/>
  <c r="P46" i="5"/>
  <c r="P48" i="5" s="1"/>
  <c r="P50" i="5" s="1"/>
  <c r="Q46" i="5"/>
  <c r="Q48" i="5" s="1"/>
  <c r="Q50" i="5" s="1"/>
  <c r="Q57" i="5" s="1"/>
  <c r="R46" i="5"/>
  <c r="R48" i="5" s="1"/>
  <c r="R50" i="5" s="1"/>
  <c r="R57" i="5" s="1"/>
  <c r="S46" i="5"/>
  <c r="S48" i="5" s="1"/>
  <c r="S50" i="5" s="1"/>
  <c r="S57" i="5" s="1"/>
  <c r="T46" i="5"/>
  <c r="T48" i="5" s="1"/>
  <c r="T50" i="5" s="1"/>
  <c r="T57" i="5" s="1"/>
  <c r="U46" i="5"/>
  <c r="U48" i="5" s="1"/>
  <c r="U50" i="5" s="1"/>
  <c r="U57" i="5" s="1"/>
  <c r="V46" i="5"/>
  <c r="V48" i="5" s="1"/>
  <c r="V50" i="5" s="1"/>
  <c r="W46" i="5"/>
  <c r="W48" i="5" s="1"/>
  <c r="W50" i="5" s="1"/>
  <c r="X46" i="5"/>
  <c r="X48" i="5" s="1"/>
  <c r="X50" i="5" s="1"/>
  <c r="Y46" i="5"/>
  <c r="Y48" i="5" s="1"/>
  <c r="Y50" i="5" s="1"/>
  <c r="Z46" i="5"/>
  <c r="Z48" i="5" s="1"/>
  <c r="Z50" i="5" s="1"/>
  <c r="AA46" i="5"/>
  <c r="AA48" i="5" s="1"/>
  <c r="AA50" i="5" s="1"/>
  <c r="AB46" i="5"/>
  <c r="AB48" i="5" s="1"/>
  <c r="AB50" i="5" s="1"/>
  <c r="AC46" i="5"/>
  <c r="AC48" i="5" s="1"/>
  <c r="AC50" i="5" s="1"/>
  <c r="AD46" i="5"/>
  <c r="AD48" i="5" s="1"/>
  <c r="AD50" i="5" s="1"/>
  <c r="AE46" i="5"/>
  <c r="AE48" i="5" s="1"/>
  <c r="AE50" i="5" s="1"/>
  <c r="AF46" i="5"/>
  <c r="AF48" i="5" s="1"/>
  <c r="AF50" i="5" s="1"/>
  <c r="AG46" i="5"/>
  <c r="AG48" i="5" s="1"/>
  <c r="AG50" i="5" s="1"/>
  <c r="AH46" i="5"/>
  <c r="AH48" i="5" s="1"/>
  <c r="AH50" i="5" s="1"/>
  <c r="AI46" i="5"/>
  <c r="AI48" i="5" s="1"/>
  <c r="AI50" i="5" s="1"/>
  <c r="AJ46" i="5"/>
  <c r="AJ48" i="5" s="1"/>
  <c r="AJ50" i="5" s="1"/>
  <c r="AJ57" i="5" s="1"/>
  <c r="AK46" i="5"/>
  <c r="AK48" i="5" s="1"/>
  <c r="AK50" i="5" s="1"/>
  <c r="AK57" i="5" s="1"/>
  <c r="AL46" i="5"/>
  <c r="AL48" i="5" s="1"/>
  <c r="AL50" i="5" s="1"/>
  <c r="AL57" i="5" s="1"/>
  <c r="AM46" i="5"/>
  <c r="AM48" i="5" s="1"/>
  <c r="AM50" i="5" s="1"/>
  <c r="AM57" i="5" s="1"/>
  <c r="AN46" i="5"/>
  <c r="AN48" i="5" s="1"/>
  <c r="AN50" i="5" s="1"/>
  <c r="AN57" i="5" s="1"/>
  <c r="AO46" i="5"/>
  <c r="AO48" i="5" s="1"/>
  <c r="AO50" i="5" s="1"/>
  <c r="AO57" i="5" s="1"/>
  <c r="AP46" i="5"/>
  <c r="AP48" i="5" s="1"/>
  <c r="AP50" i="5" s="1"/>
  <c r="AP57" i="5" s="1"/>
  <c r="AQ46" i="5"/>
  <c r="AQ48" i="5" s="1"/>
  <c r="AQ50" i="5" s="1"/>
  <c r="AQ57" i="5" s="1"/>
  <c r="AR46" i="5"/>
  <c r="AR48" i="5" s="1"/>
  <c r="AR50" i="5" s="1"/>
  <c r="AR57" i="5" s="1"/>
  <c r="AS46" i="5"/>
  <c r="AS48" i="5" s="1"/>
  <c r="AS50" i="5" s="1"/>
  <c r="AT46" i="5"/>
  <c r="AT48" i="5" s="1"/>
  <c r="AT50" i="5" s="1"/>
  <c r="AU46" i="5"/>
  <c r="AU48" i="5" s="1"/>
  <c r="AU50" i="5" s="1"/>
  <c r="AU57" i="5" s="1"/>
  <c r="AV46" i="5"/>
  <c r="AV48" i="5" s="1"/>
  <c r="AV50" i="5" s="1"/>
  <c r="AV57" i="5" s="1"/>
  <c r="AW46" i="5"/>
  <c r="AW48" i="5" s="1"/>
  <c r="AW50" i="5" s="1"/>
  <c r="AW57" i="5" s="1"/>
  <c r="AX46" i="5"/>
  <c r="AX48" i="5" s="1"/>
  <c r="AX50" i="5" s="1"/>
  <c r="AY46" i="5"/>
  <c r="AY48" i="5" s="1"/>
  <c r="AY50" i="5" s="1"/>
  <c r="AY57" i="5" s="1"/>
  <c r="AZ46" i="5"/>
  <c r="AZ48" i="5" s="1"/>
  <c r="AZ50" i="5" s="1"/>
  <c r="AZ57" i="5" s="1"/>
  <c r="BA46" i="5"/>
  <c r="BA48" i="5" s="1"/>
  <c r="BA50" i="5" s="1"/>
  <c r="BA57" i="5" s="1"/>
  <c r="BB46" i="5"/>
  <c r="BB48" i="5" s="1"/>
  <c r="BB50" i="5" s="1"/>
  <c r="BB57" i="5" s="1"/>
  <c r="BC46" i="5"/>
  <c r="BC48" i="5" s="1"/>
  <c r="BC50" i="5" s="1"/>
  <c r="BC57" i="5" s="1"/>
  <c r="BD46" i="5"/>
  <c r="BD48" i="5" s="1"/>
  <c r="BD50" i="5" s="1"/>
  <c r="BD57" i="5" s="1"/>
  <c r="BE46" i="5"/>
  <c r="BE48" i="5" s="1"/>
  <c r="BE50" i="5" s="1"/>
  <c r="BE57" i="5" s="1"/>
  <c r="BF46" i="5"/>
  <c r="BF48" i="5" s="1"/>
  <c r="BF50" i="5" s="1"/>
  <c r="BF57" i="5" s="1"/>
  <c r="BG46" i="5"/>
  <c r="BG48" i="5" s="1"/>
  <c r="BG50" i="5" s="1"/>
  <c r="BG57" i="5" s="1"/>
  <c r="BH46" i="5"/>
  <c r="BH48" i="5" s="1"/>
  <c r="BH50" i="5" s="1"/>
  <c r="BH57" i="5" s="1"/>
  <c r="BI46" i="5"/>
  <c r="BI48" i="5" s="1"/>
  <c r="BI50" i="5" s="1"/>
  <c r="BI57" i="5" s="1"/>
  <c r="BJ46" i="5"/>
  <c r="BJ48" i="5" s="1"/>
  <c r="BJ50" i="5" s="1"/>
  <c r="BJ57" i="5" s="1"/>
  <c r="BK46" i="5"/>
  <c r="BK48" i="5" s="1"/>
  <c r="BK50" i="5" s="1"/>
  <c r="BK57" i="5" s="1"/>
  <c r="BL46" i="5"/>
  <c r="BL48" i="5" s="1"/>
  <c r="BL50" i="5" s="1"/>
  <c r="BL57" i="5" s="1"/>
  <c r="BM46" i="5"/>
  <c r="BM48" i="5" s="1"/>
  <c r="BM50" i="5" s="1"/>
  <c r="BM57" i="5" s="1"/>
  <c r="BN46" i="5"/>
  <c r="BN48" i="5" s="1"/>
  <c r="BN50" i="5" s="1"/>
  <c r="BN57" i="5" s="1"/>
  <c r="BO46" i="5"/>
  <c r="BO48" i="5" s="1"/>
  <c r="BO50" i="5" s="1"/>
  <c r="BO57" i="5" s="1"/>
  <c r="BP46" i="5"/>
  <c r="BP48" i="5" s="1"/>
  <c r="BP50" i="5" s="1"/>
  <c r="BP57" i="5" s="1"/>
  <c r="BQ46" i="5"/>
  <c r="BQ48" i="5" s="1"/>
  <c r="BQ50" i="5" s="1"/>
  <c r="BQ57" i="5" s="1"/>
  <c r="BR46" i="5"/>
  <c r="BR48" i="5" s="1"/>
  <c r="BR50" i="5" s="1"/>
  <c r="BR57" i="5" s="1"/>
  <c r="BS46" i="5"/>
  <c r="BS48" i="5" s="1"/>
  <c r="BS50" i="5" s="1"/>
  <c r="BS57" i="5" s="1"/>
  <c r="BT46" i="5"/>
  <c r="BT48" i="5" s="1"/>
  <c r="BT50" i="5" s="1"/>
  <c r="BT57" i="5" s="1"/>
  <c r="BU46" i="5"/>
  <c r="BU48" i="5" s="1"/>
  <c r="BU50" i="5" s="1"/>
  <c r="BU57" i="5" s="1"/>
  <c r="BV46" i="5"/>
  <c r="BV48" i="5" s="1"/>
  <c r="BV50" i="5" s="1"/>
  <c r="BV57" i="5" s="1"/>
  <c r="BW46" i="5"/>
  <c r="BW48" i="5" s="1"/>
  <c r="BW50" i="5" s="1"/>
  <c r="BW57" i="5" s="1"/>
  <c r="BX46" i="5"/>
  <c r="BX48" i="5" s="1"/>
  <c r="BX50" i="5" s="1"/>
  <c r="BX57" i="5" s="1"/>
  <c r="BY46" i="5"/>
  <c r="BY48" i="5" s="1"/>
  <c r="BY50" i="5" s="1"/>
  <c r="BZ46" i="5"/>
  <c r="BZ48" i="5" s="1"/>
  <c r="BZ50" i="5" s="1"/>
  <c r="BZ57" i="5" s="1"/>
  <c r="CA46" i="5"/>
  <c r="CA48" i="5" s="1"/>
  <c r="CA50" i="5" s="1"/>
  <c r="CA57" i="5" s="1"/>
  <c r="CB46" i="5"/>
  <c r="CB48" i="5" s="1"/>
  <c r="CB50" i="5" s="1"/>
  <c r="CB57" i="5" s="1"/>
  <c r="CC46" i="5"/>
  <c r="CC48" i="5" s="1"/>
  <c r="CC50" i="5" s="1"/>
  <c r="CC57" i="5" s="1"/>
  <c r="CD46" i="5"/>
  <c r="CD48" i="5" s="1"/>
  <c r="CD50" i="5" s="1"/>
  <c r="CD57" i="5" s="1"/>
  <c r="CE46" i="5"/>
  <c r="CE48" i="5" s="1"/>
  <c r="CE50" i="5" s="1"/>
  <c r="CE57" i="5" s="1"/>
  <c r="CF46" i="5"/>
  <c r="CF48" i="5" s="1"/>
  <c r="CF50" i="5" s="1"/>
  <c r="CF57" i="5" s="1"/>
  <c r="CG46" i="5"/>
  <c r="CG48" i="5" s="1"/>
  <c r="CG50" i="5" s="1"/>
  <c r="CG57" i="5" s="1"/>
  <c r="CH46" i="5"/>
  <c r="CH48" i="5" s="1"/>
  <c r="CH50" i="5" s="1"/>
  <c r="CH57" i="5" s="1"/>
  <c r="CI46" i="5"/>
  <c r="CI48" i="5" s="1"/>
  <c r="CI50" i="5" s="1"/>
  <c r="CI57" i="5" s="1"/>
  <c r="CJ46" i="5"/>
  <c r="CJ48" i="5" s="1"/>
  <c r="CJ50" i="5" s="1"/>
  <c r="CJ57" i="5" s="1"/>
  <c r="CK46" i="5"/>
  <c r="CK48" i="5" s="1"/>
  <c r="CK50" i="5" s="1"/>
  <c r="CK57" i="5" s="1"/>
  <c r="CL46" i="5"/>
  <c r="CL48" i="5" s="1"/>
  <c r="CL50" i="5" s="1"/>
  <c r="CL57" i="5" s="1"/>
  <c r="CM46" i="5"/>
  <c r="CM48" i="5" s="1"/>
  <c r="CM50" i="5" s="1"/>
  <c r="CM57" i="5" s="1"/>
  <c r="CN46" i="5"/>
  <c r="CN48" i="5" s="1"/>
  <c r="CN50" i="5" s="1"/>
  <c r="CN57" i="5" s="1"/>
  <c r="CO46" i="5"/>
  <c r="CO48" i="5" s="1"/>
  <c r="CO50" i="5" s="1"/>
  <c r="CO57" i="5" s="1"/>
  <c r="CP46" i="5"/>
  <c r="CP48" i="5" s="1"/>
  <c r="CP50" i="5" s="1"/>
  <c r="CP57" i="5" s="1"/>
  <c r="CQ46" i="5"/>
  <c r="CQ48" i="5" s="1"/>
  <c r="CQ50" i="5" s="1"/>
  <c r="CQ57" i="5" s="1"/>
  <c r="CR46" i="5"/>
  <c r="CR48" i="5" s="1"/>
  <c r="CR50" i="5" s="1"/>
  <c r="CR57" i="5" s="1"/>
  <c r="CS46" i="5"/>
  <c r="CS48" i="5" s="1"/>
  <c r="CS50" i="5" s="1"/>
  <c r="CS57" i="5" s="1"/>
  <c r="CT46" i="5"/>
  <c r="CT48" i="5" s="1"/>
  <c r="CT50" i="5" s="1"/>
  <c r="CT57" i="5" s="1"/>
  <c r="CU46" i="5"/>
  <c r="CU48" i="5" s="1"/>
  <c r="CU50" i="5" s="1"/>
  <c r="CU57" i="5" s="1"/>
  <c r="CV46" i="5"/>
  <c r="CV48" i="5" s="1"/>
  <c r="CV50" i="5" s="1"/>
  <c r="CV57" i="5" s="1"/>
  <c r="CW46" i="5"/>
  <c r="CW48" i="5" s="1"/>
  <c r="CW50" i="5" s="1"/>
  <c r="CW57" i="5" s="1"/>
  <c r="CX46" i="5"/>
  <c r="CX48" i="5" s="1"/>
  <c r="CX50" i="5" s="1"/>
  <c r="CX57" i="5" s="1"/>
  <c r="CY46" i="5"/>
  <c r="CY48" i="5" s="1"/>
  <c r="CY50" i="5" s="1"/>
  <c r="CY57" i="5" s="1"/>
  <c r="CZ46" i="5"/>
  <c r="CZ48" i="5" s="1"/>
  <c r="CZ50" i="5" s="1"/>
  <c r="CZ57" i="5" s="1"/>
  <c r="DA46" i="5"/>
  <c r="DA48" i="5" s="1"/>
  <c r="DA50" i="5" s="1"/>
  <c r="DA57" i="5" s="1"/>
  <c r="DB46" i="5"/>
  <c r="DB48" i="5" s="1"/>
  <c r="DB50" i="5" s="1"/>
  <c r="DB57" i="5" s="1"/>
  <c r="DC46" i="5"/>
  <c r="DC48" i="5" s="1"/>
  <c r="DC50" i="5" s="1"/>
  <c r="DC57" i="5" s="1"/>
  <c r="DD46" i="5"/>
  <c r="DD48" i="5" s="1"/>
  <c r="DD50" i="5" s="1"/>
  <c r="DD57" i="5" s="1"/>
  <c r="DE46" i="5"/>
  <c r="DE48" i="5" s="1"/>
  <c r="DE50" i="5" s="1"/>
  <c r="DE57" i="5" s="1"/>
  <c r="DF46" i="5"/>
  <c r="DF48" i="5" s="1"/>
  <c r="DF50" i="5" s="1"/>
  <c r="DF57" i="5" s="1"/>
  <c r="DG46" i="5"/>
  <c r="DG48" i="5" s="1"/>
  <c r="DG50" i="5" s="1"/>
  <c r="DG57" i="5" s="1"/>
  <c r="DH46" i="5"/>
  <c r="DH48" i="5" s="1"/>
  <c r="DH50" i="5" s="1"/>
  <c r="DH57" i="5" s="1"/>
  <c r="DI46" i="5"/>
  <c r="DI48" i="5" s="1"/>
  <c r="DI50" i="5" s="1"/>
  <c r="DI57" i="5" s="1"/>
  <c r="DJ46" i="5"/>
  <c r="DJ48" i="5" s="1"/>
  <c r="DJ50" i="5" s="1"/>
  <c r="DK46" i="5"/>
  <c r="DK48" i="5" s="1"/>
  <c r="DK50" i="5" s="1"/>
  <c r="DK57" i="5" s="1"/>
  <c r="DL46" i="5"/>
  <c r="DL48" i="5" s="1"/>
  <c r="DL50" i="5" s="1"/>
  <c r="DL57" i="5" s="1"/>
  <c r="DM46" i="5"/>
  <c r="DM48" i="5" s="1"/>
  <c r="DM50" i="5" s="1"/>
  <c r="DM57" i="5" s="1"/>
  <c r="DN46" i="5"/>
  <c r="DN48" i="5" s="1"/>
  <c r="DN50" i="5" s="1"/>
  <c r="DN57" i="5" s="1"/>
  <c r="DO46" i="5"/>
  <c r="DO48" i="5" s="1"/>
  <c r="DO50" i="5" s="1"/>
  <c r="DO57" i="5" s="1"/>
  <c r="DP46" i="5"/>
  <c r="DP48" i="5" s="1"/>
  <c r="DP50" i="5" s="1"/>
  <c r="DP57" i="5" s="1"/>
  <c r="DQ46" i="5"/>
  <c r="DQ48" i="5" s="1"/>
  <c r="DQ50" i="5" s="1"/>
  <c r="DQ57" i="5" s="1"/>
  <c r="DR46" i="5"/>
  <c r="DR48" i="5" s="1"/>
  <c r="DR50" i="5" s="1"/>
  <c r="DR57" i="5" s="1"/>
  <c r="DS46" i="5"/>
  <c r="DS48" i="5" s="1"/>
  <c r="DS50" i="5" s="1"/>
  <c r="DS57" i="5" s="1"/>
  <c r="DT46" i="5"/>
  <c r="DT48" i="5" s="1"/>
  <c r="DT50" i="5" s="1"/>
  <c r="DT57" i="5" s="1"/>
  <c r="DU46" i="5"/>
  <c r="DU48" i="5" s="1"/>
  <c r="DU50" i="5" s="1"/>
  <c r="DU57" i="5" s="1"/>
  <c r="DV46" i="5"/>
  <c r="DV48" i="5" s="1"/>
  <c r="DV50" i="5" s="1"/>
  <c r="DV57" i="5" s="1"/>
  <c r="DW46" i="5"/>
  <c r="DW48" i="5" s="1"/>
  <c r="DW50" i="5" s="1"/>
  <c r="DW57" i="5" s="1"/>
  <c r="DX46" i="5"/>
  <c r="DX48" i="5" s="1"/>
  <c r="DX50" i="5" s="1"/>
  <c r="DX57" i="5" s="1"/>
  <c r="DY46" i="5"/>
  <c r="DY48" i="5" s="1"/>
  <c r="DY50" i="5" s="1"/>
  <c r="DY57" i="5" s="1"/>
  <c r="DZ46" i="5"/>
  <c r="DZ48" i="5" s="1"/>
  <c r="DZ50" i="5" s="1"/>
  <c r="DZ57" i="5" s="1"/>
  <c r="EA46" i="5"/>
  <c r="EA48" i="5" s="1"/>
  <c r="EA50" i="5" s="1"/>
  <c r="EA57" i="5" s="1"/>
  <c r="EB46" i="5"/>
  <c r="EB48" i="5" s="1"/>
  <c r="EB50" i="5" s="1"/>
  <c r="EB57" i="5" s="1"/>
  <c r="EC46" i="5"/>
  <c r="EC48" i="5" s="1"/>
  <c r="EC50" i="5" s="1"/>
  <c r="EC57" i="5" s="1"/>
  <c r="ED46" i="5"/>
  <c r="ED48" i="5" s="1"/>
  <c r="ED50" i="5" s="1"/>
  <c r="ED57" i="5" s="1"/>
  <c r="EE46" i="5"/>
  <c r="EE48" i="5" s="1"/>
  <c r="EE50" i="5" s="1"/>
  <c r="EE57" i="5" s="1"/>
  <c r="EF46" i="5"/>
  <c r="EF48" i="5" s="1"/>
  <c r="EF50" i="5" s="1"/>
  <c r="EF57" i="5" s="1"/>
  <c r="EG46" i="5"/>
  <c r="EG48" i="5" s="1"/>
  <c r="EG50" i="5" s="1"/>
  <c r="EG57" i="5" s="1"/>
  <c r="EH46" i="5"/>
  <c r="EH48" i="5" s="1"/>
  <c r="EH50" i="5" s="1"/>
  <c r="EH57" i="5" s="1"/>
  <c r="EI46" i="5"/>
  <c r="EI48" i="5" s="1"/>
  <c r="EI50" i="5" s="1"/>
  <c r="EI57" i="5" s="1"/>
  <c r="EJ46" i="5"/>
  <c r="EJ48" i="5" s="1"/>
  <c r="EJ50" i="5" s="1"/>
  <c r="EJ57" i="5" s="1"/>
  <c r="EK46" i="5"/>
  <c r="EK48" i="5" s="1"/>
  <c r="EK50" i="5" s="1"/>
  <c r="EK57" i="5" s="1"/>
  <c r="EL46" i="5"/>
  <c r="EL48" i="5" s="1"/>
  <c r="EL50" i="5" s="1"/>
  <c r="EL57" i="5" s="1"/>
  <c r="EM46" i="5"/>
  <c r="EM48" i="5" s="1"/>
  <c r="EM50" i="5" s="1"/>
  <c r="EM57" i="5" s="1"/>
  <c r="DJ57" i="5" l="1"/>
  <c r="AX57" i="5"/>
  <c r="AT57" i="5"/>
  <c r="AH57" i="5"/>
  <c r="AD57" i="5"/>
  <c r="Z57" i="5"/>
  <c r="V57" i="5"/>
  <c r="M58" i="5"/>
  <c r="M57" i="5"/>
  <c r="BY57" i="5"/>
  <c r="AS57" i="5"/>
  <c r="AG57" i="5"/>
  <c r="AC57" i="5"/>
  <c r="Y57" i="5"/>
  <c r="O57" i="5"/>
  <c r="AF57" i="5"/>
  <c r="AB57" i="5"/>
  <c r="X57" i="5"/>
  <c r="P57" i="5"/>
  <c r="AI57" i="5"/>
  <c r="AE57" i="5"/>
  <c r="AA57" i="5"/>
  <c r="W57" i="5"/>
  <c r="M64" i="5" l="1"/>
  <c r="M60" i="5"/>
  <c r="N56" i="5" s="1"/>
  <c r="N58" i="5" l="1"/>
  <c r="N60" i="5" s="1"/>
  <c r="O56" i="5" s="1"/>
  <c r="O58" i="5" l="1"/>
  <c r="N64" i="5"/>
  <c r="O64" i="5" l="1"/>
  <c r="O60" i="5"/>
  <c r="P56" i="5" s="1"/>
  <c r="P58" i="5" l="1"/>
  <c r="P60" i="5" l="1"/>
  <c r="Q56" i="5" s="1"/>
  <c r="Q58" i="5"/>
  <c r="Q60" i="5" s="1"/>
  <c r="R56" i="5" s="1"/>
  <c r="P64" i="5"/>
  <c r="R58" i="5" l="1"/>
  <c r="R60" i="5" s="1"/>
  <c r="S56" i="5" s="1"/>
  <c r="Q64" i="5"/>
  <c r="S58" i="5" l="1"/>
  <c r="S60" i="5" s="1"/>
  <c r="T56" i="5" s="1"/>
  <c r="R64" i="5"/>
  <c r="T58" i="5" l="1"/>
  <c r="T60" i="5" s="1"/>
  <c r="U56" i="5" s="1"/>
  <c r="S64" i="5"/>
  <c r="U58" i="5" l="1"/>
  <c r="U60" i="5" s="1"/>
  <c r="V56" i="5" s="1"/>
  <c r="T64" i="5"/>
  <c r="V58" i="5" l="1"/>
  <c r="V60" i="5" s="1"/>
  <c r="W56" i="5" s="1"/>
  <c r="U64" i="5"/>
  <c r="W58" i="5" l="1"/>
  <c r="V64" i="5"/>
  <c r="W64" i="5" l="1"/>
  <c r="W60" i="5"/>
  <c r="X56" i="5" s="1"/>
  <c r="X58" i="5" l="1"/>
  <c r="X64" i="5" l="1"/>
  <c r="X60" i="5"/>
  <c r="Y56" i="5" s="1"/>
  <c r="Y58" i="5" l="1"/>
  <c r="Y60" i="5" s="1"/>
  <c r="Z56" i="5" s="1"/>
  <c r="Z58" i="5" l="1"/>
  <c r="Z64" i="5" s="1"/>
  <c r="Y64" i="5"/>
  <c r="Z60" i="5" l="1"/>
  <c r="AA56" i="5" s="1"/>
  <c r="AA58" i="5" l="1"/>
  <c r="AA64" i="5" s="1"/>
  <c r="AA60" i="5" l="1"/>
  <c r="AB56" i="5" s="1"/>
  <c r="AB58" i="5" l="1"/>
  <c r="AB64" i="5" s="1"/>
  <c r="AB60" i="5" l="1"/>
  <c r="AC56" i="5" s="1"/>
  <c r="AC58" i="5" l="1"/>
  <c r="AC64" i="5" s="1"/>
  <c r="AC60" i="5" l="1"/>
  <c r="AD56" i="5" s="1"/>
  <c r="AD58" i="5" l="1"/>
  <c r="AD64" i="5" s="1"/>
  <c r="AD60" i="5" l="1"/>
  <c r="AE56" i="5" s="1"/>
  <c r="AE58" i="5" l="1"/>
  <c r="AE64" i="5" s="1"/>
  <c r="AE60" i="5" l="1"/>
  <c r="AF56" i="5" s="1"/>
  <c r="AF58" i="5" l="1"/>
  <c r="AF64" i="5" s="1"/>
  <c r="AF60" i="5" l="1"/>
  <c r="AG56" i="5" s="1"/>
  <c r="AG58" i="5" l="1"/>
  <c r="AG64" i="5" s="1"/>
  <c r="AG60" i="5" l="1"/>
  <c r="AH56" i="5" s="1"/>
  <c r="AH58" i="5" l="1"/>
  <c r="AH64" i="5" s="1"/>
  <c r="AH60" i="5" l="1"/>
  <c r="AI56" i="5" s="1"/>
  <c r="AI58" i="5" l="1"/>
  <c r="AI64" i="5" s="1"/>
  <c r="AI60" i="5" l="1"/>
  <c r="AJ56" i="5" s="1"/>
  <c r="AJ58" i="5" l="1"/>
  <c r="AJ64" i="5" l="1"/>
  <c r="AJ59" i="5"/>
  <c r="AJ62" i="5" l="1"/>
  <c r="AJ60" i="5"/>
  <c r="AK56" i="5" s="1"/>
  <c r="AK58" i="5" s="1"/>
  <c r="AK64" i="5" l="1"/>
  <c r="AK59" i="5"/>
  <c r="AK60" i="5" l="1"/>
  <c r="AL56" i="5" s="1"/>
  <c r="AL58" i="5" s="1"/>
  <c r="AK62" i="5"/>
  <c r="AL64" i="5" l="1"/>
  <c r="AL59" i="5"/>
  <c r="AL60" i="5" l="1"/>
  <c r="AM56" i="5" s="1"/>
  <c r="AM58" i="5" s="1"/>
  <c r="AL62" i="5"/>
  <c r="AM64" i="5" l="1"/>
  <c r="AM59" i="5"/>
  <c r="AM60" i="5" l="1"/>
  <c r="AN56" i="5" s="1"/>
  <c r="AN58" i="5" s="1"/>
  <c r="AM62" i="5"/>
  <c r="AN64" i="5" l="1"/>
  <c r="AN59" i="5"/>
  <c r="AN60" i="5" l="1"/>
  <c r="AO56" i="5" s="1"/>
  <c r="AO58" i="5" s="1"/>
  <c r="AN62" i="5"/>
  <c r="AO64" i="5" l="1"/>
  <c r="AO59" i="5"/>
  <c r="AO60" i="5" l="1"/>
  <c r="AP56" i="5" s="1"/>
  <c r="AP58" i="5" s="1"/>
  <c r="AO62" i="5"/>
  <c r="AP64" i="5" l="1"/>
  <c r="AP59" i="5"/>
  <c r="AP60" i="5" l="1"/>
  <c r="AQ56" i="5" s="1"/>
  <c r="AQ58" i="5" s="1"/>
  <c r="AP62" i="5"/>
  <c r="AQ64" i="5" l="1"/>
  <c r="AQ59" i="5"/>
  <c r="AQ60" i="5" l="1"/>
  <c r="AR56" i="5" s="1"/>
  <c r="AR58" i="5" s="1"/>
  <c r="AQ62" i="5"/>
  <c r="AR64" i="5" l="1"/>
  <c r="AR59" i="5"/>
  <c r="AR60" i="5" l="1"/>
  <c r="AS56" i="5" s="1"/>
  <c r="AR62" i="5"/>
  <c r="AS58" i="5" l="1"/>
  <c r="AS64" i="5" l="1"/>
  <c r="AS59" i="5"/>
  <c r="AS62" i="5" s="1"/>
  <c r="AS60" i="5" l="1"/>
  <c r="AT56" i="5" s="1"/>
  <c r="AT58" i="5" l="1"/>
  <c r="AT64" i="5" l="1"/>
  <c r="AT59" i="5"/>
  <c r="AT62" i="5" s="1"/>
  <c r="AT60" i="5" l="1"/>
  <c r="AU56" i="5" s="1"/>
  <c r="AU58" i="5" s="1"/>
  <c r="AU64" i="5" l="1"/>
  <c r="AU59" i="5"/>
  <c r="AU60" i="5" l="1"/>
  <c r="AV56" i="5" s="1"/>
  <c r="AV58" i="5" s="1"/>
  <c r="AU62" i="5"/>
  <c r="AV64" i="5" l="1"/>
  <c r="AV59" i="5"/>
  <c r="AV60" i="5" l="1"/>
  <c r="AW56" i="5" s="1"/>
  <c r="AW58" i="5" s="1"/>
  <c r="AV62" i="5"/>
  <c r="AW64" i="5" l="1"/>
  <c r="AW59" i="5"/>
  <c r="AW60" i="5" l="1"/>
  <c r="AX56" i="5" s="1"/>
  <c r="AW62" i="5"/>
  <c r="AX58" i="5" l="1"/>
  <c r="AX64" i="5" l="1"/>
  <c r="AX59" i="5"/>
  <c r="AX62" i="5" s="1"/>
  <c r="AX60" i="5" l="1"/>
  <c r="AY56" i="5" s="1"/>
  <c r="AY58" i="5" s="1"/>
  <c r="AY64" i="5" l="1"/>
  <c r="AY59" i="5"/>
  <c r="AY60" i="5" l="1"/>
  <c r="AZ56" i="5" s="1"/>
  <c r="AZ58" i="5" s="1"/>
  <c r="AY62" i="5"/>
  <c r="AZ64" i="5" l="1"/>
  <c r="AZ59" i="5"/>
  <c r="AZ60" i="5" l="1"/>
  <c r="BA56" i="5" s="1"/>
  <c r="BA58" i="5" s="1"/>
  <c r="AZ62" i="5"/>
  <c r="BA64" i="5" l="1"/>
  <c r="BA59" i="5"/>
  <c r="BA60" i="5" l="1"/>
  <c r="BB56" i="5" s="1"/>
  <c r="BB58" i="5" s="1"/>
  <c r="BA62" i="5"/>
  <c r="BB64" i="5" l="1"/>
  <c r="BB59" i="5"/>
  <c r="BB60" i="5" l="1"/>
  <c r="BC56" i="5" s="1"/>
  <c r="BC58" i="5" s="1"/>
  <c r="BB62" i="5"/>
  <c r="BC64" i="5" l="1"/>
  <c r="BC59" i="5"/>
  <c r="BC60" i="5" l="1"/>
  <c r="BD56" i="5" s="1"/>
  <c r="BD58" i="5" s="1"/>
  <c r="BC62" i="5"/>
  <c r="BD64" i="5" l="1"/>
  <c r="BD59" i="5"/>
  <c r="BD60" i="5" l="1"/>
  <c r="BE56" i="5" s="1"/>
  <c r="BE58" i="5" s="1"/>
  <c r="BD62" i="5"/>
  <c r="BE64" i="5" l="1"/>
  <c r="BE59" i="5"/>
  <c r="BE60" i="5" l="1"/>
  <c r="BF56" i="5" s="1"/>
  <c r="BF58" i="5" s="1"/>
  <c r="BE62" i="5"/>
  <c r="BF64" i="5" l="1"/>
  <c r="BF59" i="5"/>
  <c r="BF60" i="5" l="1"/>
  <c r="BG56" i="5" s="1"/>
  <c r="BG58" i="5" s="1"/>
  <c r="BF62" i="5"/>
  <c r="BG64" i="5" l="1"/>
  <c r="BG59" i="5"/>
  <c r="BG60" i="5" l="1"/>
  <c r="BH56" i="5" s="1"/>
  <c r="BH58" i="5" s="1"/>
  <c r="BG62" i="5"/>
  <c r="BH64" i="5" l="1"/>
  <c r="BH59" i="5"/>
  <c r="BH60" i="5" l="1"/>
  <c r="BI56" i="5" s="1"/>
  <c r="BI58" i="5" s="1"/>
  <c r="BH62" i="5"/>
  <c r="BI64" i="5" l="1"/>
  <c r="BI59" i="5"/>
  <c r="BI60" i="5" l="1"/>
  <c r="BJ56" i="5" s="1"/>
  <c r="BJ58" i="5" s="1"/>
  <c r="BI62" i="5"/>
  <c r="BJ64" i="5" l="1"/>
  <c r="BJ59" i="5"/>
  <c r="BJ60" i="5" l="1"/>
  <c r="BK56" i="5" s="1"/>
  <c r="BK58" i="5" s="1"/>
  <c r="BJ62" i="5"/>
  <c r="BK64" i="5" l="1"/>
  <c r="BK59" i="5"/>
  <c r="BK60" i="5" l="1"/>
  <c r="BL56" i="5" s="1"/>
  <c r="BL58" i="5" s="1"/>
  <c r="BK62" i="5"/>
  <c r="BL64" i="5" l="1"/>
  <c r="BL59" i="5"/>
  <c r="BL60" i="5" l="1"/>
  <c r="BM56" i="5" s="1"/>
  <c r="BM58" i="5" s="1"/>
  <c r="BL62" i="5"/>
  <c r="BM64" i="5" l="1"/>
  <c r="BM59" i="5"/>
  <c r="BM60" i="5" l="1"/>
  <c r="BN56" i="5" s="1"/>
  <c r="BN58" i="5" s="1"/>
  <c r="BM62" i="5"/>
  <c r="BN64" i="5" l="1"/>
  <c r="BN59" i="5"/>
  <c r="BN60" i="5" l="1"/>
  <c r="BO56" i="5" s="1"/>
  <c r="BO58" i="5" s="1"/>
  <c r="BN62" i="5"/>
  <c r="BO64" i="5" l="1"/>
  <c r="BO59" i="5"/>
  <c r="BO60" i="5" l="1"/>
  <c r="BP56" i="5" s="1"/>
  <c r="BP58" i="5" s="1"/>
  <c r="BO62" i="5"/>
  <c r="BP64" i="5" l="1"/>
  <c r="BP59" i="5"/>
  <c r="BP60" i="5" l="1"/>
  <c r="BQ56" i="5" s="1"/>
  <c r="BQ58" i="5" s="1"/>
  <c r="BP62" i="5"/>
  <c r="BQ64" i="5" l="1"/>
  <c r="BQ59" i="5"/>
  <c r="BQ60" i="5" l="1"/>
  <c r="BR56" i="5" s="1"/>
  <c r="BR58" i="5" s="1"/>
  <c r="BQ62" i="5"/>
  <c r="BR64" i="5" l="1"/>
  <c r="BR59" i="5"/>
  <c r="BR60" i="5" l="1"/>
  <c r="BS56" i="5" s="1"/>
  <c r="BS58" i="5" s="1"/>
  <c r="BR62" i="5"/>
  <c r="BS64" i="5" l="1"/>
  <c r="BS59" i="5"/>
  <c r="BS60" i="5" l="1"/>
  <c r="BT56" i="5" s="1"/>
  <c r="BT58" i="5" s="1"/>
  <c r="BS62" i="5"/>
  <c r="BT64" i="5" l="1"/>
  <c r="BT59" i="5"/>
  <c r="BT60" i="5" l="1"/>
  <c r="BU56" i="5" s="1"/>
  <c r="BU58" i="5" s="1"/>
  <c r="BT62" i="5"/>
  <c r="BU64" i="5" l="1"/>
  <c r="BU59" i="5"/>
  <c r="BU60" i="5" l="1"/>
  <c r="BV56" i="5" s="1"/>
  <c r="BV58" i="5" s="1"/>
  <c r="BU62" i="5"/>
  <c r="BV64" i="5" l="1"/>
  <c r="BV59" i="5"/>
  <c r="BV60" i="5" l="1"/>
  <c r="BW56" i="5" s="1"/>
  <c r="BW58" i="5" s="1"/>
  <c r="BV62" i="5"/>
  <c r="BW64" i="5" l="1"/>
  <c r="BW59" i="5"/>
  <c r="BW60" i="5" l="1"/>
  <c r="BX56" i="5" s="1"/>
  <c r="BX58" i="5" s="1"/>
  <c r="BW62" i="5"/>
  <c r="BX64" i="5" l="1"/>
  <c r="BX59" i="5"/>
  <c r="BX60" i="5" l="1"/>
  <c r="BY56" i="5" s="1"/>
  <c r="BX62" i="5"/>
  <c r="BY58" i="5" l="1"/>
  <c r="BY64" i="5" l="1"/>
  <c r="BY59" i="5"/>
  <c r="BY62" i="5" s="1"/>
  <c r="BY60" i="5" l="1"/>
  <c r="BZ56" i="5" s="1"/>
  <c r="BZ58" i="5" s="1"/>
  <c r="BZ64" i="5" l="1"/>
  <c r="BZ59" i="5"/>
  <c r="BZ60" i="5" l="1"/>
  <c r="CA56" i="5" s="1"/>
  <c r="CA58" i="5" s="1"/>
  <c r="BZ62" i="5"/>
  <c r="CA64" i="5" l="1"/>
  <c r="CA59" i="5"/>
  <c r="CA60" i="5" l="1"/>
  <c r="CB56" i="5" s="1"/>
  <c r="CB58" i="5" s="1"/>
  <c r="CA62" i="5"/>
  <c r="CB64" i="5" l="1"/>
  <c r="CB59" i="5"/>
  <c r="CB60" i="5" l="1"/>
  <c r="CC56" i="5" s="1"/>
  <c r="CC58" i="5" s="1"/>
  <c r="CB62" i="5"/>
  <c r="CC64" i="5" l="1"/>
  <c r="CC59" i="5"/>
  <c r="CC60" i="5" l="1"/>
  <c r="CD56" i="5" s="1"/>
  <c r="CD58" i="5" s="1"/>
  <c r="CC62" i="5"/>
  <c r="CD64" i="5" l="1"/>
  <c r="CD59" i="5"/>
  <c r="CD60" i="5" l="1"/>
  <c r="CE56" i="5" s="1"/>
  <c r="CE58" i="5" s="1"/>
  <c r="CD62" i="5"/>
  <c r="CE64" i="5" l="1"/>
  <c r="CE59" i="5"/>
  <c r="CE60" i="5" l="1"/>
  <c r="CF56" i="5" s="1"/>
  <c r="CF58" i="5" s="1"/>
  <c r="CE62" i="5"/>
  <c r="CF64" i="5" l="1"/>
  <c r="CF59" i="5"/>
  <c r="CF60" i="5" l="1"/>
  <c r="CG56" i="5" s="1"/>
  <c r="CG58" i="5" s="1"/>
  <c r="CF62" i="5"/>
  <c r="CG64" i="5" l="1"/>
  <c r="CG59" i="5"/>
  <c r="CG60" i="5" l="1"/>
  <c r="CH56" i="5" s="1"/>
  <c r="CH58" i="5" s="1"/>
  <c r="CG62" i="5"/>
  <c r="CH64" i="5" l="1"/>
  <c r="CH59" i="5"/>
  <c r="CH60" i="5" l="1"/>
  <c r="CI56" i="5" s="1"/>
  <c r="CI58" i="5" s="1"/>
  <c r="CH62" i="5"/>
  <c r="CI64" i="5" l="1"/>
  <c r="CI59" i="5"/>
  <c r="CI60" i="5" l="1"/>
  <c r="CJ56" i="5" s="1"/>
  <c r="CJ58" i="5" s="1"/>
  <c r="CI62" i="5"/>
  <c r="CJ64" i="5" l="1"/>
  <c r="CJ59" i="5"/>
  <c r="CJ60" i="5" l="1"/>
  <c r="CK56" i="5" s="1"/>
  <c r="CK58" i="5" s="1"/>
  <c r="CJ62" i="5"/>
  <c r="CK64" i="5" l="1"/>
  <c r="CK59" i="5"/>
  <c r="CK60" i="5" l="1"/>
  <c r="CL56" i="5" s="1"/>
  <c r="CL58" i="5" s="1"/>
  <c r="CK62" i="5"/>
  <c r="CL64" i="5" l="1"/>
  <c r="CL59" i="5"/>
  <c r="CL60" i="5" l="1"/>
  <c r="CM56" i="5" s="1"/>
  <c r="CM58" i="5" s="1"/>
  <c r="CL62" i="5"/>
  <c r="CM64" i="5" l="1"/>
  <c r="CM59" i="5"/>
  <c r="CM60" i="5" l="1"/>
  <c r="CN56" i="5" s="1"/>
  <c r="CN58" i="5" s="1"/>
  <c r="CM62" i="5"/>
  <c r="CN64" i="5" l="1"/>
  <c r="CN59" i="5"/>
  <c r="CN60" i="5" l="1"/>
  <c r="CO56" i="5" s="1"/>
  <c r="CO58" i="5" s="1"/>
  <c r="CN62" i="5"/>
  <c r="CO64" i="5" l="1"/>
  <c r="CO59" i="5"/>
  <c r="CO60" i="5" l="1"/>
  <c r="CP56" i="5" s="1"/>
  <c r="CP58" i="5" s="1"/>
  <c r="CO62" i="5"/>
  <c r="CP64" i="5" l="1"/>
  <c r="CP59" i="5"/>
  <c r="CP60" i="5" l="1"/>
  <c r="CQ56" i="5" s="1"/>
  <c r="CQ58" i="5" s="1"/>
  <c r="CP62" i="5"/>
  <c r="CQ64" i="5" l="1"/>
  <c r="CQ59" i="5"/>
  <c r="CQ60" i="5" l="1"/>
  <c r="CR56" i="5" s="1"/>
  <c r="CR58" i="5" s="1"/>
  <c r="CQ62" i="5"/>
  <c r="CR64" i="5" l="1"/>
  <c r="CR59" i="5"/>
  <c r="CR60" i="5" l="1"/>
  <c r="CS56" i="5" s="1"/>
  <c r="CS58" i="5" s="1"/>
  <c r="CR62" i="5"/>
  <c r="CS64" i="5" l="1"/>
  <c r="CS59" i="5"/>
  <c r="CS60" i="5" l="1"/>
  <c r="CT56" i="5" s="1"/>
  <c r="CT58" i="5" s="1"/>
  <c r="CS62" i="5"/>
  <c r="CT64" i="5" l="1"/>
  <c r="CT59" i="5"/>
  <c r="CT60" i="5" l="1"/>
  <c r="CU56" i="5" s="1"/>
  <c r="CU58" i="5" s="1"/>
  <c r="CT62" i="5"/>
  <c r="CU64" i="5" l="1"/>
  <c r="CU59" i="5"/>
  <c r="CU60" i="5" l="1"/>
  <c r="CV56" i="5" s="1"/>
  <c r="CV58" i="5" s="1"/>
  <c r="CU62" i="5"/>
  <c r="CV64" i="5" l="1"/>
  <c r="CV59" i="5"/>
  <c r="CV60" i="5" l="1"/>
  <c r="CW56" i="5" s="1"/>
  <c r="CW58" i="5" s="1"/>
  <c r="CV62" i="5"/>
  <c r="CW64" i="5" l="1"/>
  <c r="CW59" i="5"/>
  <c r="CW60" i="5" l="1"/>
  <c r="CX56" i="5" s="1"/>
  <c r="CX58" i="5" s="1"/>
  <c r="CW62" i="5"/>
  <c r="CX64" i="5" l="1"/>
  <c r="CX59" i="5"/>
  <c r="CX60" i="5" l="1"/>
  <c r="CY56" i="5" s="1"/>
  <c r="CY58" i="5" s="1"/>
  <c r="CX62" i="5"/>
  <c r="CY64" i="5" l="1"/>
  <c r="CY59" i="5"/>
  <c r="CY60" i="5" l="1"/>
  <c r="CZ56" i="5" s="1"/>
  <c r="CZ58" i="5" s="1"/>
  <c r="CY62" i="5"/>
  <c r="CZ64" i="5" l="1"/>
  <c r="CZ59" i="5"/>
  <c r="CZ60" i="5" l="1"/>
  <c r="DA56" i="5" s="1"/>
  <c r="DA58" i="5" s="1"/>
  <c r="CZ62" i="5"/>
  <c r="DA64" i="5" l="1"/>
  <c r="DA59" i="5"/>
  <c r="DA60" i="5" l="1"/>
  <c r="DB56" i="5" s="1"/>
  <c r="DB58" i="5" s="1"/>
  <c r="DA62" i="5"/>
  <c r="DB64" i="5" l="1"/>
  <c r="DB59" i="5"/>
  <c r="DB60" i="5" l="1"/>
  <c r="DC56" i="5" s="1"/>
  <c r="DC58" i="5" s="1"/>
  <c r="DB62" i="5"/>
  <c r="DC64" i="5" l="1"/>
  <c r="DC59" i="5"/>
  <c r="DC60" i="5" l="1"/>
  <c r="DD56" i="5" s="1"/>
  <c r="DD58" i="5" s="1"/>
  <c r="DC62" i="5"/>
  <c r="DD64" i="5" l="1"/>
  <c r="DD59" i="5"/>
  <c r="DD60" i="5" l="1"/>
  <c r="DD62" i="5"/>
  <c r="DE56" i="5" l="1"/>
  <c r="DE58" i="5" s="1"/>
  <c r="F99" i="5"/>
  <c r="DE64" i="5"/>
  <c r="DE59" i="5"/>
  <c r="DE60" i="5" l="1"/>
  <c r="DF56" i="5" s="1"/>
  <c r="DF58" i="5" s="1"/>
  <c r="DE62" i="5"/>
  <c r="DF64" i="5" l="1"/>
  <c r="DF59" i="5"/>
  <c r="DF60" i="5" l="1"/>
  <c r="DG56" i="5" s="1"/>
  <c r="DG58" i="5" s="1"/>
  <c r="DF62" i="5"/>
  <c r="DG64" i="5" l="1"/>
  <c r="DG59" i="5"/>
  <c r="DG60" i="5" l="1"/>
  <c r="DH56" i="5" s="1"/>
  <c r="DH58" i="5" s="1"/>
  <c r="DG62" i="5"/>
  <c r="DH64" i="5" l="1"/>
  <c r="DH59" i="5"/>
  <c r="DH60" i="5" l="1"/>
  <c r="DI56" i="5" s="1"/>
  <c r="DI58" i="5" s="1"/>
  <c r="DH62" i="5"/>
  <c r="DI64" i="5" l="1"/>
  <c r="DI59" i="5"/>
  <c r="DI60" i="5" l="1"/>
  <c r="DJ56" i="5" s="1"/>
  <c r="DJ58" i="5" s="1"/>
  <c r="DI62" i="5"/>
  <c r="DJ64" i="5" l="1"/>
  <c r="DJ59" i="5"/>
  <c r="DJ60" i="5" l="1"/>
  <c r="DK56" i="5" s="1"/>
  <c r="DK58" i="5" s="1"/>
  <c r="DJ62" i="5"/>
  <c r="DK64" i="5" l="1"/>
  <c r="DK59" i="5"/>
  <c r="DK60" i="5" l="1"/>
  <c r="DL56" i="5" s="1"/>
  <c r="DL58" i="5" s="1"/>
  <c r="DK62" i="5"/>
  <c r="DL64" i="5" l="1"/>
  <c r="DL59" i="5"/>
  <c r="DL60" i="5" l="1"/>
  <c r="DM56" i="5" s="1"/>
  <c r="DM58" i="5" s="1"/>
  <c r="DL62" i="5"/>
  <c r="DM64" i="5" l="1"/>
  <c r="DM59" i="5"/>
  <c r="DM60" i="5" l="1"/>
  <c r="DN56" i="5" s="1"/>
  <c r="DN58" i="5" s="1"/>
  <c r="DM62" i="5"/>
  <c r="DN64" i="5" l="1"/>
  <c r="DN59" i="5"/>
  <c r="DN60" i="5" l="1"/>
  <c r="DO56" i="5" s="1"/>
  <c r="DO58" i="5" s="1"/>
  <c r="DN62" i="5"/>
  <c r="DO64" i="5" l="1"/>
  <c r="DO59" i="5"/>
  <c r="DO60" i="5" l="1"/>
  <c r="DP56" i="5" s="1"/>
  <c r="DP58" i="5" s="1"/>
  <c r="DO62" i="5"/>
  <c r="DP64" i="5" l="1"/>
  <c r="DP59" i="5"/>
  <c r="DP60" i="5" l="1"/>
  <c r="DQ56" i="5" s="1"/>
  <c r="DQ58" i="5" s="1"/>
  <c r="DP62" i="5"/>
  <c r="DQ64" i="5" l="1"/>
  <c r="DQ59" i="5"/>
  <c r="DQ60" i="5" l="1"/>
  <c r="DR56" i="5" s="1"/>
  <c r="DR58" i="5" s="1"/>
  <c r="DQ62" i="5"/>
  <c r="DR64" i="5" l="1"/>
  <c r="DR59" i="5"/>
  <c r="DR60" i="5" l="1"/>
  <c r="DS56" i="5" s="1"/>
  <c r="DS58" i="5" s="1"/>
  <c r="DR62" i="5"/>
  <c r="DS64" i="5" l="1"/>
  <c r="DS59" i="5"/>
  <c r="DS60" i="5" l="1"/>
  <c r="DT56" i="5" s="1"/>
  <c r="DT58" i="5" s="1"/>
  <c r="DS62" i="5"/>
  <c r="DT64" i="5" l="1"/>
  <c r="DT59" i="5"/>
  <c r="DT60" i="5" l="1"/>
  <c r="DU56" i="5" s="1"/>
  <c r="DU58" i="5" s="1"/>
  <c r="DT62" i="5"/>
  <c r="DU64" i="5" l="1"/>
  <c r="DU59" i="5"/>
  <c r="DU60" i="5" l="1"/>
  <c r="DV56" i="5" s="1"/>
  <c r="DV58" i="5" s="1"/>
  <c r="DU62" i="5"/>
  <c r="DV64" i="5" l="1"/>
  <c r="DV59" i="5"/>
  <c r="DV60" i="5" l="1"/>
  <c r="DW56" i="5" s="1"/>
  <c r="DW58" i="5" s="1"/>
  <c r="DV62" i="5"/>
  <c r="DW64" i="5" l="1"/>
  <c r="DW59" i="5"/>
  <c r="DW60" i="5" l="1"/>
  <c r="DX56" i="5" s="1"/>
  <c r="DX58" i="5" s="1"/>
  <c r="DW62" i="5"/>
  <c r="DX64" i="5" l="1"/>
  <c r="DX59" i="5"/>
  <c r="DX60" i="5" l="1"/>
  <c r="DY56" i="5" s="1"/>
  <c r="DY58" i="5" s="1"/>
  <c r="DX62" i="5"/>
  <c r="DY64" i="5" l="1"/>
  <c r="DY59" i="5"/>
  <c r="DY60" i="5" l="1"/>
  <c r="DZ56" i="5" s="1"/>
  <c r="DZ58" i="5" s="1"/>
  <c r="DY62" i="5"/>
  <c r="DZ64" i="5" l="1"/>
  <c r="DZ59" i="5"/>
  <c r="DZ60" i="5" l="1"/>
  <c r="EA56" i="5" s="1"/>
  <c r="EA58" i="5" s="1"/>
  <c r="DZ62" i="5"/>
  <c r="EA64" i="5" l="1"/>
  <c r="EA59" i="5"/>
  <c r="EA60" i="5" l="1"/>
  <c r="EB56" i="5" s="1"/>
  <c r="EB58" i="5" s="1"/>
  <c r="EA62" i="5"/>
  <c r="EB64" i="5" l="1"/>
  <c r="EB59" i="5"/>
  <c r="EB60" i="5" l="1"/>
  <c r="EC56" i="5" s="1"/>
  <c r="EC58" i="5" s="1"/>
  <c r="EB62" i="5"/>
  <c r="EC64" i="5" l="1"/>
  <c r="EC59" i="5"/>
  <c r="EC60" i="5" l="1"/>
  <c r="ED56" i="5" s="1"/>
  <c r="ED58" i="5" s="1"/>
  <c r="EC62" i="5"/>
  <c r="ED64" i="5" l="1"/>
  <c r="ED59" i="5"/>
  <c r="ED60" i="5" l="1"/>
  <c r="EE56" i="5" s="1"/>
  <c r="EE58" i="5" s="1"/>
  <c r="ED62" i="5"/>
  <c r="EE64" i="5" l="1"/>
  <c r="EE59" i="5"/>
  <c r="EE60" i="5" l="1"/>
  <c r="EF56" i="5" s="1"/>
  <c r="EF58" i="5" s="1"/>
  <c r="EE62" i="5"/>
  <c r="EF64" i="5" l="1"/>
  <c r="EF59" i="5"/>
  <c r="EF60" i="5" l="1"/>
  <c r="EG56" i="5" s="1"/>
  <c r="EG58" i="5" s="1"/>
  <c r="EF62" i="5"/>
  <c r="EG64" i="5" l="1"/>
  <c r="EG59" i="5"/>
  <c r="EG60" i="5" l="1"/>
  <c r="EH56" i="5" s="1"/>
  <c r="EH58" i="5" s="1"/>
  <c r="EG62" i="5"/>
  <c r="EH64" i="5" l="1"/>
  <c r="EH59" i="5"/>
  <c r="EH60" i="5" l="1"/>
  <c r="EI56" i="5" s="1"/>
  <c r="EI58" i="5" s="1"/>
  <c r="EH62" i="5"/>
  <c r="EI64" i="5" l="1"/>
  <c r="EI59" i="5"/>
  <c r="EI60" i="5" l="1"/>
  <c r="EJ56" i="5" s="1"/>
  <c r="EJ58" i="5" s="1"/>
  <c r="EI62" i="5"/>
  <c r="EJ64" i="5" l="1"/>
  <c r="EJ59" i="5"/>
  <c r="EJ60" i="5" l="1"/>
  <c r="EK56" i="5" s="1"/>
  <c r="EK58" i="5" s="1"/>
  <c r="EJ62" i="5"/>
  <c r="EK64" i="5" l="1"/>
  <c r="EK59" i="5"/>
  <c r="EK60" i="5" l="1"/>
  <c r="EL56" i="5" s="1"/>
  <c r="EL58" i="5" s="1"/>
  <c r="EK62" i="5"/>
  <c r="EL64" i="5" l="1"/>
  <c r="F100" i="5" s="1"/>
  <c r="EL59" i="5"/>
  <c r="EL60" i="5" l="1"/>
  <c r="EM56" i="5" s="1"/>
  <c r="EM58" i="5" s="1"/>
  <c r="EL62" i="5"/>
  <c r="EM64" i="5" l="1"/>
  <c r="EM59" i="5"/>
  <c r="EM60" i="5" l="1"/>
  <c r="EN56" i="5" s="1"/>
  <c r="EN58" i="5" s="1"/>
  <c r="J58" i="5" s="1"/>
  <c r="EM62" i="5"/>
  <c r="EN64" i="5" l="1"/>
  <c r="EN59" i="5"/>
  <c r="J59" i="5" s="1"/>
  <c r="F105" i="5" s="1"/>
  <c r="J60" i="5" l="1"/>
  <c r="EN60" i="5"/>
  <c r="EN62" i="5"/>
  <c r="F104" i="5" s="1"/>
  <c r="E70" i="5"/>
  <c r="E71" i="5"/>
  <c r="E72" i="5"/>
  <c r="E73" i="5"/>
  <c r="E74" i="5"/>
  <c r="E75" i="5"/>
  <c r="E76" i="5"/>
  <c r="E77" i="5"/>
  <c r="E78" i="5"/>
  <c r="E79" i="5"/>
  <c r="E80" i="5"/>
  <c r="EC92" i="5" l="1"/>
  <c r="ED92" i="5"/>
  <c r="EE92" i="5"/>
  <c r="EF92" i="5"/>
  <c r="EG92" i="5"/>
  <c r="EH92" i="5"/>
  <c r="EI92" i="5"/>
  <c r="EJ92" i="5"/>
  <c r="F101" i="5" s="1"/>
  <c r="EK92" i="5"/>
  <c r="EL92" i="5"/>
  <c r="EM92" i="5"/>
  <c r="EN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DQ92" i="5"/>
  <c r="DR92" i="5"/>
  <c r="DS92" i="5"/>
  <c r="DT92" i="5"/>
  <c r="DU92" i="5"/>
  <c r="DV92" i="5"/>
  <c r="DW92" i="5"/>
  <c r="DX92" i="5"/>
  <c r="DY92" i="5"/>
  <c r="DZ92" i="5"/>
  <c r="EA92" i="5"/>
  <c r="EB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DE92" i="5"/>
  <c r="DF92" i="5"/>
  <c r="DG92" i="5"/>
  <c r="DH92" i="5"/>
  <c r="DI92" i="5"/>
  <c r="DJ92" i="5"/>
  <c r="DK92" i="5"/>
  <c r="DL92" i="5"/>
  <c r="DM92" i="5"/>
  <c r="DN92" i="5"/>
  <c r="DO92" i="5"/>
  <c r="DP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F103" i="5" l="1"/>
  <c r="J92" i="5"/>
  <c r="F102" i="5" l="1"/>
  <c r="F106" i="5"/>
</calcChain>
</file>

<file path=xl/comments1.xml><?xml version="1.0" encoding="utf-8"?>
<comments xmlns="http://schemas.openxmlformats.org/spreadsheetml/2006/main">
  <authors>
    <author>Dan Mayoh</author>
  </authors>
  <commentList>
    <comment ref="L95" authorId="0">
      <text>
        <r>
          <rPr>
            <b/>
            <sz val="9"/>
            <color indexed="81"/>
            <rFont val="Tahoma"/>
            <family val="2"/>
          </rPr>
          <t>Dan Mayoh:</t>
        </r>
        <r>
          <rPr>
            <sz val="9"/>
            <color indexed="81"/>
            <rFont val="Tahoma"/>
            <family val="2"/>
          </rPr>
          <t xml:space="preserve">
To get the live answers, make sure the two switches (cells G59 and G85) are set as listed here for each question</t>
        </r>
      </text>
    </comment>
  </commentList>
</comments>
</file>

<file path=xl/sharedStrings.xml><?xml version="1.0" encoding="utf-8"?>
<sst xmlns="http://schemas.openxmlformats.org/spreadsheetml/2006/main" count="177" uniqueCount="114">
  <si>
    <t>Units</t>
  </si>
  <si>
    <t>Sum</t>
  </si>
  <si>
    <t>End Sheet</t>
  </si>
  <si>
    <t>[%]</t>
  </si>
  <si>
    <t>Workings</t>
  </si>
  <si>
    <t>[years]</t>
  </si>
  <si>
    <t>[$]</t>
  </si>
  <si>
    <t>Period Start</t>
  </si>
  <si>
    <t>Period End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</si>
  <si>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</si>
  <si>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</si>
  <si>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</si>
  <si>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</si>
  <si>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</si>
  <si>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</si>
  <si>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</si>
  <si>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</si>
  <si>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</si>
  <si>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</si>
  <si>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</si>
  <si>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</si>
  <si>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</si>
  <si>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</si>
  <si>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</si>
  <si>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</si>
  <si>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</si>
  <si>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</si>
  <si>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</si>
  <si>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Assumptions</t>
  </si>
  <si>
    <t>Cell to be populated by model author</t>
  </si>
  <si>
    <t>Taxable Profits Profile</t>
  </si>
  <si>
    <t>Taxable Profits</t>
  </si>
  <si>
    <t>Tax Rate Information</t>
  </si>
  <si>
    <t>Rates Table</t>
  </si>
  <si>
    <t>Date Start</t>
  </si>
  <si>
    <t>Date End</t>
  </si>
  <si>
    <t>Tax Rate</t>
  </si>
  <si>
    <t>[date]</t>
  </si>
  <si>
    <t>Onwards</t>
  </si>
  <si>
    <t>Rate 1</t>
  </si>
  <si>
    <t>Rate 2</t>
  </si>
  <si>
    <t>Rate 3</t>
  </si>
  <si>
    <t>Rate 4</t>
  </si>
  <si>
    <t>Rate 5</t>
  </si>
  <si>
    <t>Rate 6</t>
  </si>
  <si>
    <t>Rate 7</t>
  </si>
  <si>
    <t>Rate 8</t>
  </si>
  <si>
    <t>Rate 9</t>
  </si>
  <si>
    <t>Rate 10</t>
  </si>
  <si>
    <t>Rate 11</t>
  </si>
  <si>
    <t>Rate 12</t>
  </si>
  <si>
    <t>Rate 13</t>
  </si>
  <si>
    <t>Tax Year and Payment Assumptions</t>
  </si>
  <si>
    <t>Tax payments to be made in subsequent year</t>
  </si>
  <si>
    <t>Month</t>
  </si>
  <si>
    <t>[#]</t>
  </si>
  <si>
    <t>[name]</t>
  </si>
  <si>
    <t>Portion of bill to be paid in month</t>
  </si>
  <si>
    <t>First Payment</t>
  </si>
  <si>
    <t>Second Payment</t>
  </si>
  <si>
    <t>Third Payment</t>
  </si>
  <si>
    <t>Tax Loss Expiry Inputs</t>
  </si>
  <si>
    <t>This is only relevant for questions 39 - 41</t>
  </si>
  <si>
    <t>Losses expire after [n] years:</t>
  </si>
  <si>
    <t>ModelOff 2015 - Round 1 - Section 3</t>
  </si>
  <si>
    <t>dan@fintega.com</t>
  </si>
  <si>
    <t>www.fintega.com</t>
  </si>
  <si>
    <t>Taxable Profit</t>
  </si>
  <si>
    <t>Monthly Tax Rate Calculations</t>
  </si>
  <si>
    <t>#</t>
  </si>
  <si>
    <t>Rate</t>
  </si>
  <si>
    <t>End Date</t>
  </si>
  <si>
    <t>Days per period in which each tax rate is applicable</t>
  </si>
  <si>
    <t>[days]</t>
  </si>
  <si>
    <t>Start Date</t>
  </si>
  <si>
    <t>Weighted Average Tax Rate for Period</t>
  </si>
  <si>
    <t>Tax Charge</t>
  </si>
  <si>
    <t>Tax Losses Account</t>
  </si>
  <si>
    <t>Tax Losses Opening Balance</t>
  </si>
  <si>
    <t>Add: Tax Losses Generated</t>
  </si>
  <si>
    <t>Less: Tax Losses Used</t>
  </si>
  <si>
    <t>Less: Tax Losses Expired</t>
  </si>
  <si>
    <t>Closing Balance of Tax Losses</t>
  </si>
  <si>
    <t>Counter for Loss Expiry</t>
  </si>
  <si>
    <t>Expiry On? (1=yes, 0 = No)</t>
  </si>
  <si>
    <t>Loss expired for first time?</t>
  </si>
  <si>
    <t>Tax Payable</t>
  </si>
  <si>
    <t>Year</t>
  </si>
  <si>
    <t>Annualised Table - Tax Liability by Year</t>
  </si>
  <si>
    <t>Annual Tax Liability</t>
  </si>
  <si>
    <t>Tax Payment by Month Calculations</t>
  </si>
  <si>
    <t>Monthly % Factor</t>
  </si>
  <si>
    <t>Payment Due in Month</t>
  </si>
  <si>
    <t>Questions and Answers</t>
  </si>
  <si>
    <t>Live Case</t>
  </si>
  <si>
    <t>Month #</t>
  </si>
  <si>
    <t>Pay %</t>
  </si>
  <si>
    <t>Case to choose (1 = Base, 2 = Adjusted)</t>
  </si>
  <si>
    <t>[case]</t>
  </si>
  <si>
    <t>Base Case</t>
  </si>
  <si>
    <t>Adjusted Case</t>
  </si>
  <si>
    <t>Correct Answer</t>
  </si>
  <si>
    <t>D</t>
  </si>
  <si>
    <t>A</t>
  </si>
  <si>
    <t>B</t>
  </si>
  <si>
    <t>C</t>
  </si>
  <si>
    <t>Static Answers</t>
  </si>
  <si>
    <t>Live Answers</t>
  </si>
  <si>
    <t>Switch settings for live answers</t>
  </si>
  <si>
    <t>Expiry Switch</t>
  </si>
  <si>
    <t>Pay Month Case</t>
  </si>
  <si>
    <t>Solution workbook prepared by Dan Mayoh (ModelOff QDT)</t>
  </si>
  <si>
    <t>Dan Mayoh is Managing Director of Fintega Pty Ltd.</t>
  </si>
  <si>
    <t>Solution workbook prepared by Dan Mayoh (ModelOff QDT, Fintega Pty Ltd)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</si>
</sst>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;\-#,##0.;\-"/>
    <numFmt numFmtId="165" formatCode="#,##0_);\(#,##0\);\-"/>
    <numFmt numFmtId="166" formatCode="d\-mmm\-yy;d\-mmm\-yy;\-"/>
    <numFmt numFmtId="167" formatCode="0.00%_);\(0.00%\);\-"/>
    <numFmt numFmtId="168" formatCode="#,##0.00_);\(#,##0.00\);\-"/>
    <numFmt numFmtId="169" formatCode="mmm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</borders>
  <cellStyleXfs count="63">
    <xf numFmtId="0" fontId="0" fillId="0" borderId="0"/>
    <xf numFmtId="0" fontId="4" fillId="36" borderId="0" applyNumberFormat="0" applyAlignment="0"/>
    <xf numFmtId="165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5" fontId="9" fillId="0" borderId="0" applyBorder="0"/>
    <xf numFmtId="166" fontId="3" fillId="0" borderId="0" applyBorder="0"/>
    <xf numFmtId="4" fontId="9" fillId="2" borderId="1">
      <alignment horizontal="left"/>
    </xf>
    <xf numFmtId="167" fontId="7" fillId="4" borderId="11">
      <protection locked="0"/>
    </xf>
    <xf numFmtId="165" fontId="7" fillId="4" borderId="11">
      <protection locked="0"/>
    </xf>
    <xf numFmtId="165" fontId="7" fillId="0" borderId="12"/>
    <xf numFmtId="167" fontId="11" fillId="0" borderId="0" applyFill="0" applyBorder="0" applyAlignment="0"/>
    <xf numFmtId="0" fontId="10" fillId="0" borderId="0" applyNumberFormat="0" applyFill="0" applyBorder="0" applyAlignment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68" fontId="3" fillId="0" borderId="0" applyBorder="0"/>
    <xf numFmtId="168" fontId="7" fillId="4" borderId="11">
      <protection locked="0"/>
    </xf>
    <xf numFmtId="166" fontId="7" fillId="4" borderId="11"/>
    <xf numFmtId="0" fontId="32" fillId="0" borderId="0" applyNumberFormat="0" applyFill="0" applyBorder="0" applyAlignment="0" applyProtection="0"/>
  </cellStyleXfs>
  <cellXfs count="103">
    <xf numFmtId="0" fontId="0" fillId="0" borderId="0" xfId="0"/>
    <xf numFmtId="168" fontId="4" fillId="36" borderId="0" xfId="1" applyNumberFormat="1"/>
    <xf numFmtId="0" fontId="4" fillId="36" borderId="0" xfId="1"/>
    <xf numFmtId="0" fontId="3" fillId="0" borderId="0" xfId="0" applyFont="1"/>
    <xf numFmtId="0" fontId="4" fillId="36" borderId="0" xfId="1" applyFont="1"/>
    <xf numFmtId="0" fontId="5" fillId="0" borderId="0" xfId="0" applyFont="1"/>
    <xf numFmtId="164" fontId="6" fillId="36" borderId="0" xfId="1" applyNumberFormat="1" applyFont="1" applyAlignment="1">
      <alignment horizontal="left"/>
    </xf>
    <xf numFmtId="0" fontId="6" fillId="36" borderId="0" xfId="1" applyFont="1"/>
    <xf numFmtId="165" fontId="3" fillId="0" borderId="0" xfId="2"/>
    <xf numFmtId="165" fontId="7" fillId="0" borderId="0" xfId="3" applyNumberFormat="1">
      <alignment horizontal="right"/>
    </xf>
    <xf numFmtId="165" fontId="9" fillId="0" borderId="0" xfId="5"/>
    <xf numFmtId="166" fontId="3" fillId="0" borderId="0" xfId="6"/>
    <xf numFmtId="165" fontId="3" fillId="0" borderId="0" xfId="2" applyBorder="1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67" fontId="7" fillId="4" borderId="11" xfId="8">
      <protection locked="0"/>
    </xf>
    <xf numFmtId="0" fontId="3" fillId="0" borderId="0" xfId="6" applyNumberFormat="1"/>
    <xf numFmtId="165" fontId="7" fillId="0" borderId="12" xfId="10"/>
    <xf numFmtId="0" fontId="2" fillId="36" borderId="0" xfId="1" applyFont="1" applyAlignment="1"/>
    <xf numFmtId="167" fontId="11" fillId="0" borderId="0" xfId="11"/>
    <xf numFmtId="165" fontId="12" fillId="0" borderId="0" xfId="2" applyFont="1"/>
    <xf numFmtId="165" fontId="10" fillId="0" borderId="0" xfId="12" applyNumberFormat="1"/>
    <xf numFmtId="166" fontId="3" fillId="0" borderId="0" xfId="6" applyBorder="1"/>
    <xf numFmtId="0" fontId="3" fillId="0" borderId="0" xfId="6" applyNumberFormat="1" applyBorder="1"/>
    <xf numFmtId="165" fontId="7" fillId="4" borderId="11" xfId="9">
      <protection locked="0"/>
    </xf>
    <xf numFmtId="168" fontId="3" fillId="0" borderId="0" xfId="59"/>
    <xf numFmtId="168" fontId="3" fillId="0" borderId="0" xfId="59" applyBorder="1"/>
    <xf numFmtId="168" fontId="3" fillId="3" borderId="0" xfId="59" applyFill="1"/>
    <xf numFmtId="168" fontId="3" fillId="0" borderId="0" xfId="59" quotePrefix="1"/>
    <xf numFmtId="168" fontId="7" fillId="0" borderId="0" xfId="3" applyNumberFormat="1">
      <alignment horizontal="right"/>
    </xf>
    <xf numFmtId="168" fontId="7" fillId="4" borderId="11" xfId="60">
      <protection locked="0"/>
    </xf>
    <xf numFmtId="166" fontId="7" fillId="4" borderId="11" xfId="61"/>
    <xf numFmtId="166" fontId="12" fillId="0" borderId="0" xfId="6" applyFont="1"/>
    <xf numFmtId="165" fontId="9" fillId="0" borderId="0" xfId="5" applyAlignment="1">
      <alignment horizontal="right"/>
    </xf>
    <xf numFmtId="165" fontId="9" fillId="0" borderId="0" xfId="5" applyAlignment="1">
      <alignment horizontal="right" wrapText="1"/>
    </xf>
    <xf numFmtId="169" fontId="3" fillId="0" borderId="0" xfId="6" applyNumberFormat="1"/>
    <xf numFmtId="165" fontId="30" fillId="0" borderId="0" xfId="2" applyFont="1"/>
    <xf numFmtId="165" fontId="31" fillId="0" borderId="0" xfId="5" applyFont="1"/>
    <xf numFmtId="165" fontId="32" fillId="0" borderId="0" xfId="62" applyNumberFormat="1"/>
    <xf numFmtId="165" fontId="33" fillId="0" borderId="0" xfId="2" applyFont="1"/>
    <xf numFmtId="165" fontId="3" fillId="0" borderId="13" xfId="2" applyBorder="1"/>
    <xf numFmtId="165" fontId="3" fillId="0" borderId="14" xfId="2" applyBorder="1" applyAlignment="1">
      <alignment horizontal="right"/>
    </xf>
    <xf numFmtId="165" fontId="3" fillId="0" borderId="15" xfId="2" applyBorder="1" applyAlignment="1">
      <alignment horizontal="right"/>
    </xf>
    <xf numFmtId="165" fontId="7" fillId="0" borderId="0" xfId="3" applyNumberFormat="1" applyBorder="1">
      <alignment horizontal="right"/>
    </xf>
    <xf numFmtId="165" fontId="3" fillId="0" borderId="16" xfId="2" applyBorder="1"/>
    <xf numFmtId="167" fontId="11" fillId="0" borderId="0" xfId="11" applyBorder="1"/>
    <xf numFmtId="166" fontId="3" fillId="0" borderId="17" xfId="6" applyBorder="1"/>
    <xf numFmtId="165" fontId="3" fillId="0" borderId="18" xfId="2" applyBorder="1"/>
    <xf numFmtId="167" fontId="11" fillId="0" borderId="19" xfId="11" applyBorder="1"/>
    <xf numFmtId="166" fontId="12" fillId="0" borderId="20" xfId="6" applyFont="1" applyBorder="1"/>
    <xf numFmtId="165" fontId="7" fillId="0" borderId="18" xfId="3" applyNumberFormat="1" applyBorder="1">
      <alignment horizontal="right"/>
    </xf>
    <xf numFmtId="165" fontId="7" fillId="0" borderId="19" xfId="3" applyNumberFormat="1" applyBorder="1">
      <alignment horizontal="right"/>
    </xf>
    <xf numFmtId="165" fontId="7" fillId="0" borderId="20" xfId="3" applyNumberFormat="1" applyBorder="1">
      <alignment horizontal="right"/>
    </xf>
    <xf numFmtId="166" fontId="3" fillId="0" borderId="14" xfId="6" applyBorder="1"/>
    <xf numFmtId="166" fontId="3" fillId="0" borderId="15" xfId="6" applyBorder="1"/>
    <xf numFmtId="166" fontId="3" fillId="0" borderId="19" xfId="6" applyBorder="1"/>
    <xf numFmtId="165" fontId="3" fillId="0" borderId="0" xfId="2" applyFill="1"/>
    <xf numFmtId="165" fontId="3" fillId="0" borderId="14" xfId="2" applyBorder="1"/>
    <xf numFmtId="165" fontId="3" fillId="0" borderId="14" xfId="2" applyFill="1" applyBorder="1"/>
    <xf numFmtId="165" fontId="3" fillId="37" borderId="0" xfId="2" applyFill="1"/>
    <xf numFmtId="165" fontId="3" fillId="0" borderId="15" xfId="2" applyBorder="1"/>
    <xf numFmtId="165" fontId="3" fillId="0" borderId="17" xfId="2" applyBorder="1"/>
    <xf numFmtId="165" fontId="3" fillId="0" borderId="19" xfId="2" applyBorder="1"/>
    <xf numFmtId="165" fontId="3" fillId="0" borderId="20" xfId="2" applyBorder="1"/>
    <xf numFmtId="165" fontId="3" fillId="0" borderId="21" xfId="2" applyBorder="1" applyAlignment="1">
      <alignment horizontal="right"/>
    </xf>
    <xf numFmtId="165" fontId="7" fillId="0" borderId="22" xfId="3" applyNumberFormat="1" applyBorder="1">
      <alignment horizontal="right"/>
    </xf>
    <xf numFmtId="165" fontId="12" fillId="0" borderId="22" xfId="2" applyFont="1" applyBorder="1"/>
    <xf numFmtId="165" fontId="3" fillId="0" borderId="22" xfId="2" applyBorder="1"/>
    <xf numFmtId="165" fontId="3" fillId="0" borderId="23" xfId="2" applyBorder="1"/>
    <xf numFmtId="165" fontId="3" fillId="0" borderId="24" xfId="2" applyBorder="1"/>
    <xf numFmtId="165" fontId="3" fillId="0" borderId="25" xfId="2" applyBorder="1"/>
    <xf numFmtId="165" fontId="9" fillId="0" borderId="25" xfId="5" applyBorder="1"/>
    <xf numFmtId="165" fontId="3" fillId="0" borderId="26" xfId="2" applyBorder="1"/>
    <xf numFmtId="165" fontId="3" fillId="0" borderId="27" xfId="2" applyBorder="1"/>
    <xf numFmtId="165" fontId="3" fillId="0" borderId="0" xfId="2" applyBorder="1" applyAlignment="1">
      <alignment horizontal="right"/>
    </xf>
    <xf numFmtId="165" fontId="3" fillId="0" borderId="28" xfId="2" applyBorder="1"/>
    <xf numFmtId="165" fontId="7" fillId="4" borderId="11" xfId="9" applyBorder="1">
      <protection locked="0"/>
    </xf>
    <xf numFmtId="165" fontId="7" fillId="0" borderId="12" xfId="10" applyBorder="1"/>
    <xf numFmtId="167" fontId="7" fillId="0" borderId="11" xfId="8" applyFill="1" applyBorder="1">
      <protection locked="0"/>
    </xf>
    <xf numFmtId="167" fontId="7" fillId="4" borderId="11" xfId="8" applyBorder="1">
      <protection locked="0"/>
    </xf>
    <xf numFmtId="165" fontId="3" fillId="0" borderId="29" xfId="2" applyBorder="1"/>
    <xf numFmtId="165" fontId="3" fillId="0" borderId="30" xfId="2" applyBorder="1"/>
    <xf numFmtId="165" fontId="3" fillId="0" borderId="31" xfId="2" applyBorder="1"/>
    <xf numFmtId="165" fontId="12" fillId="0" borderId="27" xfId="2" applyFont="1" applyBorder="1"/>
    <xf numFmtId="165" fontId="9" fillId="0" borderId="0" xfId="2" applyFont="1" applyAlignment="1">
      <alignment horizontal="right"/>
    </xf>
    <xf numFmtId="165" fontId="9" fillId="0" borderId="0" xfId="5" applyAlignment="1">
      <alignment horizontal="center"/>
    </xf>
    <xf numFmtId="165" fontId="7" fillId="4" borderId="33" xfId="9" applyBorder="1">
      <protection locked="0"/>
    </xf>
    <xf numFmtId="165" fontId="7" fillId="4" borderId="34" xfId="9" applyBorder="1">
      <protection locked="0"/>
    </xf>
    <xf numFmtId="165" fontId="7" fillId="4" borderId="13" xfId="9" applyBorder="1">
      <protection locked="0"/>
    </xf>
    <xf numFmtId="165" fontId="7" fillId="4" borderId="20" xfId="9" applyBorder="1">
      <protection locked="0"/>
    </xf>
    <xf numFmtId="165" fontId="12" fillId="4" borderId="32" xfId="9" applyFont="1" applyBorder="1">
      <protection locked="0"/>
    </xf>
    <xf numFmtId="165" fontId="12" fillId="4" borderId="35" xfId="9" applyFont="1" applyBorder="1">
      <protection locked="0"/>
    </xf>
    <xf numFmtId="165" fontId="12" fillId="4" borderId="36" xfId="9" applyFont="1" applyBorder="1">
      <protection locked="0"/>
    </xf>
    <xf numFmtId="165" fontId="12" fillId="4" borderId="37" xfId="9" applyFont="1" applyBorder="1">
      <protection locked="0"/>
    </xf>
    <xf numFmtId="167" fontId="7" fillId="0" borderId="0" xfId="11" applyFont="1"/>
    <xf numFmtId="168" fontId="7" fillId="0" borderId="0" xfId="59" applyFont="1"/>
    <xf numFmtId="166" fontId="7" fillId="0" borderId="0" xfId="6" applyFont="1"/>
    <xf numFmtId="168" fontId="3" fillId="0" borderId="38" xfId="59" applyBorder="1"/>
    <xf numFmtId="166" fontId="3" fillId="0" borderId="38" xfId="6" applyBorder="1"/>
    <xf numFmtId="165" fontId="3" fillId="0" borderId="0" xfId="2" applyAlignment="1">
      <alignment horizontal="right"/>
    </xf>
    <xf numFmtId="0" fontId="32" fillId="0" borderId="0" xfId="62" applyAlignment="1">
      <alignment horizontal="right"/>
    </xf>
  </cellXfs>
  <cellStyles count="63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Hyperlink" xfId="62" builtinId="8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www.fintega.com" TargetMode="Externa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www.fintega.com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791238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0"/>
          <a:ext cx="2658138" cy="7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377941</xdr:colOff>
      <xdr:row>6</xdr:row>
      <xdr:rowOff>66120</xdr:rowOff>
    </xdr:from>
    <xdr:to>
      <xdr:col>10</xdr:col>
      <xdr:colOff>88191</xdr:colOff>
      <xdr:row>10</xdr:row>
      <xdr:rowOff>11722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4941" y="1275795"/>
          <a:ext cx="1653350" cy="555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02" y="0"/>
          <a:ext cx="2658138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9315</xdr:colOff>
      <xdr:row>4</xdr:row>
      <xdr:rowOff>9516</xdr:rowOff>
    </xdr:from>
    <xdr:to>
      <xdr:col>3</xdr:col>
      <xdr:colOff>438360</xdr:colOff>
      <xdr:row>7</xdr:row>
      <xdr:rowOff>48230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" y="914391"/>
          <a:ext cx="1476795" cy="495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8" y="0"/>
          <a:ext cx="2667663" cy="749113"/>
        </a:xfrm>
        <a:prstGeom prst="rect">
          <a:avLst/>
        </a:prstGeom>
      </xdr:spPr>
    </xdr:pic>
    <xdr:clientData/>
  </xdr:twoCellAnchor>
  <xdr:twoCellAnchor editAs="oneCell">
    <xdr:from>
      <xdr:col>0</xdr:col>
      <xdr:colOff>9315</xdr:colOff>
      <xdr:row>4</xdr:row>
      <xdr:rowOff>9516</xdr:rowOff>
    </xdr:from>
    <xdr:to>
      <xdr:col>3</xdr:col>
      <xdr:colOff>438360</xdr:colOff>
      <xdr:row>7</xdr:row>
      <xdr:rowOff>48230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" y="914391"/>
          <a:ext cx="1476795" cy="495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intega.com/" TargetMode="External"/><Relationship Id="rId1" Type="http://schemas.openxmlformats.org/officeDocument/2006/relationships/hyperlink" Target="mailto:dan@fintega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tabSelected="1" zoomScaleNormal="100" zoomScalePageLayoutView="85" workbookViewId="0">
      <pane ySplit="3" topLeftCell="A4" activePane="bottomLeft" state="frozen"/>
      <selection pane="bottomLeft" activeCell="M10" sqref="M10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5" customWidth="1"/>
    <col min="4" max="4" width="40.7109375" style="15" customWidth="1"/>
    <col min="5" max="6" width="12.7109375" style="3" customWidth="1"/>
    <col min="7" max="7" width="4.5703125" style="3" customWidth="1"/>
    <col min="8" max="8" width="10.7109375" style="16" customWidth="1"/>
    <col min="9" max="9" width="12.7109375" style="3" customWidth="1"/>
    <col min="10" max="10" width="16.42578125" style="3" customWidth="1"/>
    <col min="11" max="16384" width="8.85546875" style="3"/>
  </cols>
  <sheetData>
    <row r="1" spans="1:10" ht="23.25" x14ac:dyDescent="0.35">
      <c r="A1" s="20" t="s">
        <v>64</v>
      </c>
      <c r="B1" s="2"/>
      <c r="C1" s="2"/>
      <c r="D1" s="2"/>
      <c r="E1" s="2"/>
      <c r="F1" s="2"/>
      <c r="G1" s="2"/>
      <c r="H1" s="2"/>
      <c r="I1" s="2"/>
      <c r="J1" s="2"/>
    </row>
    <row r="2" spans="1:10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8" customHeight="1" x14ac:dyDescent="0.25">
      <c r="A3" s="6"/>
      <c r="B3" s="2"/>
      <c r="C3" s="7" t="s">
        <v>9</v>
      </c>
      <c r="D3" s="2"/>
      <c r="E3" s="2"/>
      <c r="F3" s="2"/>
      <c r="G3" s="2"/>
      <c r="H3" s="2"/>
      <c r="I3" s="2"/>
      <c r="J3" s="2"/>
    </row>
    <row r="4" spans="1:10" s="8" customFormat="1" ht="12" customHeight="1" x14ac:dyDescent="0.2">
      <c r="H4" s="9"/>
    </row>
    <row r="5" spans="1:10" s="8" customFormat="1" ht="12" customHeight="1" x14ac:dyDescent="0.2">
      <c r="D5" s="10" t="s">
        <v>111</v>
      </c>
      <c r="G5" s="101" t="s">
        <v>112</v>
      </c>
      <c r="H5" s="101"/>
      <c r="I5" s="101"/>
      <c r="J5" s="101"/>
    </row>
    <row r="6" spans="1:10" s="8" customFormat="1" ht="12" customHeight="1" x14ac:dyDescent="0.25">
      <c r="J6" s="102" t="s">
        <v>65</v>
      </c>
    </row>
    <row r="7" spans="1:10" s="8" customFormat="1" ht="12" customHeight="1" x14ac:dyDescent="0.25">
      <c r="J7" s="102" t="s">
        <v>66</v>
      </c>
    </row>
    <row r="8" spans="1:10" s="8" customFormat="1" ht="12" customHeight="1" x14ac:dyDescent="0.25">
      <c r="D8" s="40"/>
      <c r="H8" s="9"/>
    </row>
    <row r="9" spans="1:10" s="8" customFormat="1" ht="12" customHeight="1" x14ac:dyDescent="0.25">
      <c r="D9" s="40"/>
      <c r="H9" s="9"/>
    </row>
    <row r="10" spans="1:10" s="8" customFormat="1" ht="12" customHeight="1" x14ac:dyDescent="0.2">
      <c r="E10" s="10"/>
      <c r="H10" s="9"/>
    </row>
    <row r="11" spans="1:10" ht="12" customHeight="1" x14ac:dyDescent="0.2">
      <c r="A11" s="13"/>
      <c r="B11" s="13"/>
      <c r="C11" s="13" t="s">
        <v>10</v>
      </c>
      <c r="D11" s="13"/>
      <c r="E11" s="13"/>
      <c r="F11" s="13"/>
      <c r="G11" s="13"/>
      <c r="H11" s="13"/>
      <c r="I11" s="13"/>
      <c r="J11" s="13"/>
    </row>
    <row r="12" spans="1:10" s="14" customFormat="1" ht="12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spans="1:10" ht="12" customHeight="1" x14ac:dyDescent="0.2">
      <c r="A13" s="27"/>
      <c r="B13" s="27"/>
      <c r="C13" s="10"/>
      <c r="D13" s="27"/>
      <c r="E13" s="30"/>
      <c r="F13" s="27"/>
      <c r="G13" s="27"/>
      <c r="H13" s="27"/>
      <c r="I13" s="27"/>
      <c r="J13" s="27"/>
    </row>
    <row r="14" spans="1:10" ht="12" customHeight="1" x14ac:dyDescent="0.2">
      <c r="A14" s="27"/>
      <c r="B14" s="27"/>
      <c r="C14" s="27"/>
      <c r="D14" s="27" t="s">
        <v>11</v>
      </c>
      <c r="E14" s="30"/>
      <c r="F14" s="27"/>
      <c r="G14" s="27"/>
      <c r="H14" s="31"/>
      <c r="I14" s="26">
        <v>1000</v>
      </c>
      <c r="J14" s="27"/>
    </row>
    <row r="15" spans="1:10" ht="12" customHeight="1" x14ac:dyDescent="0.2">
      <c r="A15" s="27"/>
      <c r="B15" s="27"/>
      <c r="C15" s="27"/>
      <c r="D15" s="27"/>
      <c r="E15" s="30"/>
      <c r="F15" s="27"/>
      <c r="G15" s="27"/>
      <c r="H15" s="31"/>
      <c r="I15" s="27"/>
      <c r="J15" s="27"/>
    </row>
    <row r="16" spans="1:10" ht="12" customHeight="1" x14ac:dyDescent="0.2">
      <c r="A16" s="27"/>
      <c r="B16" s="27"/>
      <c r="C16" s="27"/>
      <c r="D16" s="27" t="s">
        <v>12</v>
      </c>
      <c r="E16" s="30"/>
      <c r="F16" s="27"/>
      <c r="G16" s="27"/>
      <c r="H16" s="31"/>
      <c r="I16" s="32">
        <v>1000</v>
      </c>
      <c r="J16" s="27"/>
    </row>
    <row r="17" spans="1:10" ht="12" customHeight="1" x14ac:dyDescent="0.2">
      <c r="A17" s="27"/>
      <c r="B17" s="27"/>
      <c r="C17" s="27"/>
      <c r="D17" s="27"/>
      <c r="E17" s="30"/>
      <c r="F17" s="27"/>
      <c r="G17" s="27"/>
      <c r="H17" s="27"/>
      <c r="I17" s="27"/>
      <c r="J17" s="27"/>
    </row>
    <row r="18" spans="1:10" ht="12" customHeight="1" x14ac:dyDescent="0.2">
      <c r="A18" s="27"/>
      <c r="B18" s="27"/>
      <c r="C18" s="27"/>
      <c r="D18" s="27" t="s">
        <v>13</v>
      </c>
      <c r="E18" s="30"/>
      <c r="F18" s="27"/>
      <c r="G18" s="27"/>
      <c r="H18" s="27"/>
      <c r="I18" s="17">
        <v>0.5</v>
      </c>
      <c r="J18" s="27"/>
    </row>
    <row r="19" spans="1:10" ht="12" customHeight="1" x14ac:dyDescent="0.2">
      <c r="A19" s="27"/>
      <c r="B19" s="27"/>
      <c r="C19" s="27"/>
      <c r="D19" s="27"/>
      <c r="E19" s="30"/>
      <c r="F19" s="27"/>
      <c r="G19" s="27"/>
      <c r="H19" s="27"/>
      <c r="I19" s="27"/>
      <c r="J19" s="27"/>
    </row>
    <row r="20" spans="1:10" ht="12" customHeight="1" x14ac:dyDescent="0.2">
      <c r="A20" s="27"/>
      <c r="B20" s="27"/>
      <c r="C20" s="27"/>
      <c r="D20" s="27" t="s">
        <v>14</v>
      </c>
      <c r="E20" s="30"/>
      <c r="F20" s="27"/>
      <c r="G20" s="27"/>
      <c r="H20" s="27"/>
      <c r="I20" s="33">
        <v>42369</v>
      </c>
      <c r="J20" s="27"/>
    </row>
    <row r="21" spans="1:10" ht="12" customHeight="1" x14ac:dyDescent="0.2">
      <c r="A21" s="27"/>
      <c r="B21" s="27"/>
      <c r="C21" s="27"/>
      <c r="D21" s="27"/>
      <c r="E21" s="30"/>
      <c r="F21" s="27"/>
      <c r="G21" s="27"/>
      <c r="H21" s="27"/>
      <c r="I21" s="27"/>
      <c r="J21" s="27"/>
    </row>
    <row r="22" spans="1:10" ht="12" customHeight="1" x14ac:dyDescent="0.2">
      <c r="A22" s="27"/>
      <c r="B22" s="27"/>
      <c r="C22" s="27"/>
      <c r="D22" s="27" t="s">
        <v>15</v>
      </c>
      <c r="E22" s="30"/>
      <c r="F22" s="27"/>
      <c r="G22" s="27"/>
      <c r="H22" s="27"/>
      <c r="I22" s="8">
        <v>1000</v>
      </c>
      <c r="J22" s="27"/>
    </row>
    <row r="23" spans="1:10" ht="12" customHeight="1" x14ac:dyDescent="0.2">
      <c r="A23" s="27"/>
      <c r="B23" s="27"/>
      <c r="C23" s="27"/>
      <c r="D23" s="27"/>
      <c r="E23" s="30"/>
      <c r="F23" s="27"/>
      <c r="G23" s="27"/>
      <c r="H23" s="27"/>
      <c r="I23" s="27"/>
      <c r="J23" s="27"/>
    </row>
    <row r="24" spans="1:10" ht="12" customHeight="1" x14ac:dyDescent="0.2">
      <c r="A24" s="27"/>
      <c r="B24" s="27"/>
      <c r="C24" s="27"/>
      <c r="D24" s="27" t="s">
        <v>27</v>
      </c>
      <c r="E24" s="30"/>
      <c r="F24" s="27"/>
      <c r="G24" s="27"/>
      <c r="H24" s="27"/>
      <c r="I24" s="8">
        <v>-1000</v>
      </c>
      <c r="J24" s="27"/>
    </row>
    <row r="25" spans="1:10" ht="12" customHeight="1" x14ac:dyDescent="0.2">
      <c r="A25" s="27"/>
      <c r="B25" s="27"/>
      <c r="C25" s="27"/>
      <c r="D25" s="27"/>
      <c r="E25" s="30"/>
      <c r="F25" s="27"/>
      <c r="G25" s="27"/>
      <c r="H25" s="27"/>
      <c r="I25" s="27"/>
      <c r="J25" s="27"/>
    </row>
    <row r="26" spans="1:10" ht="12" customHeight="1" x14ac:dyDescent="0.2">
      <c r="A26" s="27"/>
      <c r="B26" s="27"/>
      <c r="C26" s="27"/>
      <c r="D26" s="27" t="s">
        <v>16</v>
      </c>
      <c r="E26" s="30"/>
      <c r="F26" s="27"/>
      <c r="G26" s="27"/>
      <c r="H26" s="27"/>
      <c r="I26" s="27">
        <v>1000</v>
      </c>
      <c r="J26" s="27"/>
    </row>
    <row r="27" spans="1:10" ht="12" customHeight="1" x14ac:dyDescent="0.2">
      <c r="A27" s="27"/>
      <c r="B27" s="27"/>
      <c r="C27" s="27"/>
      <c r="D27" s="27"/>
      <c r="E27" s="30"/>
      <c r="F27" s="27"/>
      <c r="G27" s="27"/>
      <c r="H27" s="27"/>
      <c r="I27" s="27"/>
      <c r="J27" s="27"/>
    </row>
    <row r="28" spans="1:10" ht="12" customHeight="1" x14ac:dyDescent="0.2">
      <c r="A28" s="27"/>
      <c r="B28" s="27"/>
      <c r="C28" s="27"/>
      <c r="D28" s="27" t="s">
        <v>17</v>
      </c>
      <c r="E28" s="30"/>
      <c r="F28" s="27"/>
      <c r="G28" s="27"/>
      <c r="H28" s="27"/>
      <c r="I28" s="21">
        <v>0.5</v>
      </c>
      <c r="J28" s="27"/>
    </row>
    <row r="29" spans="1:10" ht="12" customHeight="1" x14ac:dyDescent="0.2">
      <c r="A29" s="27"/>
      <c r="B29" s="27"/>
      <c r="C29" s="27"/>
      <c r="D29" s="27"/>
      <c r="E29" s="30"/>
      <c r="F29" s="27"/>
      <c r="G29" s="27"/>
      <c r="H29" s="27"/>
      <c r="I29" s="27"/>
      <c r="J29" s="27"/>
    </row>
    <row r="30" spans="1:10" ht="12" customHeight="1" x14ac:dyDescent="0.2">
      <c r="A30" s="27"/>
      <c r="B30" s="27"/>
      <c r="C30" s="27"/>
      <c r="D30" s="27" t="s">
        <v>29</v>
      </c>
      <c r="E30" s="30"/>
      <c r="F30" s="27"/>
      <c r="G30" s="27"/>
      <c r="H30" s="27"/>
      <c r="I30" s="29">
        <v>0</v>
      </c>
      <c r="J30" s="27"/>
    </row>
    <row r="31" spans="1:10" ht="12" customHeight="1" x14ac:dyDescent="0.2">
      <c r="A31" s="27"/>
      <c r="B31" s="27"/>
      <c r="C31" s="27"/>
      <c r="D31" s="27"/>
      <c r="E31" s="30"/>
      <c r="F31" s="27"/>
      <c r="G31" s="27"/>
      <c r="H31" s="27"/>
      <c r="I31" s="27"/>
      <c r="J31" s="27"/>
    </row>
    <row r="32" spans="1:10" ht="12" customHeight="1" x14ac:dyDescent="0.2">
      <c r="A32" s="27"/>
      <c r="B32" s="27"/>
      <c r="C32" s="27"/>
      <c r="D32" s="27" t="s">
        <v>18</v>
      </c>
      <c r="E32" s="30"/>
      <c r="F32" s="27"/>
      <c r="G32" s="27"/>
      <c r="H32" s="27"/>
      <c r="I32" s="11">
        <v>42369</v>
      </c>
      <c r="J32" s="27"/>
    </row>
    <row r="33" spans="1:10" ht="12" customHeight="1" x14ac:dyDescent="0.2">
      <c r="A33" s="27"/>
      <c r="B33" s="27"/>
      <c r="C33" s="27"/>
      <c r="D33" s="27"/>
      <c r="E33" s="30"/>
      <c r="F33" s="27"/>
      <c r="G33" s="27"/>
      <c r="H33" s="27"/>
      <c r="I33" s="27"/>
      <c r="J33" s="27"/>
    </row>
    <row r="34" spans="1:10" ht="12" customHeight="1" x14ac:dyDescent="0.2">
      <c r="A34" s="27"/>
      <c r="B34" s="27"/>
      <c r="C34" s="27"/>
      <c r="D34" s="27" t="s">
        <v>25</v>
      </c>
      <c r="E34" s="30"/>
      <c r="F34" s="27"/>
      <c r="G34" s="27"/>
      <c r="H34" s="27"/>
      <c r="I34" s="22" t="s">
        <v>26</v>
      </c>
      <c r="J34" s="27"/>
    </row>
    <row r="35" spans="1:10" ht="12" customHeight="1" x14ac:dyDescent="0.2">
      <c r="A35" s="27"/>
      <c r="B35" s="27"/>
      <c r="C35" s="27"/>
      <c r="D35" s="27"/>
      <c r="E35" s="30"/>
      <c r="F35" s="27"/>
      <c r="G35" s="27"/>
      <c r="H35" s="27"/>
      <c r="I35" s="27"/>
      <c r="J35" s="27"/>
    </row>
    <row r="36" spans="1:10" ht="12" customHeight="1" x14ac:dyDescent="0.2">
      <c r="A36" s="27"/>
      <c r="B36" s="27"/>
      <c r="C36" s="27"/>
      <c r="D36" s="27" t="s">
        <v>19</v>
      </c>
      <c r="E36" s="30"/>
      <c r="F36" s="27"/>
      <c r="G36" s="27"/>
      <c r="H36" s="27"/>
      <c r="I36" s="31" t="s">
        <v>6</v>
      </c>
      <c r="J36" s="27"/>
    </row>
    <row r="37" spans="1:10" ht="12" customHeight="1" x14ac:dyDescent="0.2">
      <c r="A37" s="27"/>
      <c r="B37" s="27"/>
      <c r="C37" s="27"/>
      <c r="D37" s="27"/>
      <c r="E37" s="30"/>
      <c r="F37" s="27"/>
      <c r="G37" s="27"/>
      <c r="H37" s="27"/>
      <c r="I37" s="27"/>
      <c r="J37" s="27"/>
    </row>
    <row r="38" spans="1:10" ht="12" customHeight="1" x14ac:dyDescent="0.2">
      <c r="A38" s="27"/>
      <c r="B38" s="27"/>
      <c r="C38" s="27"/>
      <c r="D38" s="27" t="s">
        <v>20</v>
      </c>
      <c r="E38" s="30"/>
      <c r="F38" s="27"/>
      <c r="G38" s="27"/>
      <c r="H38" s="27"/>
      <c r="I38" s="19">
        <v>1000</v>
      </c>
      <c r="J38" s="27"/>
    </row>
    <row r="39" spans="1:10" ht="12" customHeight="1" x14ac:dyDescent="0.2">
      <c r="A39" s="27"/>
      <c r="B39" s="27"/>
      <c r="C39" s="27"/>
      <c r="D39" s="27"/>
      <c r="E39" s="30"/>
      <c r="F39" s="27"/>
      <c r="G39" s="27"/>
      <c r="H39" s="27"/>
      <c r="I39" s="27"/>
      <c r="J39" s="27"/>
    </row>
    <row r="40" spans="1:10" ht="12" customHeight="1" x14ac:dyDescent="0.2">
      <c r="A40" s="27"/>
      <c r="B40" s="27"/>
      <c r="C40" s="27"/>
      <c r="D40" s="27" t="s">
        <v>21</v>
      </c>
      <c r="E40" s="30"/>
      <c r="F40" s="27"/>
      <c r="G40" s="27"/>
      <c r="H40" s="27"/>
      <c r="I40" s="10" t="s">
        <v>22</v>
      </c>
      <c r="J40" s="27"/>
    </row>
    <row r="41" spans="1:10" ht="12" customHeight="1" x14ac:dyDescent="0.2">
      <c r="A41" s="27"/>
      <c r="B41" s="27"/>
      <c r="C41" s="27"/>
      <c r="D41" s="27"/>
      <c r="E41" s="30"/>
      <c r="F41" s="27"/>
      <c r="G41" s="27"/>
      <c r="H41" s="27"/>
      <c r="I41" s="27"/>
      <c r="J41" s="27"/>
    </row>
    <row r="42" spans="1:10" ht="12" customHeight="1" x14ac:dyDescent="0.2">
      <c r="A42" s="27"/>
      <c r="B42" s="27"/>
      <c r="C42" s="27"/>
      <c r="D42" s="27" t="s">
        <v>4</v>
      </c>
      <c r="E42" s="30"/>
      <c r="F42" s="27"/>
      <c r="G42" s="27"/>
      <c r="H42" s="27"/>
      <c r="I42" s="23">
        <v>1000</v>
      </c>
      <c r="J42" s="27"/>
    </row>
    <row r="43" spans="1:10" ht="12" customHeight="1" x14ac:dyDescent="0.2">
      <c r="A43" s="27"/>
      <c r="B43" s="27"/>
      <c r="C43" s="27"/>
      <c r="D43" s="27"/>
      <c r="E43" s="30"/>
      <c r="F43" s="27"/>
      <c r="G43" s="27"/>
      <c r="H43" s="27"/>
      <c r="I43" s="27"/>
      <c r="J43" s="27"/>
    </row>
    <row r="44" spans="1:10" ht="12" customHeight="1" x14ac:dyDescent="0.25">
      <c r="A44" s="27"/>
      <c r="B44" s="27"/>
      <c r="C44" s="27"/>
      <c r="D44" s="27" t="s">
        <v>23</v>
      </c>
      <c r="E44" s="30"/>
      <c r="F44" s="27"/>
      <c r="G44" s="27"/>
      <c r="H44" s="27"/>
      <c r="I44" s="1" t="s">
        <v>22</v>
      </c>
      <c r="J44" s="27"/>
    </row>
    <row r="45" spans="1:10" ht="12" customHeight="1" x14ac:dyDescent="0.2">
      <c r="A45" s="27"/>
      <c r="B45" s="27"/>
      <c r="C45" s="27"/>
      <c r="D45" s="27"/>
      <c r="E45" s="30"/>
      <c r="F45" s="27"/>
      <c r="G45" s="27"/>
      <c r="H45" s="27"/>
      <c r="I45" s="27"/>
      <c r="J45" s="27"/>
    </row>
    <row r="46" spans="1:10" ht="12" customHeight="1" x14ac:dyDescent="0.2">
      <c r="A46" s="27"/>
      <c r="B46" s="27"/>
      <c r="C46" s="27"/>
      <c r="D46" s="27" t="s">
        <v>24</v>
      </c>
      <c r="E46" s="30"/>
      <c r="F46" s="27"/>
      <c r="G46" s="27"/>
      <c r="H46" s="27"/>
      <c r="I46" s="13" t="s">
        <v>22</v>
      </c>
      <c r="J46" s="27"/>
    </row>
    <row r="47" spans="1:10" ht="12" customHeigh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 spans="1:10" ht="12" customHeight="1" x14ac:dyDescent="0.2">
      <c r="A48" s="13"/>
      <c r="B48" s="13"/>
      <c r="C48" s="13" t="s">
        <v>2</v>
      </c>
      <c r="D48" s="13"/>
      <c r="E48" s="13"/>
      <c r="F48" s="13"/>
      <c r="G48" s="13"/>
      <c r="H48" s="13"/>
      <c r="I48" s="13"/>
      <c r="J48" s="13"/>
    </row>
    <row r="49" ht="12" customHeight="1" x14ac:dyDescent="0.2"/>
  </sheetData>
  <mergeCells count="1">
    <mergeCell ref="G5:J5"/>
  </mergeCells>
  <hyperlinks>
    <hyperlink ref="J6" r:id="rId1"/>
    <hyperlink ref="J7" r:id="rId2"/>
  </hyperlinks>
  <pageMargins left="0.70866141732283472" right="0.70866141732283472" top="0.74803149606299213" bottom="0.74803149606299213" header="0.31496062992125984" footer="0.31496062992125984"/>
  <pageSetup paperSize="9" fitToWidth="2" orientation="portrait" verticalDpi="4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EN81"/>
  <sheetViews>
    <sheetView showGridLines="0" zoomScaleNormal="100" zoomScalePageLayoutView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5" sqref="A5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5" customWidth="1"/>
    <col min="4" max="4" width="40.7109375" style="15" customWidth="1"/>
    <col min="5" max="6" width="12.7109375" style="3" customWidth="1"/>
    <col min="7" max="7" width="3.7109375" style="3" customWidth="1"/>
    <col min="8" max="8" width="10.7109375" style="16" customWidth="1"/>
    <col min="9" max="9" width="12.7109375" style="3" customWidth="1"/>
    <col min="10" max="10" width="15.7109375" style="3" customWidth="1"/>
    <col min="11" max="11" width="3.7109375" style="3" customWidth="1"/>
    <col min="12" max="144" width="12.7109375" style="3" customWidth="1"/>
    <col min="145" max="16384" width="8.85546875" style="3"/>
  </cols>
  <sheetData>
    <row r="1" spans="1:144" ht="23.25" x14ac:dyDescent="0.35">
      <c r="A1" s="20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</row>
    <row r="2" spans="1:144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</row>
    <row r="3" spans="1:144" ht="18" customHeight="1" x14ac:dyDescent="0.25">
      <c r="A3" s="6">
        <v>1</v>
      </c>
      <c r="B3" s="2"/>
      <c r="C3" s="7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s="8" customFormat="1" ht="12" customHeight="1" x14ac:dyDescent="0.2">
      <c r="A4" s="10" t="s">
        <v>113</v>
      </c>
      <c r="H4" s="9"/>
    </row>
    <row r="5" spans="1:144" s="8" customFormat="1" ht="12" customHeight="1" x14ac:dyDescent="0.2">
      <c r="H5" s="9"/>
    </row>
    <row r="6" spans="1:144" s="8" customFormat="1" ht="12" customHeight="1" x14ac:dyDescent="0.2">
      <c r="E6" s="10" t="s">
        <v>7</v>
      </c>
      <c r="H6" s="9"/>
      <c r="L6" s="11"/>
      <c r="M6" s="34">
        <v>42005</v>
      </c>
      <c r="N6" s="11">
        <f t="shared" ref="N6:BY6" si="0">M7+1</f>
        <v>42036</v>
      </c>
      <c r="O6" s="24">
        <f t="shared" si="0"/>
        <v>42064</v>
      </c>
      <c r="P6" s="11">
        <f t="shared" si="0"/>
        <v>42095</v>
      </c>
      <c r="Q6" s="11">
        <f t="shared" si="0"/>
        <v>42125</v>
      </c>
      <c r="R6" s="11">
        <f t="shared" si="0"/>
        <v>42156</v>
      </c>
      <c r="S6" s="11">
        <f t="shared" si="0"/>
        <v>42186</v>
      </c>
      <c r="T6" s="11">
        <f t="shared" si="0"/>
        <v>42217</v>
      </c>
      <c r="U6" s="11">
        <f t="shared" si="0"/>
        <v>42248</v>
      </c>
      <c r="V6" s="11">
        <f t="shared" si="0"/>
        <v>42278</v>
      </c>
      <c r="W6" s="11">
        <f t="shared" si="0"/>
        <v>42309</v>
      </c>
      <c r="X6" s="11">
        <f t="shared" si="0"/>
        <v>42339</v>
      </c>
      <c r="Y6" s="11">
        <f t="shared" si="0"/>
        <v>42370</v>
      </c>
      <c r="Z6" s="11">
        <f t="shared" si="0"/>
        <v>42401</v>
      </c>
      <c r="AA6" s="11">
        <f t="shared" si="0"/>
        <v>42430</v>
      </c>
      <c r="AB6" s="11">
        <f t="shared" si="0"/>
        <v>42461</v>
      </c>
      <c r="AC6" s="11">
        <f t="shared" si="0"/>
        <v>42491</v>
      </c>
      <c r="AD6" s="11">
        <f t="shared" si="0"/>
        <v>42522</v>
      </c>
      <c r="AE6" s="11">
        <f t="shared" si="0"/>
        <v>42552</v>
      </c>
      <c r="AF6" s="11">
        <f t="shared" si="0"/>
        <v>42583</v>
      </c>
      <c r="AG6" s="11">
        <f t="shared" si="0"/>
        <v>42614</v>
      </c>
      <c r="AH6" s="11">
        <f t="shared" si="0"/>
        <v>42644</v>
      </c>
      <c r="AI6" s="11">
        <f t="shared" si="0"/>
        <v>42675</v>
      </c>
      <c r="AJ6" s="11">
        <f t="shared" si="0"/>
        <v>42705</v>
      </c>
      <c r="AK6" s="11">
        <f t="shared" si="0"/>
        <v>42736</v>
      </c>
      <c r="AL6" s="11">
        <f t="shared" si="0"/>
        <v>42767</v>
      </c>
      <c r="AM6" s="11">
        <f t="shared" si="0"/>
        <v>42795</v>
      </c>
      <c r="AN6" s="11">
        <f t="shared" si="0"/>
        <v>42826</v>
      </c>
      <c r="AO6" s="11">
        <f t="shared" si="0"/>
        <v>42856</v>
      </c>
      <c r="AP6" s="11">
        <f t="shared" si="0"/>
        <v>42887</v>
      </c>
      <c r="AQ6" s="11">
        <f t="shared" si="0"/>
        <v>42917</v>
      </c>
      <c r="AR6" s="11">
        <f t="shared" si="0"/>
        <v>42948</v>
      </c>
      <c r="AS6" s="11">
        <f t="shared" si="0"/>
        <v>42979</v>
      </c>
      <c r="AT6" s="11">
        <f t="shared" si="0"/>
        <v>43009</v>
      </c>
      <c r="AU6" s="11">
        <f t="shared" si="0"/>
        <v>43040</v>
      </c>
      <c r="AV6" s="11">
        <f t="shared" si="0"/>
        <v>43070</v>
      </c>
      <c r="AW6" s="11">
        <f t="shared" si="0"/>
        <v>43101</v>
      </c>
      <c r="AX6" s="11">
        <f t="shared" si="0"/>
        <v>43132</v>
      </c>
      <c r="AY6" s="11">
        <f t="shared" si="0"/>
        <v>43160</v>
      </c>
      <c r="AZ6" s="11">
        <f t="shared" si="0"/>
        <v>43191</v>
      </c>
      <c r="BA6" s="11">
        <f t="shared" si="0"/>
        <v>43221</v>
      </c>
      <c r="BB6" s="11">
        <f t="shared" si="0"/>
        <v>43252</v>
      </c>
      <c r="BC6" s="11">
        <f t="shared" si="0"/>
        <v>43282</v>
      </c>
      <c r="BD6" s="11">
        <f t="shared" si="0"/>
        <v>43313</v>
      </c>
      <c r="BE6" s="11">
        <f t="shared" si="0"/>
        <v>43344</v>
      </c>
      <c r="BF6" s="11">
        <f t="shared" si="0"/>
        <v>43374</v>
      </c>
      <c r="BG6" s="11">
        <f t="shared" si="0"/>
        <v>43405</v>
      </c>
      <c r="BH6" s="11">
        <f t="shared" si="0"/>
        <v>43435</v>
      </c>
      <c r="BI6" s="11">
        <f t="shared" si="0"/>
        <v>43466</v>
      </c>
      <c r="BJ6" s="11">
        <f t="shared" si="0"/>
        <v>43497</v>
      </c>
      <c r="BK6" s="11">
        <f t="shared" si="0"/>
        <v>43525</v>
      </c>
      <c r="BL6" s="11">
        <f t="shared" si="0"/>
        <v>43556</v>
      </c>
      <c r="BM6" s="11">
        <f t="shared" si="0"/>
        <v>43586</v>
      </c>
      <c r="BN6" s="11">
        <f t="shared" si="0"/>
        <v>43617</v>
      </c>
      <c r="BO6" s="11">
        <f t="shared" si="0"/>
        <v>43647</v>
      </c>
      <c r="BP6" s="11">
        <f t="shared" si="0"/>
        <v>43678</v>
      </c>
      <c r="BQ6" s="11">
        <f t="shared" si="0"/>
        <v>43709</v>
      </c>
      <c r="BR6" s="11">
        <f t="shared" si="0"/>
        <v>43739</v>
      </c>
      <c r="BS6" s="11">
        <f t="shared" si="0"/>
        <v>43770</v>
      </c>
      <c r="BT6" s="11">
        <f t="shared" si="0"/>
        <v>43800</v>
      </c>
      <c r="BU6" s="11">
        <f t="shared" si="0"/>
        <v>43831</v>
      </c>
      <c r="BV6" s="11">
        <f t="shared" si="0"/>
        <v>43862</v>
      </c>
      <c r="BW6" s="11">
        <f t="shared" si="0"/>
        <v>43891</v>
      </c>
      <c r="BX6" s="11">
        <f t="shared" si="0"/>
        <v>43922</v>
      </c>
      <c r="BY6" s="11">
        <f t="shared" si="0"/>
        <v>43952</v>
      </c>
      <c r="BZ6" s="11">
        <f t="shared" ref="BZ6:EK6" si="1">BY7+1</f>
        <v>43983</v>
      </c>
      <c r="CA6" s="11">
        <f t="shared" si="1"/>
        <v>44013</v>
      </c>
      <c r="CB6" s="11">
        <f t="shared" si="1"/>
        <v>44044</v>
      </c>
      <c r="CC6" s="11">
        <f t="shared" si="1"/>
        <v>44075</v>
      </c>
      <c r="CD6" s="11">
        <f t="shared" si="1"/>
        <v>44105</v>
      </c>
      <c r="CE6" s="11">
        <f t="shared" si="1"/>
        <v>44136</v>
      </c>
      <c r="CF6" s="11">
        <f t="shared" si="1"/>
        <v>44166</v>
      </c>
      <c r="CG6" s="11">
        <f t="shared" si="1"/>
        <v>44197</v>
      </c>
      <c r="CH6" s="11">
        <f t="shared" si="1"/>
        <v>44228</v>
      </c>
      <c r="CI6" s="11">
        <f t="shared" si="1"/>
        <v>44256</v>
      </c>
      <c r="CJ6" s="11">
        <f t="shared" si="1"/>
        <v>44287</v>
      </c>
      <c r="CK6" s="11">
        <f t="shared" si="1"/>
        <v>44317</v>
      </c>
      <c r="CL6" s="11">
        <f t="shared" si="1"/>
        <v>44348</v>
      </c>
      <c r="CM6" s="11">
        <f t="shared" si="1"/>
        <v>44378</v>
      </c>
      <c r="CN6" s="11">
        <f t="shared" si="1"/>
        <v>44409</v>
      </c>
      <c r="CO6" s="11">
        <f t="shared" si="1"/>
        <v>44440</v>
      </c>
      <c r="CP6" s="11">
        <f t="shared" si="1"/>
        <v>44470</v>
      </c>
      <c r="CQ6" s="11">
        <f t="shared" si="1"/>
        <v>44501</v>
      </c>
      <c r="CR6" s="11">
        <f t="shared" si="1"/>
        <v>44531</v>
      </c>
      <c r="CS6" s="11">
        <f t="shared" si="1"/>
        <v>44562</v>
      </c>
      <c r="CT6" s="11">
        <f t="shared" si="1"/>
        <v>44593</v>
      </c>
      <c r="CU6" s="11">
        <f t="shared" si="1"/>
        <v>44621</v>
      </c>
      <c r="CV6" s="11">
        <f t="shared" si="1"/>
        <v>44652</v>
      </c>
      <c r="CW6" s="11">
        <f t="shared" si="1"/>
        <v>44682</v>
      </c>
      <c r="CX6" s="11">
        <f t="shared" si="1"/>
        <v>44713</v>
      </c>
      <c r="CY6" s="11">
        <f t="shared" si="1"/>
        <v>44743</v>
      </c>
      <c r="CZ6" s="11">
        <f t="shared" si="1"/>
        <v>44774</v>
      </c>
      <c r="DA6" s="11">
        <f t="shared" si="1"/>
        <v>44805</v>
      </c>
      <c r="DB6" s="11">
        <f t="shared" si="1"/>
        <v>44835</v>
      </c>
      <c r="DC6" s="11">
        <f t="shared" si="1"/>
        <v>44866</v>
      </c>
      <c r="DD6" s="11">
        <f t="shared" si="1"/>
        <v>44896</v>
      </c>
      <c r="DE6" s="11">
        <f t="shared" si="1"/>
        <v>44927</v>
      </c>
      <c r="DF6" s="11">
        <f t="shared" si="1"/>
        <v>44958</v>
      </c>
      <c r="DG6" s="11">
        <f t="shared" si="1"/>
        <v>44986</v>
      </c>
      <c r="DH6" s="11">
        <f t="shared" si="1"/>
        <v>45017</v>
      </c>
      <c r="DI6" s="11">
        <f t="shared" si="1"/>
        <v>45047</v>
      </c>
      <c r="DJ6" s="11">
        <f t="shared" si="1"/>
        <v>45078</v>
      </c>
      <c r="DK6" s="11">
        <f t="shared" si="1"/>
        <v>45108</v>
      </c>
      <c r="DL6" s="11">
        <f t="shared" si="1"/>
        <v>45139</v>
      </c>
      <c r="DM6" s="11">
        <f t="shared" si="1"/>
        <v>45170</v>
      </c>
      <c r="DN6" s="11">
        <f t="shared" si="1"/>
        <v>45200</v>
      </c>
      <c r="DO6" s="11">
        <f t="shared" si="1"/>
        <v>45231</v>
      </c>
      <c r="DP6" s="11">
        <f t="shared" si="1"/>
        <v>45261</v>
      </c>
      <c r="DQ6" s="11">
        <f t="shared" si="1"/>
        <v>45292</v>
      </c>
      <c r="DR6" s="11">
        <f t="shared" si="1"/>
        <v>45323</v>
      </c>
      <c r="DS6" s="11">
        <f t="shared" si="1"/>
        <v>45352</v>
      </c>
      <c r="DT6" s="11">
        <f t="shared" si="1"/>
        <v>45383</v>
      </c>
      <c r="DU6" s="11">
        <f t="shared" si="1"/>
        <v>45413</v>
      </c>
      <c r="DV6" s="11">
        <f t="shared" si="1"/>
        <v>45444</v>
      </c>
      <c r="DW6" s="11">
        <f t="shared" si="1"/>
        <v>45474</v>
      </c>
      <c r="DX6" s="11">
        <f t="shared" si="1"/>
        <v>45505</v>
      </c>
      <c r="DY6" s="11">
        <f t="shared" si="1"/>
        <v>45536</v>
      </c>
      <c r="DZ6" s="11">
        <f t="shared" si="1"/>
        <v>45566</v>
      </c>
      <c r="EA6" s="11">
        <f t="shared" si="1"/>
        <v>45597</v>
      </c>
      <c r="EB6" s="11">
        <f t="shared" si="1"/>
        <v>45627</v>
      </c>
      <c r="EC6" s="11">
        <f t="shared" si="1"/>
        <v>45658</v>
      </c>
      <c r="ED6" s="11">
        <f t="shared" si="1"/>
        <v>45689</v>
      </c>
      <c r="EE6" s="11">
        <f t="shared" si="1"/>
        <v>45717</v>
      </c>
      <c r="EF6" s="11">
        <f t="shared" si="1"/>
        <v>45748</v>
      </c>
      <c r="EG6" s="11">
        <f t="shared" si="1"/>
        <v>45778</v>
      </c>
      <c r="EH6" s="11">
        <f t="shared" si="1"/>
        <v>45809</v>
      </c>
      <c r="EI6" s="11">
        <f t="shared" si="1"/>
        <v>45839</v>
      </c>
      <c r="EJ6" s="11">
        <f t="shared" si="1"/>
        <v>45870</v>
      </c>
      <c r="EK6" s="11">
        <f t="shared" si="1"/>
        <v>45901</v>
      </c>
      <c r="EL6" s="11">
        <f t="shared" ref="EL6:EN6" si="2">EK7+1</f>
        <v>45931</v>
      </c>
      <c r="EM6" s="11">
        <f t="shared" si="2"/>
        <v>45962</v>
      </c>
      <c r="EN6" s="11">
        <f t="shared" si="2"/>
        <v>45992</v>
      </c>
    </row>
    <row r="7" spans="1:144" s="8" customFormat="1" ht="12" customHeight="1" x14ac:dyDescent="0.2">
      <c r="E7" s="10" t="s">
        <v>8</v>
      </c>
      <c r="H7" s="9" t="s">
        <v>0</v>
      </c>
      <c r="J7" s="8" t="s">
        <v>1</v>
      </c>
      <c r="L7" s="11"/>
      <c r="M7" s="34">
        <f t="shared" ref="M7:BX7" si="3">EOMONTH(M6,0)</f>
        <v>42035</v>
      </c>
      <c r="N7" s="11">
        <f t="shared" si="3"/>
        <v>42063</v>
      </c>
      <c r="O7" s="24">
        <f t="shared" si="3"/>
        <v>42094</v>
      </c>
      <c r="P7" s="11">
        <f t="shared" si="3"/>
        <v>42124</v>
      </c>
      <c r="Q7" s="11">
        <f t="shared" si="3"/>
        <v>42155</v>
      </c>
      <c r="R7" s="11">
        <f t="shared" si="3"/>
        <v>42185</v>
      </c>
      <c r="S7" s="11">
        <f t="shared" si="3"/>
        <v>42216</v>
      </c>
      <c r="T7" s="11">
        <f t="shared" si="3"/>
        <v>42247</v>
      </c>
      <c r="U7" s="11">
        <f t="shared" si="3"/>
        <v>42277</v>
      </c>
      <c r="V7" s="11">
        <f t="shared" si="3"/>
        <v>42308</v>
      </c>
      <c r="W7" s="11">
        <f t="shared" si="3"/>
        <v>42338</v>
      </c>
      <c r="X7" s="11">
        <f t="shared" si="3"/>
        <v>42369</v>
      </c>
      <c r="Y7" s="11">
        <f t="shared" si="3"/>
        <v>42400</v>
      </c>
      <c r="Z7" s="11">
        <f t="shared" si="3"/>
        <v>42429</v>
      </c>
      <c r="AA7" s="11">
        <f t="shared" si="3"/>
        <v>42460</v>
      </c>
      <c r="AB7" s="11">
        <f t="shared" si="3"/>
        <v>42490</v>
      </c>
      <c r="AC7" s="11">
        <f t="shared" si="3"/>
        <v>42521</v>
      </c>
      <c r="AD7" s="11">
        <f t="shared" si="3"/>
        <v>42551</v>
      </c>
      <c r="AE7" s="11">
        <f t="shared" si="3"/>
        <v>42582</v>
      </c>
      <c r="AF7" s="11">
        <f t="shared" si="3"/>
        <v>42613</v>
      </c>
      <c r="AG7" s="11">
        <f t="shared" si="3"/>
        <v>42643</v>
      </c>
      <c r="AH7" s="11">
        <f t="shared" si="3"/>
        <v>42674</v>
      </c>
      <c r="AI7" s="11">
        <f t="shared" si="3"/>
        <v>42704</v>
      </c>
      <c r="AJ7" s="11">
        <f t="shared" si="3"/>
        <v>42735</v>
      </c>
      <c r="AK7" s="11">
        <f t="shared" si="3"/>
        <v>42766</v>
      </c>
      <c r="AL7" s="11">
        <f t="shared" si="3"/>
        <v>42794</v>
      </c>
      <c r="AM7" s="11">
        <f t="shared" si="3"/>
        <v>42825</v>
      </c>
      <c r="AN7" s="11">
        <f t="shared" si="3"/>
        <v>42855</v>
      </c>
      <c r="AO7" s="11">
        <f t="shared" si="3"/>
        <v>42886</v>
      </c>
      <c r="AP7" s="11">
        <f t="shared" si="3"/>
        <v>42916</v>
      </c>
      <c r="AQ7" s="11">
        <f t="shared" si="3"/>
        <v>42947</v>
      </c>
      <c r="AR7" s="11">
        <f t="shared" si="3"/>
        <v>42978</v>
      </c>
      <c r="AS7" s="11">
        <f t="shared" si="3"/>
        <v>43008</v>
      </c>
      <c r="AT7" s="11">
        <f t="shared" si="3"/>
        <v>43039</v>
      </c>
      <c r="AU7" s="11">
        <f t="shared" si="3"/>
        <v>43069</v>
      </c>
      <c r="AV7" s="11">
        <f t="shared" si="3"/>
        <v>43100</v>
      </c>
      <c r="AW7" s="11">
        <f t="shared" si="3"/>
        <v>43131</v>
      </c>
      <c r="AX7" s="11">
        <f t="shared" si="3"/>
        <v>43159</v>
      </c>
      <c r="AY7" s="11">
        <f t="shared" si="3"/>
        <v>43190</v>
      </c>
      <c r="AZ7" s="11">
        <f t="shared" si="3"/>
        <v>43220</v>
      </c>
      <c r="BA7" s="11">
        <f t="shared" si="3"/>
        <v>43251</v>
      </c>
      <c r="BB7" s="11">
        <f t="shared" si="3"/>
        <v>43281</v>
      </c>
      <c r="BC7" s="11">
        <f t="shared" si="3"/>
        <v>43312</v>
      </c>
      <c r="BD7" s="11">
        <f t="shared" si="3"/>
        <v>43343</v>
      </c>
      <c r="BE7" s="11">
        <f t="shared" si="3"/>
        <v>43373</v>
      </c>
      <c r="BF7" s="11">
        <f t="shared" si="3"/>
        <v>43404</v>
      </c>
      <c r="BG7" s="11">
        <f t="shared" si="3"/>
        <v>43434</v>
      </c>
      <c r="BH7" s="11">
        <f t="shared" si="3"/>
        <v>43465</v>
      </c>
      <c r="BI7" s="11">
        <f t="shared" si="3"/>
        <v>43496</v>
      </c>
      <c r="BJ7" s="11">
        <f t="shared" si="3"/>
        <v>43524</v>
      </c>
      <c r="BK7" s="11">
        <f t="shared" si="3"/>
        <v>43555</v>
      </c>
      <c r="BL7" s="11">
        <f t="shared" si="3"/>
        <v>43585</v>
      </c>
      <c r="BM7" s="11">
        <f t="shared" si="3"/>
        <v>43616</v>
      </c>
      <c r="BN7" s="11">
        <f t="shared" si="3"/>
        <v>43646</v>
      </c>
      <c r="BO7" s="11">
        <f t="shared" si="3"/>
        <v>43677</v>
      </c>
      <c r="BP7" s="11">
        <f t="shared" si="3"/>
        <v>43708</v>
      </c>
      <c r="BQ7" s="11">
        <f t="shared" si="3"/>
        <v>43738</v>
      </c>
      <c r="BR7" s="11">
        <f t="shared" si="3"/>
        <v>43769</v>
      </c>
      <c r="BS7" s="11">
        <f t="shared" si="3"/>
        <v>43799</v>
      </c>
      <c r="BT7" s="11">
        <f t="shared" si="3"/>
        <v>43830</v>
      </c>
      <c r="BU7" s="11">
        <f t="shared" si="3"/>
        <v>43861</v>
      </c>
      <c r="BV7" s="11">
        <f t="shared" si="3"/>
        <v>43890</v>
      </c>
      <c r="BW7" s="11">
        <f t="shared" si="3"/>
        <v>43921</v>
      </c>
      <c r="BX7" s="11">
        <f t="shared" si="3"/>
        <v>43951</v>
      </c>
      <c r="BY7" s="11">
        <f t="shared" ref="BY7:EJ7" si="4">EOMONTH(BY6,0)</f>
        <v>43982</v>
      </c>
      <c r="BZ7" s="11">
        <f t="shared" si="4"/>
        <v>44012</v>
      </c>
      <c r="CA7" s="11">
        <f t="shared" si="4"/>
        <v>44043</v>
      </c>
      <c r="CB7" s="11">
        <f t="shared" si="4"/>
        <v>44074</v>
      </c>
      <c r="CC7" s="11">
        <f t="shared" si="4"/>
        <v>44104</v>
      </c>
      <c r="CD7" s="11">
        <f t="shared" si="4"/>
        <v>44135</v>
      </c>
      <c r="CE7" s="11">
        <f t="shared" si="4"/>
        <v>44165</v>
      </c>
      <c r="CF7" s="11">
        <f t="shared" si="4"/>
        <v>44196</v>
      </c>
      <c r="CG7" s="11">
        <f t="shared" si="4"/>
        <v>44227</v>
      </c>
      <c r="CH7" s="11">
        <f t="shared" si="4"/>
        <v>44255</v>
      </c>
      <c r="CI7" s="11">
        <f t="shared" si="4"/>
        <v>44286</v>
      </c>
      <c r="CJ7" s="11">
        <f t="shared" si="4"/>
        <v>44316</v>
      </c>
      <c r="CK7" s="11">
        <f t="shared" si="4"/>
        <v>44347</v>
      </c>
      <c r="CL7" s="11">
        <f t="shared" si="4"/>
        <v>44377</v>
      </c>
      <c r="CM7" s="11">
        <f t="shared" si="4"/>
        <v>44408</v>
      </c>
      <c r="CN7" s="11">
        <f t="shared" si="4"/>
        <v>44439</v>
      </c>
      <c r="CO7" s="11">
        <f t="shared" si="4"/>
        <v>44469</v>
      </c>
      <c r="CP7" s="11">
        <f t="shared" si="4"/>
        <v>44500</v>
      </c>
      <c r="CQ7" s="11">
        <f t="shared" si="4"/>
        <v>44530</v>
      </c>
      <c r="CR7" s="11">
        <f t="shared" si="4"/>
        <v>44561</v>
      </c>
      <c r="CS7" s="11">
        <f t="shared" si="4"/>
        <v>44592</v>
      </c>
      <c r="CT7" s="11">
        <f t="shared" si="4"/>
        <v>44620</v>
      </c>
      <c r="CU7" s="11">
        <f t="shared" si="4"/>
        <v>44651</v>
      </c>
      <c r="CV7" s="11">
        <f t="shared" si="4"/>
        <v>44681</v>
      </c>
      <c r="CW7" s="11">
        <f t="shared" si="4"/>
        <v>44712</v>
      </c>
      <c r="CX7" s="11">
        <f t="shared" si="4"/>
        <v>44742</v>
      </c>
      <c r="CY7" s="11">
        <f t="shared" si="4"/>
        <v>44773</v>
      </c>
      <c r="CZ7" s="11">
        <f t="shared" si="4"/>
        <v>44804</v>
      </c>
      <c r="DA7" s="11">
        <f t="shared" si="4"/>
        <v>44834</v>
      </c>
      <c r="DB7" s="11">
        <f t="shared" si="4"/>
        <v>44865</v>
      </c>
      <c r="DC7" s="11">
        <f t="shared" si="4"/>
        <v>44895</v>
      </c>
      <c r="DD7" s="11">
        <f t="shared" si="4"/>
        <v>44926</v>
      </c>
      <c r="DE7" s="11">
        <f t="shared" si="4"/>
        <v>44957</v>
      </c>
      <c r="DF7" s="11">
        <f t="shared" si="4"/>
        <v>44985</v>
      </c>
      <c r="DG7" s="11">
        <f t="shared" si="4"/>
        <v>45016</v>
      </c>
      <c r="DH7" s="11">
        <f t="shared" si="4"/>
        <v>45046</v>
      </c>
      <c r="DI7" s="11">
        <f t="shared" si="4"/>
        <v>45077</v>
      </c>
      <c r="DJ7" s="11">
        <f t="shared" si="4"/>
        <v>45107</v>
      </c>
      <c r="DK7" s="11">
        <f t="shared" si="4"/>
        <v>45138</v>
      </c>
      <c r="DL7" s="11">
        <f t="shared" si="4"/>
        <v>45169</v>
      </c>
      <c r="DM7" s="11">
        <f t="shared" si="4"/>
        <v>45199</v>
      </c>
      <c r="DN7" s="11">
        <f t="shared" si="4"/>
        <v>45230</v>
      </c>
      <c r="DO7" s="11">
        <f t="shared" si="4"/>
        <v>45260</v>
      </c>
      <c r="DP7" s="11">
        <f t="shared" si="4"/>
        <v>45291</v>
      </c>
      <c r="DQ7" s="11">
        <f t="shared" si="4"/>
        <v>45322</v>
      </c>
      <c r="DR7" s="11">
        <f t="shared" si="4"/>
        <v>45351</v>
      </c>
      <c r="DS7" s="11">
        <f t="shared" si="4"/>
        <v>45382</v>
      </c>
      <c r="DT7" s="11">
        <f t="shared" si="4"/>
        <v>45412</v>
      </c>
      <c r="DU7" s="11">
        <f t="shared" si="4"/>
        <v>45443</v>
      </c>
      <c r="DV7" s="11">
        <f t="shared" si="4"/>
        <v>45473</v>
      </c>
      <c r="DW7" s="11">
        <f t="shared" si="4"/>
        <v>45504</v>
      </c>
      <c r="DX7" s="11">
        <f t="shared" si="4"/>
        <v>45535</v>
      </c>
      <c r="DY7" s="11">
        <f t="shared" si="4"/>
        <v>45565</v>
      </c>
      <c r="DZ7" s="11">
        <f t="shared" si="4"/>
        <v>45596</v>
      </c>
      <c r="EA7" s="11">
        <f t="shared" si="4"/>
        <v>45626</v>
      </c>
      <c r="EB7" s="11">
        <f t="shared" si="4"/>
        <v>45657</v>
      </c>
      <c r="EC7" s="11">
        <f t="shared" si="4"/>
        <v>45688</v>
      </c>
      <c r="ED7" s="11">
        <f t="shared" si="4"/>
        <v>45716</v>
      </c>
      <c r="EE7" s="11">
        <f t="shared" si="4"/>
        <v>45747</v>
      </c>
      <c r="EF7" s="11">
        <f t="shared" si="4"/>
        <v>45777</v>
      </c>
      <c r="EG7" s="11">
        <f t="shared" si="4"/>
        <v>45808</v>
      </c>
      <c r="EH7" s="11">
        <f t="shared" si="4"/>
        <v>45838</v>
      </c>
      <c r="EI7" s="11">
        <f t="shared" si="4"/>
        <v>45869</v>
      </c>
      <c r="EJ7" s="11">
        <f t="shared" si="4"/>
        <v>45900</v>
      </c>
      <c r="EK7" s="11">
        <f t="shared" ref="EK7:EN7" si="5">EOMONTH(EK6,0)</f>
        <v>45930</v>
      </c>
      <c r="EL7" s="11">
        <f t="shared" si="5"/>
        <v>45961</v>
      </c>
      <c r="EM7" s="11">
        <f t="shared" si="5"/>
        <v>45991</v>
      </c>
      <c r="EN7" s="11">
        <f t="shared" si="5"/>
        <v>46022</v>
      </c>
    </row>
    <row r="8" spans="1:144" s="8" customFormat="1" ht="12" customHeight="1" x14ac:dyDescent="0.2">
      <c r="E8" s="10"/>
      <c r="H8" s="9"/>
      <c r="O8" s="12"/>
    </row>
    <row r="9" spans="1:144" s="8" customFormat="1" ht="12" customHeight="1" x14ac:dyDescent="0.2">
      <c r="E9" s="10"/>
      <c r="H9" s="9"/>
      <c r="O9" s="12"/>
    </row>
    <row r="10" spans="1:144" s="8" customFormat="1" ht="12" customHeight="1" x14ac:dyDescent="0.2">
      <c r="E10" s="10"/>
      <c r="H10" s="9"/>
      <c r="L10" s="18"/>
      <c r="M10" s="18"/>
      <c r="N10" s="18"/>
      <c r="O10" s="25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</row>
    <row r="11" spans="1:144" ht="12" customHeight="1" x14ac:dyDescent="0.2">
      <c r="A11" s="13">
        <f>MAX(A$3:A10)+0.01</f>
        <v>1.01</v>
      </c>
      <c r="B11" s="13"/>
      <c r="C11" s="13" t="s">
        <v>30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</row>
    <row r="12" spans="1:144" ht="12" customHeight="1" x14ac:dyDescent="0.2">
      <c r="A12" s="8"/>
      <c r="B12" s="8"/>
      <c r="C12" s="8"/>
      <c r="D12" s="8"/>
      <c r="E12" s="8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</row>
    <row r="13" spans="1:144" x14ac:dyDescent="0.2">
      <c r="A13" s="8"/>
      <c r="B13" s="8"/>
      <c r="C13" s="8"/>
      <c r="D13" s="8" t="s">
        <v>31</v>
      </c>
      <c r="E13" s="8"/>
      <c r="F13" s="8"/>
      <c r="G13" s="8"/>
      <c r="H13" s="9" t="s">
        <v>6</v>
      </c>
      <c r="I13" s="8"/>
      <c r="J13" s="8"/>
      <c r="K13" s="8"/>
      <c r="L13" s="8"/>
      <c r="M13" s="26">
        <v>-343170</v>
      </c>
      <c r="N13" s="26">
        <v>13188</v>
      </c>
      <c r="O13" s="26">
        <v>193586</v>
      </c>
      <c r="P13" s="26">
        <v>-81150</v>
      </c>
      <c r="Q13" s="26">
        <v>46356</v>
      </c>
      <c r="R13" s="26">
        <v>-531813</v>
      </c>
      <c r="S13" s="26">
        <v>325747</v>
      </c>
      <c r="T13" s="26">
        <v>5353</v>
      </c>
      <c r="U13" s="26">
        <v>-208707</v>
      </c>
      <c r="V13" s="26">
        <v>-440035</v>
      </c>
      <c r="W13" s="26">
        <v>-385852</v>
      </c>
      <c r="X13" s="26">
        <v>-138332</v>
      </c>
      <c r="Y13" s="26">
        <v>34644</v>
      </c>
      <c r="Z13" s="26">
        <v>262831</v>
      </c>
      <c r="AA13" s="26">
        <v>69176</v>
      </c>
      <c r="AB13" s="26">
        <v>-56997</v>
      </c>
      <c r="AC13" s="26">
        <v>-405021</v>
      </c>
      <c r="AD13" s="26">
        <v>-504815</v>
      </c>
      <c r="AE13" s="26">
        <v>-314800</v>
      </c>
      <c r="AF13" s="26">
        <v>-261955</v>
      </c>
      <c r="AG13" s="26">
        <v>-225251</v>
      </c>
      <c r="AH13" s="26">
        <v>-520716</v>
      </c>
      <c r="AI13" s="26">
        <v>-340174</v>
      </c>
      <c r="AJ13" s="26">
        <v>226074</v>
      </c>
      <c r="AK13" s="26">
        <v>-52594</v>
      </c>
      <c r="AL13" s="26">
        <v>404379</v>
      </c>
      <c r="AM13" s="26">
        <v>-512011</v>
      </c>
      <c r="AN13" s="26">
        <v>193417</v>
      </c>
      <c r="AO13" s="26">
        <v>134773</v>
      </c>
      <c r="AP13" s="26">
        <v>169040</v>
      </c>
      <c r="AQ13" s="26">
        <v>-317868</v>
      </c>
      <c r="AR13" s="26">
        <v>-255700</v>
      </c>
      <c r="AS13" s="26">
        <v>140497</v>
      </c>
      <c r="AT13" s="26">
        <v>272340</v>
      </c>
      <c r="AU13" s="26">
        <v>168555</v>
      </c>
      <c r="AV13" s="26">
        <v>-261080</v>
      </c>
      <c r="AW13" s="26">
        <v>84314</v>
      </c>
      <c r="AX13" s="26">
        <v>153274</v>
      </c>
      <c r="AY13" s="26">
        <v>-154637</v>
      </c>
      <c r="AZ13" s="26">
        <v>436564</v>
      </c>
      <c r="BA13" s="26">
        <v>320152</v>
      </c>
      <c r="BB13" s="26">
        <v>-29137</v>
      </c>
      <c r="BC13" s="26">
        <v>32641</v>
      </c>
      <c r="BD13" s="26">
        <v>-486594</v>
      </c>
      <c r="BE13" s="26">
        <v>-320732</v>
      </c>
      <c r="BF13" s="26">
        <v>-530543</v>
      </c>
      <c r="BG13" s="26">
        <v>303763</v>
      </c>
      <c r="BH13" s="26">
        <v>-424670</v>
      </c>
      <c r="BI13" s="26">
        <v>-76226</v>
      </c>
      <c r="BJ13" s="26">
        <v>25327</v>
      </c>
      <c r="BK13" s="26">
        <v>467433</v>
      </c>
      <c r="BL13" s="26">
        <v>-319633</v>
      </c>
      <c r="BM13" s="26">
        <v>45667</v>
      </c>
      <c r="BN13" s="26">
        <v>398296</v>
      </c>
      <c r="BO13" s="26">
        <v>-290288</v>
      </c>
      <c r="BP13" s="26">
        <v>6069</v>
      </c>
      <c r="BQ13" s="26">
        <v>286213</v>
      </c>
      <c r="BR13" s="26">
        <v>-263402</v>
      </c>
      <c r="BS13" s="26">
        <v>275191</v>
      </c>
      <c r="BT13" s="26">
        <v>-356978</v>
      </c>
      <c r="BU13" s="26">
        <v>-12841</v>
      </c>
      <c r="BV13" s="26">
        <v>-234444</v>
      </c>
      <c r="BW13" s="26">
        <v>419596</v>
      </c>
      <c r="BX13" s="26">
        <v>459154</v>
      </c>
      <c r="BY13" s="26">
        <v>425992</v>
      </c>
      <c r="BZ13" s="26">
        <v>-197535</v>
      </c>
      <c r="CA13" s="26">
        <v>485916</v>
      </c>
      <c r="CB13" s="26">
        <v>241288</v>
      </c>
      <c r="CC13" s="26">
        <v>112179</v>
      </c>
      <c r="CD13" s="26">
        <v>-396288</v>
      </c>
      <c r="CE13" s="26">
        <v>324256</v>
      </c>
      <c r="CF13" s="26">
        <v>214824</v>
      </c>
      <c r="CG13" s="26">
        <v>14100</v>
      </c>
      <c r="CH13" s="26">
        <v>-18225</v>
      </c>
      <c r="CI13" s="26">
        <v>357505</v>
      </c>
      <c r="CJ13" s="26">
        <v>502402</v>
      </c>
      <c r="CK13" s="26">
        <v>-325885</v>
      </c>
      <c r="CL13" s="26">
        <v>323481</v>
      </c>
      <c r="CM13" s="26">
        <v>127919</v>
      </c>
      <c r="CN13" s="26">
        <v>210224</v>
      </c>
      <c r="CO13" s="26">
        <v>46174</v>
      </c>
      <c r="CP13" s="26">
        <v>-380838</v>
      </c>
      <c r="CQ13" s="26">
        <v>434196</v>
      </c>
      <c r="CR13" s="26">
        <v>-91416</v>
      </c>
      <c r="CS13" s="26">
        <v>-144232</v>
      </c>
      <c r="CT13" s="26">
        <v>-4425</v>
      </c>
      <c r="CU13" s="26">
        <v>-391764</v>
      </c>
      <c r="CV13" s="26">
        <v>107068</v>
      </c>
      <c r="CW13" s="26">
        <v>-4761</v>
      </c>
      <c r="CX13" s="26">
        <v>-297993</v>
      </c>
      <c r="CY13" s="26">
        <v>-133954</v>
      </c>
      <c r="CZ13" s="26">
        <v>509094</v>
      </c>
      <c r="DA13" s="26">
        <v>-353900</v>
      </c>
      <c r="DB13" s="26">
        <v>536944</v>
      </c>
      <c r="DC13" s="26">
        <v>129761</v>
      </c>
      <c r="DD13" s="26">
        <v>-165451</v>
      </c>
      <c r="DE13" s="26">
        <v>-354700</v>
      </c>
      <c r="DF13" s="26">
        <v>-9474</v>
      </c>
      <c r="DG13" s="26">
        <v>-341954</v>
      </c>
      <c r="DH13" s="26">
        <v>412088</v>
      </c>
      <c r="DI13" s="26">
        <v>-16561</v>
      </c>
      <c r="DJ13" s="26">
        <v>199936</v>
      </c>
      <c r="DK13" s="26">
        <v>-91823</v>
      </c>
      <c r="DL13" s="26">
        <v>-123584</v>
      </c>
      <c r="DM13" s="26">
        <v>-311123</v>
      </c>
      <c r="DN13" s="26">
        <v>408896</v>
      </c>
      <c r="DO13" s="26">
        <v>207750</v>
      </c>
      <c r="DP13" s="26">
        <v>270198</v>
      </c>
      <c r="DQ13" s="26">
        <v>-210495</v>
      </c>
      <c r="DR13" s="26">
        <v>325805</v>
      </c>
      <c r="DS13" s="26">
        <v>-23273</v>
      </c>
      <c r="DT13" s="26">
        <v>506967</v>
      </c>
      <c r="DU13" s="26">
        <v>197664</v>
      </c>
      <c r="DV13" s="26">
        <v>208470</v>
      </c>
      <c r="DW13" s="26">
        <v>-320791</v>
      </c>
      <c r="DX13" s="26">
        <v>74110</v>
      </c>
      <c r="DY13" s="26">
        <v>117712</v>
      </c>
      <c r="DZ13" s="26">
        <v>-329056</v>
      </c>
      <c r="EA13" s="26">
        <v>-136919</v>
      </c>
      <c r="EB13" s="26">
        <v>3893</v>
      </c>
      <c r="EC13" s="26">
        <v>-316255</v>
      </c>
      <c r="ED13" s="26">
        <v>239188</v>
      </c>
      <c r="EE13" s="26">
        <v>75711</v>
      </c>
      <c r="EF13" s="26">
        <v>549492</v>
      </c>
      <c r="EG13" s="26">
        <v>427199</v>
      </c>
      <c r="EH13" s="26">
        <v>-127386</v>
      </c>
      <c r="EI13" s="26">
        <v>390140</v>
      </c>
      <c r="EJ13" s="26">
        <v>352477</v>
      </c>
      <c r="EK13" s="26">
        <v>-276975</v>
      </c>
      <c r="EL13" s="26">
        <v>345337</v>
      </c>
      <c r="EM13" s="26">
        <v>171260</v>
      </c>
      <c r="EN13" s="26">
        <v>139257</v>
      </c>
    </row>
    <row r="14" spans="1:144" x14ac:dyDescent="0.2">
      <c r="A14" s="8"/>
      <c r="B14" s="8"/>
      <c r="C14" s="8"/>
      <c r="D14" s="8"/>
      <c r="E14" s="8"/>
      <c r="F14" s="8"/>
      <c r="G14" s="8"/>
      <c r="H14" s="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</row>
    <row r="15" spans="1:144" ht="12" customHeight="1" x14ac:dyDescent="0.2">
      <c r="A15" s="13">
        <f>MAX(A$3:A14)+0.01</f>
        <v>1.02</v>
      </c>
      <c r="B15" s="13"/>
      <c r="C15" s="13" t="s">
        <v>32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</row>
    <row r="16" spans="1:144" x14ac:dyDescent="0.2">
      <c r="A16" s="8"/>
      <c r="B16" s="8"/>
      <c r="C16" s="8"/>
      <c r="D16" s="8"/>
      <c r="E16" s="8"/>
      <c r="F16" s="8"/>
      <c r="G16" s="8"/>
      <c r="H16" s="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</row>
    <row r="17" spans="1:144" x14ac:dyDescent="0.2">
      <c r="A17" s="8"/>
      <c r="B17" s="8"/>
      <c r="C17" s="10" t="s">
        <v>33</v>
      </c>
      <c r="D17" s="8"/>
      <c r="E17" s="35" t="s">
        <v>34</v>
      </c>
      <c r="F17" s="35" t="s">
        <v>35</v>
      </c>
      <c r="G17" s="35"/>
      <c r="H17" s="35"/>
      <c r="I17" s="35" t="s">
        <v>36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</row>
    <row r="18" spans="1:144" x14ac:dyDescent="0.2">
      <c r="A18" s="8"/>
      <c r="B18" s="8"/>
      <c r="C18" s="8"/>
      <c r="D18" s="8"/>
      <c r="E18" s="9" t="s">
        <v>37</v>
      </c>
      <c r="F18" s="9" t="s">
        <v>37</v>
      </c>
      <c r="G18" s="9"/>
      <c r="H18" s="9"/>
      <c r="I18" s="9" t="s">
        <v>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</row>
    <row r="19" spans="1:144" x14ac:dyDescent="0.2">
      <c r="A19" s="8"/>
      <c r="B19" s="8"/>
      <c r="C19" s="8"/>
      <c r="D19" s="8"/>
      <c r="E19" s="8"/>
      <c r="F19" s="8"/>
      <c r="G19" s="8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</row>
    <row r="20" spans="1:144" x14ac:dyDescent="0.2">
      <c r="A20" s="8"/>
      <c r="B20" s="8"/>
      <c r="C20" s="8"/>
      <c r="D20" s="8" t="s">
        <v>39</v>
      </c>
      <c r="E20" s="33">
        <v>42005</v>
      </c>
      <c r="F20" s="33">
        <v>42094</v>
      </c>
      <c r="G20" s="8"/>
      <c r="H20" s="9"/>
      <c r="I20" s="17">
        <v>0.15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</row>
    <row r="21" spans="1:144" x14ac:dyDescent="0.2">
      <c r="A21" s="8"/>
      <c r="B21" s="8"/>
      <c r="C21" s="8"/>
      <c r="D21" s="8" t="s">
        <v>40</v>
      </c>
      <c r="E21" s="33">
        <v>42095</v>
      </c>
      <c r="F21" s="33">
        <v>42507</v>
      </c>
      <c r="G21" s="8"/>
      <c r="H21" s="9"/>
      <c r="I21" s="17">
        <v>0.14000000000000001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</row>
    <row r="22" spans="1:144" x14ac:dyDescent="0.2">
      <c r="A22" s="8"/>
      <c r="B22" s="8"/>
      <c r="C22" s="8"/>
      <c r="D22" s="8" t="s">
        <v>41</v>
      </c>
      <c r="E22" s="33">
        <v>42508</v>
      </c>
      <c r="F22" s="33">
        <v>42635</v>
      </c>
      <c r="G22" s="8"/>
      <c r="H22" s="9"/>
      <c r="I22" s="17">
        <v>0.17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</row>
    <row r="23" spans="1:144" x14ac:dyDescent="0.2">
      <c r="A23" s="8"/>
      <c r="B23" s="8"/>
      <c r="C23" s="8"/>
      <c r="D23" s="8" t="s">
        <v>42</v>
      </c>
      <c r="E23" s="33">
        <v>42636</v>
      </c>
      <c r="F23" s="33">
        <v>43555</v>
      </c>
      <c r="G23" s="8"/>
      <c r="H23" s="9"/>
      <c r="I23" s="17">
        <v>0.18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</row>
    <row r="24" spans="1:144" x14ac:dyDescent="0.2">
      <c r="A24" s="8"/>
      <c r="B24" s="8"/>
      <c r="C24" s="8"/>
      <c r="D24" s="8" t="s">
        <v>43</v>
      </c>
      <c r="E24" s="33">
        <v>43556</v>
      </c>
      <c r="F24" s="33">
        <v>44058</v>
      </c>
      <c r="G24" s="8"/>
      <c r="H24" s="9"/>
      <c r="I24" s="17">
        <v>0.19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</row>
    <row r="25" spans="1:144" x14ac:dyDescent="0.2">
      <c r="A25" s="8"/>
      <c r="B25" s="8"/>
      <c r="C25" s="8"/>
      <c r="D25" s="8" t="s">
        <v>44</v>
      </c>
      <c r="E25" s="33">
        <v>44059</v>
      </c>
      <c r="F25" s="33">
        <v>44146</v>
      </c>
      <c r="G25" s="8"/>
      <c r="H25" s="9"/>
      <c r="I25" s="17">
        <v>0.18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</row>
    <row r="26" spans="1:144" x14ac:dyDescent="0.2">
      <c r="A26" s="8"/>
      <c r="B26" s="8"/>
      <c r="C26" s="8"/>
      <c r="D26" s="8" t="s">
        <v>45</v>
      </c>
      <c r="E26" s="33">
        <v>44147</v>
      </c>
      <c r="F26" s="33">
        <v>44229</v>
      </c>
      <c r="G26" s="8"/>
      <c r="H26" s="9"/>
      <c r="I26" s="17">
        <v>0.14000000000000001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</row>
    <row r="27" spans="1:144" x14ac:dyDescent="0.2">
      <c r="A27" s="8"/>
      <c r="B27" s="8"/>
      <c r="C27" s="8"/>
      <c r="D27" s="8" t="s">
        <v>46</v>
      </c>
      <c r="E27" s="33">
        <v>44230</v>
      </c>
      <c r="F27" s="33">
        <v>44377</v>
      </c>
      <c r="G27" s="8"/>
      <c r="H27" s="9"/>
      <c r="I27" s="17">
        <v>0.18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</row>
    <row r="28" spans="1:144" x14ac:dyDescent="0.2">
      <c r="A28" s="8"/>
      <c r="B28" s="8"/>
      <c r="C28" s="8"/>
      <c r="D28" s="8" t="s">
        <v>47</v>
      </c>
      <c r="E28" s="33">
        <v>44378</v>
      </c>
      <c r="F28" s="33">
        <v>44594</v>
      </c>
      <c r="G28" s="8"/>
      <c r="H28" s="9"/>
      <c r="I28" s="17">
        <v>0.14000000000000001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</row>
    <row r="29" spans="1:144" x14ac:dyDescent="0.2">
      <c r="A29" s="8"/>
      <c r="B29" s="8"/>
      <c r="C29" s="8"/>
      <c r="D29" s="8" t="s">
        <v>48</v>
      </c>
      <c r="E29" s="33">
        <v>44595</v>
      </c>
      <c r="F29" s="33">
        <v>44614</v>
      </c>
      <c r="G29" s="8"/>
      <c r="H29" s="9"/>
      <c r="I29" s="17">
        <v>0.15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</row>
    <row r="30" spans="1:144" x14ac:dyDescent="0.2">
      <c r="A30" s="8"/>
      <c r="B30" s="8"/>
      <c r="C30" s="8"/>
      <c r="D30" s="8" t="s">
        <v>49</v>
      </c>
      <c r="E30" s="33">
        <v>44615</v>
      </c>
      <c r="F30" s="33">
        <v>45382</v>
      </c>
      <c r="G30" s="8"/>
      <c r="H30" s="9"/>
      <c r="I30" s="17">
        <v>0.12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</row>
    <row r="31" spans="1:144" x14ac:dyDescent="0.2">
      <c r="A31" s="8"/>
      <c r="B31" s="8"/>
      <c r="C31" s="8"/>
      <c r="D31" s="8" t="s">
        <v>50</v>
      </c>
      <c r="E31" s="33">
        <v>45383</v>
      </c>
      <c r="F31" s="33">
        <v>45792</v>
      </c>
      <c r="G31" s="8"/>
      <c r="H31" s="9"/>
      <c r="I31" s="17">
        <v>0.11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</row>
    <row r="32" spans="1:144" x14ac:dyDescent="0.2">
      <c r="A32" s="8"/>
      <c r="B32" s="8"/>
      <c r="C32" s="8"/>
      <c r="D32" s="8" t="s">
        <v>51</v>
      </c>
      <c r="E32" s="33">
        <v>45793</v>
      </c>
      <c r="F32" s="33" t="s">
        <v>38</v>
      </c>
      <c r="G32" s="8"/>
      <c r="H32" s="9"/>
      <c r="I32" s="17">
        <v>0.12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</row>
    <row r="33" spans="1:144" x14ac:dyDescent="0.2">
      <c r="A33" s="8"/>
      <c r="B33" s="8"/>
      <c r="C33" s="8"/>
      <c r="D33" s="8"/>
      <c r="E33" s="8"/>
      <c r="F33" s="8"/>
      <c r="G33" s="8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</row>
    <row r="34" spans="1:144" x14ac:dyDescent="0.2">
      <c r="A34" s="8"/>
      <c r="B34" s="8"/>
      <c r="C34" s="8"/>
      <c r="D34" s="8"/>
      <c r="E34" s="8"/>
      <c r="F34" s="8"/>
      <c r="G34" s="8"/>
      <c r="H34" s="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</row>
    <row r="35" spans="1:144" ht="12" customHeight="1" x14ac:dyDescent="0.2">
      <c r="A35" s="13">
        <f>MAX(A$3:A34)+0.01</f>
        <v>1.03</v>
      </c>
      <c r="B35" s="13"/>
      <c r="C35" s="13" t="s">
        <v>52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</row>
    <row r="36" spans="1:144" x14ac:dyDescent="0.2">
      <c r="A36" s="8"/>
      <c r="B36" s="8"/>
      <c r="C36" s="10"/>
      <c r="D36" s="8"/>
      <c r="E36" s="8"/>
      <c r="F36" s="8"/>
      <c r="G36" s="8"/>
      <c r="H36" s="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</row>
    <row r="37" spans="1:144" ht="51" x14ac:dyDescent="0.2">
      <c r="A37" s="8"/>
      <c r="B37" s="8"/>
      <c r="C37" s="10" t="s">
        <v>53</v>
      </c>
      <c r="D37" s="8"/>
      <c r="E37" s="8"/>
      <c r="F37" s="35" t="s">
        <v>54</v>
      </c>
      <c r="G37" s="35"/>
      <c r="H37" s="35" t="s">
        <v>54</v>
      </c>
      <c r="I37" s="36" t="s">
        <v>57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</row>
    <row r="38" spans="1:144" x14ac:dyDescent="0.2">
      <c r="A38" s="8"/>
      <c r="B38" s="8"/>
      <c r="C38" s="10"/>
      <c r="D38" s="8"/>
      <c r="E38" s="8"/>
      <c r="F38" s="9" t="s">
        <v>55</v>
      </c>
      <c r="G38" s="9"/>
      <c r="H38" s="9" t="s">
        <v>56</v>
      </c>
      <c r="I38" s="9" t="s">
        <v>3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</row>
    <row r="39" spans="1:144" x14ac:dyDescent="0.2">
      <c r="A39" s="8"/>
      <c r="B39" s="8"/>
      <c r="C39" s="10"/>
      <c r="D39" s="8" t="s">
        <v>58</v>
      </c>
      <c r="E39" s="8"/>
      <c r="F39" s="26">
        <v>4</v>
      </c>
      <c r="G39" s="8"/>
      <c r="H39" s="37">
        <f t="shared" ref="H39:H41" si="6">DATE(2015,F39,1)</f>
        <v>42095</v>
      </c>
      <c r="I39" s="17">
        <v>0.6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</row>
    <row r="40" spans="1:144" x14ac:dyDescent="0.2">
      <c r="A40" s="8"/>
      <c r="B40" s="8"/>
      <c r="C40" s="10"/>
      <c r="D40" s="8" t="s">
        <v>59</v>
      </c>
      <c r="E40" s="8"/>
      <c r="F40" s="26">
        <v>8</v>
      </c>
      <c r="G40" s="8"/>
      <c r="H40" s="37">
        <f t="shared" si="6"/>
        <v>42217</v>
      </c>
      <c r="I40" s="17">
        <v>0.25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</row>
    <row r="41" spans="1:144" x14ac:dyDescent="0.2">
      <c r="A41" s="8"/>
      <c r="B41" s="8"/>
      <c r="C41" s="10"/>
      <c r="D41" s="8" t="s">
        <v>60</v>
      </c>
      <c r="E41" s="8"/>
      <c r="F41" s="26">
        <v>12</v>
      </c>
      <c r="G41" s="8"/>
      <c r="H41" s="37">
        <f t="shared" si="6"/>
        <v>42339</v>
      </c>
      <c r="I41" s="17">
        <v>0.15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</row>
    <row r="42" spans="1:144" x14ac:dyDescent="0.2">
      <c r="A42" s="8"/>
      <c r="B42" s="8"/>
      <c r="C42" s="10"/>
      <c r="D42" s="8"/>
      <c r="E42" s="8"/>
      <c r="F42" s="8"/>
      <c r="G42" s="8"/>
      <c r="H42" s="9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</row>
    <row r="43" spans="1:144" x14ac:dyDescent="0.2">
      <c r="A43" s="8"/>
      <c r="B43" s="8"/>
      <c r="C43" s="10"/>
      <c r="D43" s="8"/>
      <c r="E43" s="8"/>
      <c r="F43" s="8"/>
      <c r="G43" s="8"/>
      <c r="H43" s="9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</row>
    <row r="44" spans="1:144" ht="12" customHeight="1" x14ac:dyDescent="0.2">
      <c r="A44" s="13">
        <f>MAX(A$3:A43)+0.01</f>
        <v>1.04</v>
      </c>
      <c r="B44" s="13"/>
      <c r="C44" s="13" t="s">
        <v>61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</row>
    <row r="45" spans="1:144" x14ac:dyDescent="0.2">
      <c r="A45" s="8"/>
      <c r="B45" s="8"/>
      <c r="C45" s="10"/>
      <c r="D45" s="8"/>
      <c r="E45" s="8"/>
      <c r="F45" s="8"/>
      <c r="G45" s="8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</row>
    <row r="46" spans="1:144" x14ac:dyDescent="0.2">
      <c r="A46" s="8"/>
      <c r="B46" s="8"/>
      <c r="C46" s="39" t="s">
        <v>62</v>
      </c>
      <c r="D46" s="38"/>
      <c r="E46" s="8"/>
      <c r="F46" s="8"/>
      <c r="G46" s="8"/>
      <c r="H46" s="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</row>
    <row r="47" spans="1:144" x14ac:dyDescent="0.2">
      <c r="A47" s="8"/>
      <c r="B47" s="8"/>
      <c r="C47" s="10"/>
      <c r="D47" s="8"/>
      <c r="E47" s="8"/>
      <c r="F47" s="8"/>
      <c r="G47" s="8"/>
      <c r="H47" s="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</row>
    <row r="48" spans="1:144" x14ac:dyDescent="0.2">
      <c r="A48" s="8"/>
      <c r="B48" s="8"/>
      <c r="C48" s="10"/>
      <c r="D48" s="8" t="s">
        <v>63</v>
      </c>
      <c r="E48" s="8"/>
      <c r="F48" s="8"/>
      <c r="G48" s="8"/>
      <c r="H48" s="9" t="s">
        <v>5</v>
      </c>
      <c r="I48" s="32">
        <v>2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</row>
    <row r="49" spans="1:144" x14ac:dyDescent="0.2">
      <c r="A49" s="8"/>
      <c r="B49" s="8"/>
      <c r="C49" s="10"/>
      <c r="D49" s="8"/>
      <c r="E49" s="8"/>
      <c r="F49" s="8"/>
      <c r="G49" s="8"/>
      <c r="H49" s="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</row>
    <row r="50" spans="1:144" ht="12" customHeight="1" x14ac:dyDescent="0.2">
      <c r="A50" s="13"/>
      <c r="B50" s="13"/>
      <c r="C50" s="13" t="s">
        <v>2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</row>
    <row r="51" spans="1:144" x14ac:dyDescent="0.2">
      <c r="A51" s="8"/>
      <c r="B51" s="8"/>
      <c r="C51" s="10"/>
      <c r="D51" s="8"/>
      <c r="E51" s="8"/>
      <c r="F51" s="8"/>
      <c r="G51" s="8"/>
      <c r="H51" s="9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</row>
    <row r="52" spans="1:144" x14ac:dyDescent="0.2">
      <c r="A52" s="8"/>
      <c r="B52" s="8"/>
      <c r="C52" s="10"/>
      <c r="D52" s="8"/>
      <c r="E52" s="8"/>
      <c r="F52" s="8"/>
      <c r="G52" s="8"/>
      <c r="H52" s="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</row>
    <row r="53" spans="1:144" x14ac:dyDescent="0.2">
      <c r="A53" s="8"/>
      <c r="B53" s="8"/>
      <c r="C53" s="10"/>
      <c r="D53" s="8"/>
      <c r="E53" s="8"/>
      <c r="F53" s="8"/>
      <c r="G53" s="8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</row>
    <row r="54" spans="1:144" x14ac:dyDescent="0.2">
      <c r="A54" s="8"/>
      <c r="B54" s="8"/>
      <c r="C54" s="10"/>
      <c r="D54" s="8"/>
      <c r="E54" s="8"/>
      <c r="F54" s="8"/>
      <c r="G54" s="8"/>
      <c r="H54" s="9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</row>
    <row r="55" spans="1:144" x14ac:dyDescent="0.2">
      <c r="A55" s="8"/>
      <c r="B55" s="8"/>
      <c r="C55" s="10"/>
      <c r="D55" s="8"/>
      <c r="E55" s="8"/>
      <c r="F55" s="8"/>
      <c r="G55" s="8"/>
      <c r="H55" s="9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</row>
    <row r="56" spans="1:144" x14ac:dyDescent="0.2">
      <c r="A56" s="8"/>
      <c r="B56" s="8"/>
      <c r="C56" s="10"/>
      <c r="D56" s="8"/>
      <c r="E56" s="8"/>
      <c r="F56" s="8"/>
      <c r="G56" s="8"/>
      <c r="H56" s="9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</row>
    <row r="57" spans="1:144" x14ac:dyDescent="0.2">
      <c r="A57" s="8"/>
      <c r="B57" s="8"/>
      <c r="C57" s="10"/>
      <c r="D57" s="8"/>
      <c r="E57" s="8"/>
      <c r="F57" s="8"/>
      <c r="G57" s="8"/>
      <c r="H57" s="9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</row>
    <row r="58" spans="1:144" x14ac:dyDescent="0.2">
      <c r="A58" s="8"/>
      <c r="B58" s="8"/>
      <c r="C58" s="10"/>
      <c r="D58" s="8"/>
      <c r="E58" s="8"/>
      <c r="F58" s="8"/>
      <c r="G58" s="8"/>
      <c r="H58" s="9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</row>
    <row r="59" spans="1:144" x14ac:dyDescent="0.2">
      <c r="A59" s="8"/>
      <c r="B59" s="8"/>
      <c r="C59" s="10"/>
      <c r="D59" s="8"/>
      <c r="E59" s="8"/>
      <c r="F59" s="8"/>
      <c r="G59" s="8"/>
      <c r="H59" s="9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</row>
    <row r="60" spans="1:144" x14ac:dyDescent="0.2">
      <c r="A60" s="8"/>
      <c r="B60" s="8"/>
      <c r="C60" s="10"/>
      <c r="D60" s="8"/>
      <c r="E60" s="8"/>
      <c r="F60" s="8"/>
      <c r="G60" s="8"/>
      <c r="H60" s="9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</row>
    <row r="61" spans="1:144" x14ac:dyDescent="0.2">
      <c r="A61" s="8"/>
      <c r="B61" s="8"/>
      <c r="C61" s="10"/>
      <c r="D61" s="8"/>
      <c r="E61" s="8"/>
      <c r="F61" s="8"/>
      <c r="G61" s="8"/>
      <c r="H61" s="9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</row>
    <row r="62" spans="1:144" x14ac:dyDescent="0.2">
      <c r="A62" s="8"/>
      <c r="B62" s="8"/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</row>
    <row r="63" spans="1:144" x14ac:dyDescent="0.2">
      <c r="A63" s="8"/>
      <c r="B63" s="8"/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</row>
    <row r="64" spans="1:144" x14ac:dyDescent="0.2">
      <c r="A64" s="8"/>
      <c r="B64" s="8"/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</row>
    <row r="65" spans="1:144" x14ac:dyDescent="0.2">
      <c r="A65" s="8"/>
      <c r="B65" s="8"/>
      <c r="C65" s="1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</row>
    <row r="66" spans="1:144" x14ac:dyDescent="0.2">
      <c r="A66" s="8"/>
      <c r="B66" s="8"/>
      <c r="C66" s="10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</row>
    <row r="67" spans="1:144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</row>
    <row r="68" spans="1:144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</row>
    <row r="69" spans="1:144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</row>
    <row r="70" spans="1:144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</row>
    <row r="71" spans="1:144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</row>
    <row r="72" spans="1:144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</row>
    <row r="73" spans="1:144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</row>
    <row r="74" spans="1:144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</row>
    <row r="75" spans="1:144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</row>
    <row r="76" spans="1:144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</row>
    <row r="77" spans="1:144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</row>
    <row r="78" spans="1:144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</row>
    <row r="79" spans="1:144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</row>
    <row r="80" spans="1:144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</row>
    <row r="81" spans="1:144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70C0"/>
    <outlinePr summaryBelow="0"/>
  </sheetPr>
  <dimension ref="A1:EN108"/>
  <sheetViews>
    <sheetView showGridLines="0" zoomScaleNormal="100" zoomScalePageLayoutView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D8" sqref="D8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5" customWidth="1"/>
    <col min="4" max="4" width="40.7109375" style="15" customWidth="1"/>
    <col min="5" max="6" width="12.7109375" style="3" customWidth="1"/>
    <col min="7" max="7" width="3.7109375" style="3" customWidth="1"/>
    <col min="8" max="8" width="10.7109375" style="16" customWidth="1"/>
    <col min="9" max="9" width="12.7109375" style="3" customWidth="1"/>
    <col min="10" max="10" width="15.7109375" style="3" customWidth="1"/>
    <col min="11" max="11" width="3.7109375" style="3" customWidth="1"/>
    <col min="12" max="144" width="12.7109375" style="3" customWidth="1"/>
    <col min="145" max="16384" width="8.85546875" style="3"/>
  </cols>
  <sheetData>
    <row r="1" spans="1:144" ht="23.25" x14ac:dyDescent="0.35">
      <c r="A1" s="20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</row>
    <row r="2" spans="1:144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</row>
    <row r="3" spans="1:144" ht="18" customHeight="1" x14ac:dyDescent="0.25">
      <c r="A3" s="6">
        <v>2</v>
      </c>
      <c r="B3" s="2"/>
      <c r="C3" s="7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s="8" customFormat="1" ht="12" customHeight="1" x14ac:dyDescent="0.2">
      <c r="A4" s="10" t="s">
        <v>113</v>
      </c>
      <c r="H4" s="9"/>
    </row>
    <row r="5" spans="1:144" s="8" customFormat="1" ht="12" customHeight="1" x14ac:dyDescent="0.2">
      <c r="H5" s="9"/>
    </row>
    <row r="6" spans="1:144" s="8" customFormat="1" ht="12" customHeight="1" x14ac:dyDescent="0.2">
      <c r="E6" s="10" t="s">
        <v>7</v>
      </c>
      <c r="H6" s="9"/>
      <c r="L6" s="11"/>
      <c r="M6" s="34">
        <v>42005</v>
      </c>
      <c r="N6" s="11">
        <f t="shared" ref="N6:U6" si="0">M7+1</f>
        <v>42036</v>
      </c>
      <c r="O6" s="24">
        <f t="shared" si="0"/>
        <v>42064</v>
      </c>
      <c r="P6" s="11">
        <f t="shared" si="0"/>
        <v>42095</v>
      </c>
      <c r="Q6" s="11">
        <f t="shared" si="0"/>
        <v>42125</v>
      </c>
      <c r="R6" s="11">
        <f t="shared" si="0"/>
        <v>42156</v>
      </c>
      <c r="S6" s="11">
        <f t="shared" si="0"/>
        <v>42186</v>
      </c>
      <c r="T6" s="11">
        <f t="shared" si="0"/>
        <v>42217</v>
      </c>
      <c r="U6" s="11">
        <f t="shared" si="0"/>
        <v>42248</v>
      </c>
      <c r="V6" s="11">
        <f t="shared" ref="V6:BA6" si="1">U7+1</f>
        <v>42278</v>
      </c>
      <c r="W6" s="11">
        <f t="shared" si="1"/>
        <v>42309</v>
      </c>
      <c r="X6" s="11">
        <f t="shared" si="1"/>
        <v>42339</v>
      </c>
      <c r="Y6" s="11">
        <f t="shared" si="1"/>
        <v>42370</v>
      </c>
      <c r="Z6" s="11">
        <f t="shared" si="1"/>
        <v>42401</v>
      </c>
      <c r="AA6" s="11">
        <f t="shared" si="1"/>
        <v>42430</v>
      </c>
      <c r="AB6" s="11">
        <f t="shared" si="1"/>
        <v>42461</v>
      </c>
      <c r="AC6" s="11">
        <f t="shared" si="1"/>
        <v>42491</v>
      </c>
      <c r="AD6" s="11">
        <f t="shared" si="1"/>
        <v>42522</v>
      </c>
      <c r="AE6" s="11">
        <f t="shared" si="1"/>
        <v>42552</v>
      </c>
      <c r="AF6" s="11">
        <f t="shared" si="1"/>
        <v>42583</v>
      </c>
      <c r="AG6" s="11">
        <f t="shared" si="1"/>
        <v>42614</v>
      </c>
      <c r="AH6" s="11">
        <f t="shared" si="1"/>
        <v>42644</v>
      </c>
      <c r="AI6" s="11">
        <f t="shared" si="1"/>
        <v>42675</v>
      </c>
      <c r="AJ6" s="11">
        <f t="shared" si="1"/>
        <v>42705</v>
      </c>
      <c r="AK6" s="11">
        <f t="shared" si="1"/>
        <v>42736</v>
      </c>
      <c r="AL6" s="11">
        <f t="shared" si="1"/>
        <v>42767</v>
      </c>
      <c r="AM6" s="11">
        <f t="shared" si="1"/>
        <v>42795</v>
      </c>
      <c r="AN6" s="11">
        <f t="shared" si="1"/>
        <v>42826</v>
      </c>
      <c r="AO6" s="11">
        <f t="shared" si="1"/>
        <v>42856</v>
      </c>
      <c r="AP6" s="11">
        <f t="shared" si="1"/>
        <v>42887</v>
      </c>
      <c r="AQ6" s="11">
        <f t="shared" si="1"/>
        <v>42917</v>
      </c>
      <c r="AR6" s="11">
        <f t="shared" si="1"/>
        <v>42948</v>
      </c>
      <c r="AS6" s="11">
        <f t="shared" si="1"/>
        <v>42979</v>
      </c>
      <c r="AT6" s="11">
        <f t="shared" si="1"/>
        <v>43009</v>
      </c>
      <c r="AU6" s="11">
        <f t="shared" si="1"/>
        <v>43040</v>
      </c>
      <c r="AV6" s="11">
        <f t="shared" si="1"/>
        <v>43070</v>
      </c>
      <c r="AW6" s="11">
        <f t="shared" si="1"/>
        <v>43101</v>
      </c>
      <c r="AX6" s="11">
        <f t="shared" si="1"/>
        <v>43132</v>
      </c>
      <c r="AY6" s="11">
        <f t="shared" si="1"/>
        <v>43160</v>
      </c>
      <c r="AZ6" s="11">
        <f t="shared" si="1"/>
        <v>43191</v>
      </c>
      <c r="BA6" s="11">
        <f t="shared" si="1"/>
        <v>43221</v>
      </c>
      <c r="BB6" s="11">
        <f t="shared" ref="BB6:CG6" si="2">BA7+1</f>
        <v>43252</v>
      </c>
      <c r="BC6" s="11">
        <f t="shared" si="2"/>
        <v>43282</v>
      </c>
      <c r="BD6" s="11">
        <f t="shared" si="2"/>
        <v>43313</v>
      </c>
      <c r="BE6" s="11">
        <f t="shared" si="2"/>
        <v>43344</v>
      </c>
      <c r="BF6" s="11">
        <f t="shared" si="2"/>
        <v>43374</v>
      </c>
      <c r="BG6" s="11">
        <f t="shared" si="2"/>
        <v>43405</v>
      </c>
      <c r="BH6" s="11">
        <f t="shared" si="2"/>
        <v>43435</v>
      </c>
      <c r="BI6" s="11">
        <f t="shared" si="2"/>
        <v>43466</v>
      </c>
      <c r="BJ6" s="11">
        <f t="shared" si="2"/>
        <v>43497</v>
      </c>
      <c r="BK6" s="11">
        <f t="shared" si="2"/>
        <v>43525</v>
      </c>
      <c r="BL6" s="11">
        <f t="shared" si="2"/>
        <v>43556</v>
      </c>
      <c r="BM6" s="11">
        <f t="shared" si="2"/>
        <v>43586</v>
      </c>
      <c r="BN6" s="11">
        <f t="shared" si="2"/>
        <v>43617</v>
      </c>
      <c r="BO6" s="11">
        <f t="shared" si="2"/>
        <v>43647</v>
      </c>
      <c r="BP6" s="11">
        <f t="shared" si="2"/>
        <v>43678</v>
      </c>
      <c r="BQ6" s="11">
        <f t="shared" si="2"/>
        <v>43709</v>
      </c>
      <c r="BR6" s="11">
        <f t="shared" si="2"/>
        <v>43739</v>
      </c>
      <c r="BS6" s="11">
        <f t="shared" si="2"/>
        <v>43770</v>
      </c>
      <c r="BT6" s="11">
        <f t="shared" si="2"/>
        <v>43800</v>
      </c>
      <c r="BU6" s="11">
        <f t="shared" si="2"/>
        <v>43831</v>
      </c>
      <c r="BV6" s="11">
        <f t="shared" si="2"/>
        <v>43862</v>
      </c>
      <c r="BW6" s="11">
        <f t="shared" si="2"/>
        <v>43891</v>
      </c>
      <c r="BX6" s="11">
        <f t="shared" si="2"/>
        <v>43922</v>
      </c>
      <c r="BY6" s="11">
        <f t="shared" si="2"/>
        <v>43952</v>
      </c>
      <c r="BZ6" s="11">
        <f t="shared" si="2"/>
        <v>43983</v>
      </c>
      <c r="CA6" s="11">
        <f t="shared" si="2"/>
        <v>44013</v>
      </c>
      <c r="CB6" s="11">
        <f t="shared" si="2"/>
        <v>44044</v>
      </c>
      <c r="CC6" s="11">
        <f t="shared" si="2"/>
        <v>44075</v>
      </c>
      <c r="CD6" s="11">
        <f t="shared" si="2"/>
        <v>44105</v>
      </c>
      <c r="CE6" s="11">
        <f t="shared" si="2"/>
        <v>44136</v>
      </c>
      <c r="CF6" s="11">
        <f t="shared" si="2"/>
        <v>44166</v>
      </c>
      <c r="CG6" s="11">
        <f t="shared" si="2"/>
        <v>44197</v>
      </c>
      <c r="CH6" s="11">
        <f t="shared" ref="CH6:DM6" si="3">CG7+1</f>
        <v>44228</v>
      </c>
      <c r="CI6" s="11">
        <f t="shared" si="3"/>
        <v>44256</v>
      </c>
      <c r="CJ6" s="11">
        <f t="shared" si="3"/>
        <v>44287</v>
      </c>
      <c r="CK6" s="11">
        <f t="shared" si="3"/>
        <v>44317</v>
      </c>
      <c r="CL6" s="11">
        <f t="shared" si="3"/>
        <v>44348</v>
      </c>
      <c r="CM6" s="11">
        <f t="shared" si="3"/>
        <v>44378</v>
      </c>
      <c r="CN6" s="11">
        <f t="shared" si="3"/>
        <v>44409</v>
      </c>
      <c r="CO6" s="11">
        <f t="shared" si="3"/>
        <v>44440</v>
      </c>
      <c r="CP6" s="11">
        <f t="shared" si="3"/>
        <v>44470</v>
      </c>
      <c r="CQ6" s="11">
        <f t="shared" si="3"/>
        <v>44501</v>
      </c>
      <c r="CR6" s="11">
        <f t="shared" si="3"/>
        <v>44531</v>
      </c>
      <c r="CS6" s="11">
        <f t="shared" si="3"/>
        <v>44562</v>
      </c>
      <c r="CT6" s="11">
        <f t="shared" si="3"/>
        <v>44593</v>
      </c>
      <c r="CU6" s="11">
        <f t="shared" si="3"/>
        <v>44621</v>
      </c>
      <c r="CV6" s="11">
        <f t="shared" si="3"/>
        <v>44652</v>
      </c>
      <c r="CW6" s="11">
        <f t="shared" si="3"/>
        <v>44682</v>
      </c>
      <c r="CX6" s="11">
        <f t="shared" si="3"/>
        <v>44713</v>
      </c>
      <c r="CY6" s="11">
        <f t="shared" si="3"/>
        <v>44743</v>
      </c>
      <c r="CZ6" s="11">
        <f t="shared" si="3"/>
        <v>44774</v>
      </c>
      <c r="DA6" s="11">
        <f t="shared" si="3"/>
        <v>44805</v>
      </c>
      <c r="DB6" s="11">
        <f t="shared" si="3"/>
        <v>44835</v>
      </c>
      <c r="DC6" s="11">
        <f t="shared" si="3"/>
        <v>44866</v>
      </c>
      <c r="DD6" s="11">
        <f t="shared" si="3"/>
        <v>44896</v>
      </c>
      <c r="DE6" s="11">
        <f t="shared" si="3"/>
        <v>44927</v>
      </c>
      <c r="DF6" s="11">
        <f t="shared" si="3"/>
        <v>44958</v>
      </c>
      <c r="DG6" s="11">
        <f t="shared" si="3"/>
        <v>44986</v>
      </c>
      <c r="DH6" s="11">
        <f t="shared" si="3"/>
        <v>45017</v>
      </c>
      <c r="DI6" s="11">
        <f t="shared" si="3"/>
        <v>45047</v>
      </c>
      <c r="DJ6" s="11">
        <f t="shared" si="3"/>
        <v>45078</v>
      </c>
      <c r="DK6" s="11">
        <f t="shared" si="3"/>
        <v>45108</v>
      </c>
      <c r="DL6" s="11">
        <f t="shared" si="3"/>
        <v>45139</v>
      </c>
      <c r="DM6" s="11">
        <f t="shared" si="3"/>
        <v>45170</v>
      </c>
      <c r="DN6" s="11">
        <f t="shared" ref="DN6:EN6" si="4">DM7+1</f>
        <v>45200</v>
      </c>
      <c r="DO6" s="11">
        <f t="shared" si="4"/>
        <v>45231</v>
      </c>
      <c r="DP6" s="11">
        <f t="shared" si="4"/>
        <v>45261</v>
      </c>
      <c r="DQ6" s="11">
        <f t="shared" si="4"/>
        <v>45292</v>
      </c>
      <c r="DR6" s="11">
        <f t="shared" si="4"/>
        <v>45323</v>
      </c>
      <c r="DS6" s="11">
        <f t="shared" si="4"/>
        <v>45352</v>
      </c>
      <c r="DT6" s="11">
        <f t="shared" si="4"/>
        <v>45383</v>
      </c>
      <c r="DU6" s="11">
        <f t="shared" si="4"/>
        <v>45413</v>
      </c>
      <c r="DV6" s="11">
        <f t="shared" si="4"/>
        <v>45444</v>
      </c>
      <c r="DW6" s="11">
        <f t="shared" si="4"/>
        <v>45474</v>
      </c>
      <c r="DX6" s="11">
        <f t="shared" si="4"/>
        <v>45505</v>
      </c>
      <c r="DY6" s="11">
        <f t="shared" si="4"/>
        <v>45536</v>
      </c>
      <c r="DZ6" s="11">
        <f t="shared" si="4"/>
        <v>45566</v>
      </c>
      <c r="EA6" s="11">
        <f t="shared" si="4"/>
        <v>45597</v>
      </c>
      <c r="EB6" s="11">
        <f t="shared" si="4"/>
        <v>45627</v>
      </c>
      <c r="EC6" s="11">
        <f t="shared" si="4"/>
        <v>45658</v>
      </c>
      <c r="ED6" s="11">
        <f t="shared" si="4"/>
        <v>45689</v>
      </c>
      <c r="EE6" s="11">
        <f t="shared" si="4"/>
        <v>45717</v>
      </c>
      <c r="EF6" s="11">
        <f t="shared" si="4"/>
        <v>45748</v>
      </c>
      <c r="EG6" s="11">
        <f t="shared" si="4"/>
        <v>45778</v>
      </c>
      <c r="EH6" s="11">
        <f t="shared" si="4"/>
        <v>45809</v>
      </c>
      <c r="EI6" s="11">
        <f t="shared" si="4"/>
        <v>45839</v>
      </c>
      <c r="EJ6" s="11">
        <f t="shared" si="4"/>
        <v>45870</v>
      </c>
      <c r="EK6" s="11">
        <f t="shared" si="4"/>
        <v>45901</v>
      </c>
      <c r="EL6" s="11">
        <f t="shared" si="4"/>
        <v>45931</v>
      </c>
      <c r="EM6" s="11">
        <f t="shared" si="4"/>
        <v>45962</v>
      </c>
      <c r="EN6" s="11">
        <f t="shared" si="4"/>
        <v>45992</v>
      </c>
    </row>
    <row r="7" spans="1:144" s="8" customFormat="1" ht="12" customHeight="1" x14ac:dyDescent="0.2">
      <c r="E7" s="10" t="s">
        <v>8</v>
      </c>
      <c r="H7" s="9" t="s">
        <v>0</v>
      </c>
      <c r="J7" s="8" t="s">
        <v>1</v>
      </c>
      <c r="L7" s="11"/>
      <c r="M7" s="34">
        <f t="shared" ref="M7" si="5">EOMONTH(M6,0)</f>
        <v>42035</v>
      </c>
      <c r="N7" s="11">
        <f t="shared" ref="N7:U7" si="6">EOMONTH(N6,0)</f>
        <v>42063</v>
      </c>
      <c r="O7" s="24">
        <f t="shared" si="6"/>
        <v>42094</v>
      </c>
      <c r="P7" s="11">
        <f t="shared" si="6"/>
        <v>42124</v>
      </c>
      <c r="Q7" s="11">
        <f t="shared" si="6"/>
        <v>42155</v>
      </c>
      <c r="R7" s="11">
        <f t="shared" si="6"/>
        <v>42185</v>
      </c>
      <c r="S7" s="11">
        <f t="shared" si="6"/>
        <v>42216</v>
      </c>
      <c r="T7" s="11">
        <f t="shared" si="6"/>
        <v>42247</v>
      </c>
      <c r="U7" s="11">
        <f t="shared" si="6"/>
        <v>42277</v>
      </c>
      <c r="V7" s="11">
        <f t="shared" ref="V7:BA7" si="7">EOMONTH(V6,0)</f>
        <v>42308</v>
      </c>
      <c r="W7" s="11">
        <f t="shared" si="7"/>
        <v>42338</v>
      </c>
      <c r="X7" s="11">
        <f t="shared" si="7"/>
        <v>42369</v>
      </c>
      <c r="Y7" s="11">
        <f t="shared" si="7"/>
        <v>42400</v>
      </c>
      <c r="Z7" s="11">
        <f t="shared" si="7"/>
        <v>42429</v>
      </c>
      <c r="AA7" s="11">
        <f t="shared" si="7"/>
        <v>42460</v>
      </c>
      <c r="AB7" s="11">
        <f t="shared" si="7"/>
        <v>42490</v>
      </c>
      <c r="AC7" s="11">
        <f t="shared" si="7"/>
        <v>42521</v>
      </c>
      <c r="AD7" s="11">
        <f t="shared" si="7"/>
        <v>42551</v>
      </c>
      <c r="AE7" s="11">
        <f t="shared" si="7"/>
        <v>42582</v>
      </c>
      <c r="AF7" s="11">
        <f t="shared" si="7"/>
        <v>42613</v>
      </c>
      <c r="AG7" s="11">
        <f t="shared" si="7"/>
        <v>42643</v>
      </c>
      <c r="AH7" s="11">
        <f t="shared" si="7"/>
        <v>42674</v>
      </c>
      <c r="AI7" s="11">
        <f t="shared" si="7"/>
        <v>42704</v>
      </c>
      <c r="AJ7" s="11">
        <f t="shared" si="7"/>
        <v>42735</v>
      </c>
      <c r="AK7" s="11">
        <f t="shared" si="7"/>
        <v>42766</v>
      </c>
      <c r="AL7" s="11">
        <f t="shared" si="7"/>
        <v>42794</v>
      </c>
      <c r="AM7" s="11">
        <f t="shared" si="7"/>
        <v>42825</v>
      </c>
      <c r="AN7" s="11">
        <f t="shared" si="7"/>
        <v>42855</v>
      </c>
      <c r="AO7" s="11">
        <f t="shared" si="7"/>
        <v>42886</v>
      </c>
      <c r="AP7" s="11">
        <f t="shared" si="7"/>
        <v>42916</v>
      </c>
      <c r="AQ7" s="11">
        <f t="shared" si="7"/>
        <v>42947</v>
      </c>
      <c r="AR7" s="11">
        <f t="shared" si="7"/>
        <v>42978</v>
      </c>
      <c r="AS7" s="11">
        <f t="shared" si="7"/>
        <v>43008</v>
      </c>
      <c r="AT7" s="11">
        <f t="shared" si="7"/>
        <v>43039</v>
      </c>
      <c r="AU7" s="11">
        <f t="shared" si="7"/>
        <v>43069</v>
      </c>
      <c r="AV7" s="11">
        <f t="shared" si="7"/>
        <v>43100</v>
      </c>
      <c r="AW7" s="11">
        <f t="shared" si="7"/>
        <v>43131</v>
      </c>
      <c r="AX7" s="11">
        <f t="shared" si="7"/>
        <v>43159</v>
      </c>
      <c r="AY7" s="11">
        <f t="shared" si="7"/>
        <v>43190</v>
      </c>
      <c r="AZ7" s="11">
        <f t="shared" si="7"/>
        <v>43220</v>
      </c>
      <c r="BA7" s="11">
        <f t="shared" si="7"/>
        <v>43251</v>
      </c>
      <c r="BB7" s="11">
        <f t="shared" ref="BB7:CG7" si="8">EOMONTH(BB6,0)</f>
        <v>43281</v>
      </c>
      <c r="BC7" s="11">
        <f t="shared" si="8"/>
        <v>43312</v>
      </c>
      <c r="BD7" s="11">
        <f t="shared" si="8"/>
        <v>43343</v>
      </c>
      <c r="BE7" s="11">
        <f t="shared" si="8"/>
        <v>43373</v>
      </c>
      <c r="BF7" s="11">
        <f t="shared" si="8"/>
        <v>43404</v>
      </c>
      <c r="BG7" s="11">
        <f t="shared" si="8"/>
        <v>43434</v>
      </c>
      <c r="BH7" s="11">
        <f t="shared" si="8"/>
        <v>43465</v>
      </c>
      <c r="BI7" s="11">
        <f t="shared" si="8"/>
        <v>43496</v>
      </c>
      <c r="BJ7" s="11">
        <f t="shared" si="8"/>
        <v>43524</v>
      </c>
      <c r="BK7" s="11">
        <f t="shared" si="8"/>
        <v>43555</v>
      </c>
      <c r="BL7" s="11">
        <f t="shared" si="8"/>
        <v>43585</v>
      </c>
      <c r="BM7" s="11">
        <f t="shared" si="8"/>
        <v>43616</v>
      </c>
      <c r="BN7" s="11">
        <f t="shared" si="8"/>
        <v>43646</v>
      </c>
      <c r="BO7" s="11">
        <f t="shared" si="8"/>
        <v>43677</v>
      </c>
      <c r="BP7" s="11">
        <f t="shared" si="8"/>
        <v>43708</v>
      </c>
      <c r="BQ7" s="11">
        <f t="shared" si="8"/>
        <v>43738</v>
      </c>
      <c r="BR7" s="11">
        <f t="shared" si="8"/>
        <v>43769</v>
      </c>
      <c r="BS7" s="11">
        <f t="shared" si="8"/>
        <v>43799</v>
      </c>
      <c r="BT7" s="11">
        <f t="shared" si="8"/>
        <v>43830</v>
      </c>
      <c r="BU7" s="11">
        <f t="shared" si="8"/>
        <v>43861</v>
      </c>
      <c r="BV7" s="11">
        <f t="shared" si="8"/>
        <v>43890</v>
      </c>
      <c r="BW7" s="11">
        <f t="shared" si="8"/>
        <v>43921</v>
      </c>
      <c r="BX7" s="11">
        <f t="shared" si="8"/>
        <v>43951</v>
      </c>
      <c r="BY7" s="11">
        <f t="shared" si="8"/>
        <v>43982</v>
      </c>
      <c r="BZ7" s="11">
        <f t="shared" si="8"/>
        <v>44012</v>
      </c>
      <c r="CA7" s="11">
        <f t="shared" si="8"/>
        <v>44043</v>
      </c>
      <c r="CB7" s="11">
        <f t="shared" si="8"/>
        <v>44074</v>
      </c>
      <c r="CC7" s="11">
        <f t="shared" si="8"/>
        <v>44104</v>
      </c>
      <c r="CD7" s="11">
        <f t="shared" si="8"/>
        <v>44135</v>
      </c>
      <c r="CE7" s="11">
        <f t="shared" si="8"/>
        <v>44165</v>
      </c>
      <c r="CF7" s="11">
        <f t="shared" si="8"/>
        <v>44196</v>
      </c>
      <c r="CG7" s="11">
        <f t="shared" si="8"/>
        <v>44227</v>
      </c>
      <c r="CH7" s="11">
        <f t="shared" ref="CH7:DM7" si="9">EOMONTH(CH6,0)</f>
        <v>44255</v>
      </c>
      <c r="CI7" s="11">
        <f t="shared" si="9"/>
        <v>44286</v>
      </c>
      <c r="CJ7" s="11">
        <f t="shared" si="9"/>
        <v>44316</v>
      </c>
      <c r="CK7" s="11">
        <f t="shared" si="9"/>
        <v>44347</v>
      </c>
      <c r="CL7" s="11">
        <f t="shared" si="9"/>
        <v>44377</v>
      </c>
      <c r="CM7" s="11">
        <f t="shared" si="9"/>
        <v>44408</v>
      </c>
      <c r="CN7" s="11">
        <f t="shared" si="9"/>
        <v>44439</v>
      </c>
      <c r="CO7" s="11">
        <f t="shared" si="9"/>
        <v>44469</v>
      </c>
      <c r="CP7" s="11">
        <f t="shared" si="9"/>
        <v>44500</v>
      </c>
      <c r="CQ7" s="11">
        <f t="shared" si="9"/>
        <v>44530</v>
      </c>
      <c r="CR7" s="11">
        <f t="shared" si="9"/>
        <v>44561</v>
      </c>
      <c r="CS7" s="11">
        <f t="shared" si="9"/>
        <v>44592</v>
      </c>
      <c r="CT7" s="11">
        <f t="shared" si="9"/>
        <v>44620</v>
      </c>
      <c r="CU7" s="11">
        <f t="shared" si="9"/>
        <v>44651</v>
      </c>
      <c r="CV7" s="11">
        <f t="shared" si="9"/>
        <v>44681</v>
      </c>
      <c r="CW7" s="11">
        <f t="shared" si="9"/>
        <v>44712</v>
      </c>
      <c r="CX7" s="11">
        <f t="shared" si="9"/>
        <v>44742</v>
      </c>
      <c r="CY7" s="11">
        <f t="shared" si="9"/>
        <v>44773</v>
      </c>
      <c r="CZ7" s="11">
        <f t="shared" si="9"/>
        <v>44804</v>
      </c>
      <c r="DA7" s="11">
        <f t="shared" si="9"/>
        <v>44834</v>
      </c>
      <c r="DB7" s="11">
        <f t="shared" si="9"/>
        <v>44865</v>
      </c>
      <c r="DC7" s="11">
        <f t="shared" si="9"/>
        <v>44895</v>
      </c>
      <c r="DD7" s="11">
        <f t="shared" si="9"/>
        <v>44926</v>
      </c>
      <c r="DE7" s="11">
        <f t="shared" si="9"/>
        <v>44957</v>
      </c>
      <c r="DF7" s="11">
        <f t="shared" si="9"/>
        <v>44985</v>
      </c>
      <c r="DG7" s="11">
        <f t="shared" si="9"/>
        <v>45016</v>
      </c>
      <c r="DH7" s="11">
        <f t="shared" si="9"/>
        <v>45046</v>
      </c>
      <c r="DI7" s="11">
        <f t="shared" si="9"/>
        <v>45077</v>
      </c>
      <c r="DJ7" s="11">
        <f t="shared" si="9"/>
        <v>45107</v>
      </c>
      <c r="DK7" s="11">
        <f t="shared" si="9"/>
        <v>45138</v>
      </c>
      <c r="DL7" s="11">
        <f t="shared" si="9"/>
        <v>45169</v>
      </c>
      <c r="DM7" s="11">
        <f t="shared" si="9"/>
        <v>45199</v>
      </c>
      <c r="DN7" s="11">
        <f t="shared" ref="DN7:EN7" si="10">EOMONTH(DN6,0)</f>
        <v>45230</v>
      </c>
      <c r="DO7" s="11">
        <f t="shared" si="10"/>
        <v>45260</v>
      </c>
      <c r="DP7" s="11">
        <f t="shared" si="10"/>
        <v>45291</v>
      </c>
      <c r="DQ7" s="11">
        <f t="shared" si="10"/>
        <v>45322</v>
      </c>
      <c r="DR7" s="11">
        <f t="shared" si="10"/>
        <v>45351</v>
      </c>
      <c r="DS7" s="11">
        <f t="shared" si="10"/>
        <v>45382</v>
      </c>
      <c r="DT7" s="11">
        <f t="shared" si="10"/>
        <v>45412</v>
      </c>
      <c r="DU7" s="11">
        <f t="shared" si="10"/>
        <v>45443</v>
      </c>
      <c r="DV7" s="11">
        <f t="shared" si="10"/>
        <v>45473</v>
      </c>
      <c r="DW7" s="11">
        <f t="shared" si="10"/>
        <v>45504</v>
      </c>
      <c r="DX7" s="11">
        <f t="shared" si="10"/>
        <v>45535</v>
      </c>
      <c r="DY7" s="11">
        <f t="shared" si="10"/>
        <v>45565</v>
      </c>
      <c r="DZ7" s="11">
        <f t="shared" si="10"/>
        <v>45596</v>
      </c>
      <c r="EA7" s="11">
        <f t="shared" si="10"/>
        <v>45626</v>
      </c>
      <c r="EB7" s="11">
        <f t="shared" si="10"/>
        <v>45657</v>
      </c>
      <c r="EC7" s="11">
        <f t="shared" si="10"/>
        <v>45688</v>
      </c>
      <c r="ED7" s="11">
        <f t="shared" si="10"/>
        <v>45716</v>
      </c>
      <c r="EE7" s="11">
        <f t="shared" si="10"/>
        <v>45747</v>
      </c>
      <c r="EF7" s="11">
        <f t="shared" si="10"/>
        <v>45777</v>
      </c>
      <c r="EG7" s="11">
        <f t="shared" si="10"/>
        <v>45808</v>
      </c>
      <c r="EH7" s="11">
        <f t="shared" si="10"/>
        <v>45838</v>
      </c>
      <c r="EI7" s="11">
        <f t="shared" si="10"/>
        <v>45869</v>
      </c>
      <c r="EJ7" s="11">
        <f t="shared" si="10"/>
        <v>45900</v>
      </c>
      <c r="EK7" s="11">
        <f t="shared" si="10"/>
        <v>45930</v>
      </c>
      <c r="EL7" s="11">
        <f t="shared" si="10"/>
        <v>45961</v>
      </c>
      <c r="EM7" s="11">
        <f t="shared" si="10"/>
        <v>45991</v>
      </c>
      <c r="EN7" s="11">
        <f t="shared" si="10"/>
        <v>46022</v>
      </c>
    </row>
    <row r="8" spans="1:144" s="8" customFormat="1" ht="12" customHeight="1" x14ac:dyDescent="0.2">
      <c r="E8" s="10"/>
      <c r="H8" s="9"/>
      <c r="O8" s="12"/>
    </row>
    <row r="9" spans="1:144" s="8" customFormat="1" ht="12" customHeight="1" x14ac:dyDescent="0.2">
      <c r="E9" s="10"/>
      <c r="H9" s="9"/>
      <c r="O9" s="12"/>
    </row>
    <row r="10" spans="1:144" s="8" customFormat="1" ht="12" customHeight="1" x14ac:dyDescent="0.2">
      <c r="E10" s="10"/>
      <c r="H10" s="9"/>
      <c r="L10" s="18"/>
      <c r="M10" s="18"/>
      <c r="N10" s="18"/>
      <c r="O10" s="25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</row>
    <row r="11" spans="1:144" ht="12" customHeight="1" x14ac:dyDescent="0.2">
      <c r="A11" s="13">
        <f>MAX(A$3:A10)+0.01</f>
        <v>2.0099999999999998</v>
      </c>
      <c r="B11" s="13"/>
      <c r="C11" s="13" t="s">
        <v>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</row>
    <row r="12" spans="1:144" ht="12" customHeight="1" x14ac:dyDescent="0.2">
      <c r="A12" s="8"/>
      <c r="B12" s="8"/>
      <c r="C12" s="8"/>
      <c r="D12" s="8"/>
      <c r="E12" s="8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</row>
    <row r="13" spans="1:144" x14ac:dyDescent="0.2">
      <c r="A13" s="8"/>
      <c r="B13" s="8"/>
      <c r="C13" s="8"/>
      <c r="D13" s="8" t="s">
        <v>67</v>
      </c>
      <c r="E13" s="8"/>
      <c r="F13" s="8"/>
      <c r="G13" s="8"/>
      <c r="H13" s="9" t="s">
        <v>6</v>
      </c>
      <c r="I13" s="8"/>
      <c r="J13" s="8"/>
      <c r="K13" s="8"/>
      <c r="L13" s="8"/>
      <c r="M13" s="8">
        <f>Assumptions!M13</f>
        <v>-343170</v>
      </c>
      <c r="N13" s="8">
        <f>Assumptions!N13</f>
        <v>13188</v>
      </c>
      <c r="O13" s="8">
        <f>Assumptions!O13</f>
        <v>193586</v>
      </c>
      <c r="P13" s="8">
        <f>Assumptions!P13</f>
        <v>-81150</v>
      </c>
      <c r="Q13" s="8">
        <f>Assumptions!Q13</f>
        <v>46356</v>
      </c>
      <c r="R13" s="8">
        <f>Assumptions!R13</f>
        <v>-531813</v>
      </c>
      <c r="S13" s="8">
        <f>Assumptions!S13</f>
        <v>325747</v>
      </c>
      <c r="T13" s="8">
        <f>Assumptions!T13</f>
        <v>5353</v>
      </c>
      <c r="U13" s="8">
        <f>Assumptions!U13</f>
        <v>-208707</v>
      </c>
      <c r="V13" s="8">
        <f>Assumptions!V13</f>
        <v>-440035</v>
      </c>
      <c r="W13" s="8">
        <f>Assumptions!W13</f>
        <v>-385852</v>
      </c>
      <c r="X13" s="8">
        <f>Assumptions!X13</f>
        <v>-138332</v>
      </c>
      <c r="Y13" s="8">
        <f>Assumptions!Y13</f>
        <v>34644</v>
      </c>
      <c r="Z13" s="8">
        <f>Assumptions!Z13</f>
        <v>262831</v>
      </c>
      <c r="AA13" s="8">
        <f>Assumptions!AA13</f>
        <v>69176</v>
      </c>
      <c r="AB13" s="8">
        <f>Assumptions!AB13</f>
        <v>-56997</v>
      </c>
      <c r="AC13" s="8">
        <f>Assumptions!AC13</f>
        <v>-405021</v>
      </c>
      <c r="AD13" s="8">
        <f>Assumptions!AD13</f>
        <v>-504815</v>
      </c>
      <c r="AE13" s="8">
        <f>Assumptions!AE13</f>
        <v>-314800</v>
      </c>
      <c r="AF13" s="8">
        <f>Assumptions!AF13</f>
        <v>-261955</v>
      </c>
      <c r="AG13" s="8">
        <f>Assumptions!AG13</f>
        <v>-225251</v>
      </c>
      <c r="AH13" s="8">
        <f>Assumptions!AH13</f>
        <v>-520716</v>
      </c>
      <c r="AI13" s="8">
        <f>Assumptions!AI13</f>
        <v>-340174</v>
      </c>
      <c r="AJ13" s="8">
        <f>Assumptions!AJ13</f>
        <v>226074</v>
      </c>
      <c r="AK13" s="8">
        <f>Assumptions!AK13</f>
        <v>-52594</v>
      </c>
      <c r="AL13" s="8">
        <f>Assumptions!AL13</f>
        <v>404379</v>
      </c>
      <c r="AM13" s="8">
        <f>Assumptions!AM13</f>
        <v>-512011</v>
      </c>
      <c r="AN13" s="8">
        <f>Assumptions!AN13</f>
        <v>193417</v>
      </c>
      <c r="AO13" s="8">
        <f>Assumptions!AO13</f>
        <v>134773</v>
      </c>
      <c r="AP13" s="8">
        <f>Assumptions!AP13</f>
        <v>169040</v>
      </c>
      <c r="AQ13" s="8">
        <f>Assumptions!AQ13</f>
        <v>-317868</v>
      </c>
      <c r="AR13" s="8">
        <f>Assumptions!AR13</f>
        <v>-255700</v>
      </c>
      <c r="AS13" s="8">
        <f>Assumptions!AS13</f>
        <v>140497</v>
      </c>
      <c r="AT13" s="8">
        <f>Assumptions!AT13</f>
        <v>272340</v>
      </c>
      <c r="AU13" s="8">
        <f>Assumptions!AU13</f>
        <v>168555</v>
      </c>
      <c r="AV13" s="8">
        <f>Assumptions!AV13</f>
        <v>-261080</v>
      </c>
      <c r="AW13" s="8">
        <f>Assumptions!AW13</f>
        <v>84314</v>
      </c>
      <c r="AX13" s="8">
        <f>Assumptions!AX13</f>
        <v>153274</v>
      </c>
      <c r="AY13" s="8">
        <f>Assumptions!AY13</f>
        <v>-154637</v>
      </c>
      <c r="AZ13" s="8">
        <f>Assumptions!AZ13</f>
        <v>436564</v>
      </c>
      <c r="BA13" s="8">
        <f>Assumptions!BA13</f>
        <v>320152</v>
      </c>
      <c r="BB13" s="8">
        <f>Assumptions!BB13</f>
        <v>-29137</v>
      </c>
      <c r="BC13" s="8">
        <f>Assumptions!BC13</f>
        <v>32641</v>
      </c>
      <c r="BD13" s="8">
        <f>Assumptions!BD13</f>
        <v>-486594</v>
      </c>
      <c r="BE13" s="8">
        <f>Assumptions!BE13</f>
        <v>-320732</v>
      </c>
      <c r="BF13" s="8">
        <f>Assumptions!BF13</f>
        <v>-530543</v>
      </c>
      <c r="BG13" s="8">
        <f>Assumptions!BG13</f>
        <v>303763</v>
      </c>
      <c r="BH13" s="8">
        <f>Assumptions!BH13</f>
        <v>-424670</v>
      </c>
      <c r="BI13" s="8">
        <f>Assumptions!BI13</f>
        <v>-76226</v>
      </c>
      <c r="BJ13" s="8">
        <f>Assumptions!BJ13</f>
        <v>25327</v>
      </c>
      <c r="BK13" s="8">
        <f>Assumptions!BK13</f>
        <v>467433</v>
      </c>
      <c r="BL13" s="8">
        <f>Assumptions!BL13</f>
        <v>-319633</v>
      </c>
      <c r="BM13" s="8">
        <f>Assumptions!BM13</f>
        <v>45667</v>
      </c>
      <c r="BN13" s="8">
        <f>Assumptions!BN13</f>
        <v>398296</v>
      </c>
      <c r="BO13" s="8">
        <f>Assumptions!BO13</f>
        <v>-290288</v>
      </c>
      <c r="BP13" s="8">
        <f>Assumptions!BP13</f>
        <v>6069</v>
      </c>
      <c r="BQ13" s="8">
        <f>Assumptions!BQ13</f>
        <v>286213</v>
      </c>
      <c r="BR13" s="8">
        <f>Assumptions!BR13</f>
        <v>-263402</v>
      </c>
      <c r="BS13" s="8">
        <f>Assumptions!BS13</f>
        <v>275191</v>
      </c>
      <c r="BT13" s="8">
        <f>Assumptions!BT13</f>
        <v>-356978</v>
      </c>
      <c r="BU13" s="8">
        <f>Assumptions!BU13</f>
        <v>-12841</v>
      </c>
      <c r="BV13" s="8">
        <f>Assumptions!BV13</f>
        <v>-234444</v>
      </c>
      <c r="BW13" s="8">
        <f>Assumptions!BW13</f>
        <v>419596</v>
      </c>
      <c r="BX13" s="8">
        <f>Assumptions!BX13</f>
        <v>459154</v>
      </c>
      <c r="BY13" s="8">
        <f>Assumptions!BY13</f>
        <v>425992</v>
      </c>
      <c r="BZ13" s="8">
        <f>Assumptions!BZ13</f>
        <v>-197535</v>
      </c>
      <c r="CA13" s="8">
        <f>Assumptions!CA13</f>
        <v>485916</v>
      </c>
      <c r="CB13" s="8">
        <f>Assumptions!CB13</f>
        <v>241288</v>
      </c>
      <c r="CC13" s="8">
        <f>Assumptions!CC13</f>
        <v>112179</v>
      </c>
      <c r="CD13" s="8">
        <f>Assumptions!CD13</f>
        <v>-396288</v>
      </c>
      <c r="CE13" s="8">
        <f>Assumptions!CE13</f>
        <v>324256</v>
      </c>
      <c r="CF13" s="8">
        <f>Assumptions!CF13</f>
        <v>214824</v>
      </c>
      <c r="CG13" s="8">
        <f>Assumptions!CG13</f>
        <v>14100</v>
      </c>
      <c r="CH13" s="8">
        <f>Assumptions!CH13</f>
        <v>-18225</v>
      </c>
      <c r="CI13" s="8">
        <f>Assumptions!CI13</f>
        <v>357505</v>
      </c>
      <c r="CJ13" s="8">
        <f>Assumptions!CJ13</f>
        <v>502402</v>
      </c>
      <c r="CK13" s="8">
        <f>Assumptions!CK13</f>
        <v>-325885</v>
      </c>
      <c r="CL13" s="8">
        <f>Assumptions!CL13</f>
        <v>323481</v>
      </c>
      <c r="CM13" s="8">
        <f>Assumptions!CM13</f>
        <v>127919</v>
      </c>
      <c r="CN13" s="8">
        <f>Assumptions!CN13</f>
        <v>210224</v>
      </c>
      <c r="CO13" s="8">
        <f>Assumptions!CO13</f>
        <v>46174</v>
      </c>
      <c r="CP13" s="8">
        <f>Assumptions!CP13</f>
        <v>-380838</v>
      </c>
      <c r="CQ13" s="8">
        <f>Assumptions!CQ13</f>
        <v>434196</v>
      </c>
      <c r="CR13" s="8">
        <f>Assumptions!CR13</f>
        <v>-91416</v>
      </c>
      <c r="CS13" s="8">
        <f>Assumptions!CS13</f>
        <v>-144232</v>
      </c>
      <c r="CT13" s="8">
        <f>Assumptions!CT13</f>
        <v>-4425</v>
      </c>
      <c r="CU13" s="8">
        <f>Assumptions!CU13</f>
        <v>-391764</v>
      </c>
      <c r="CV13" s="8">
        <f>Assumptions!CV13</f>
        <v>107068</v>
      </c>
      <c r="CW13" s="8">
        <f>Assumptions!CW13</f>
        <v>-4761</v>
      </c>
      <c r="CX13" s="8">
        <f>Assumptions!CX13</f>
        <v>-297993</v>
      </c>
      <c r="CY13" s="8">
        <f>Assumptions!CY13</f>
        <v>-133954</v>
      </c>
      <c r="CZ13" s="8">
        <f>Assumptions!CZ13</f>
        <v>509094</v>
      </c>
      <c r="DA13" s="8">
        <f>Assumptions!DA13</f>
        <v>-353900</v>
      </c>
      <c r="DB13" s="8">
        <f>Assumptions!DB13</f>
        <v>536944</v>
      </c>
      <c r="DC13" s="8">
        <f>Assumptions!DC13</f>
        <v>129761</v>
      </c>
      <c r="DD13" s="8">
        <f>Assumptions!DD13</f>
        <v>-165451</v>
      </c>
      <c r="DE13" s="8">
        <f>Assumptions!DE13</f>
        <v>-354700</v>
      </c>
      <c r="DF13" s="8">
        <f>Assumptions!DF13</f>
        <v>-9474</v>
      </c>
      <c r="DG13" s="8">
        <f>Assumptions!DG13</f>
        <v>-341954</v>
      </c>
      <c r="DH13" s="8">
        <f>Assumptions!DH13</f>
        <v>412088</v>
      </c>
      <c r="DI13" s="8">
        <f>Assumptions!DI13</f>
        <v>-16561</v>
      </c>
      <c r="DJ13" s="8">
        <f>Assumptions!DJ13</f>
        <v>199936</v>
      </c>
      <c r="DK13" s="8">
        <f>Assumptions!DK13</f>
        <v>-91823</v>
      </c>
      <c r="DL13" s="8">
        <f>Assumptions!DL13</f>
        <v>-123584</v>
      </c>
      <c r="DM13" s="8">
        <f>Assumptions!DM13</f>
        <v>-311123</v>
      </c>
      <c r="DN13" s="8">
        <f>Assumptions!DN13</f>
        <v>408896</v>
      </c>
      <c r="DO13" s="8">
        <f>Assumptions!DO13</f>
        <v>207750</v>
      </c>
      <c r="DP13" s="8">
        <f>Assumptions!DP13</f>
        <v>270198</v>
      </c>
      <c r="DQ13" s="8">
        <f>Assumptions!DQ13</f>
        <v>-210495</v>
      </c>
      <c r="DR13" s="8">
        <f>Assumptions!DR13</f>
        <v>325805</v>
      </c>
      <c r="DS13" s="8">
        <f>Assumptions!DS13</f>
        <v>-23273</v>
      </c>
      <c r="DT13" s="8">
        <f>Assumptions!DT13</f>
        <v>506967</v>
      </c>
      <c r="DU13" s="8">
        <f>Assumptions!DU13</f>
        <v>197664</v>
      </c>
      <c r="DV13" s="8">
        <f>Assumptions!DV13</f>
        <v>208470</v>
      </c>
      <c r="DW13" s="8">
        <f>Assumptions!DW13</f>
        <v>-320791</v>
      </c>
      <c r="DX13" s="8">
        <f>Assumptions!DX13</f>
        <v>74110</v>
      </c>
      <c r="DY13" s="8">
        <f>Assumptions!DY13</f>
        <v>117712</v>
      </c>
      <c r="DZ13" s="8">
        <f>Assumptions!DZ13</f>
        <v>-329056</v>
      </c>
      <c r="EA13" s="8">
        <f>Assumptions!EA13</f>
        <v>-136919</v>
      </c>
      <c r="EB13" s="8">
        <f>Assumptions!EB13</f>
        <v>3893</v>
      </c>
      <c r="EC13" s="8">
        <f>Assumptions!EC13</f>
        <v>-316255</v>
      </c>
      <c r="ED13" s="8">
        <f>Assumptions!ED13</f>
        <v>239188</v>
      </c>
      <c r="EE13" s="8">
        <f>Assumptions!EE13</f>
        <v>75711</v>
      </c>
      <c r="EF13" s="8">
        <f>Assumptions!EF13</f>
        <v>549492</v>
      </c>
      <c r="EG13" s="8">
        <f>Assumptions!EG13</f>
        <v>427199</v>
      </c>
      <c r="EH13" s="8">
        <f>Assumptions!EH13</f>
        <v>-127386</v>
      </c>
      <c r="EI13" s="8">
        <f>Assumptions!EI13</f>
        <v>390140</v>
      </c>
      <c r="EJ13" s="8">
        <f>Assumptions!EJ13</f>
        <v>352477</v>
      </c>
      <c r="EK13" s="8">
        <f>Assumptions!EK13</f>
        <v>-276975</v>
      </c>
      <c r="EL13" s="8">
        <f>Assumptions!EL13</f>
        <v>345337</v>
      </c>
      <c r="EM13" s="8">
        <f>Assumptions!EM13</f>
        <v>171260</v>
      </c>
      <c r="EN13" s="8">
        <f>Assumptions!EN13</f>
        <v>139257</v>
      </c>
    </row>
    <row r="14" spans="1:144" x14ac:dyDescent="0.2">
      <c r="A14" s="8"/>
      <c r="B14" s="8"/>
      <c r="C14" s="8"/>
      <c r="D14" s="8"/>
      <c r="E14" s="8"/>
      <c r="F14" s="8"/>
      <c r="G14" s="8"/>
      <c r="H14" s="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</row>
    <row r="15" spans="1:144" x14ac:dyDescent="0.2">
      <c r="A15" s="8"/>
      <c r="B15" s="8"/>
      <c r="C15" s="10" t="s">
        <v>68</v>
      </c>
      <c r="D15" s="8"/>
      <c r="E15" s="8"/>
      <c r="F15" s="8"/>
      <c r="G15" s="8"/>
      <c r="H15" s="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</row>
    <row r="16" spans="1:144" x14ac:dyDescent="0.2">
      <c r="A16" s="8"/>
      <c r="B16" s="8"/>
      <c r="C16" s="8"/>
      <c r="D16" s="8"/>
      <c r="E16" s="8"/>
      <c r="F16" s="8"/>
      <c r="G16" s="8"/>
      <c r="H16" s="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</row>
    <row r="17" spans="1:144" x14ac:dyDescent="0.2">
      <c r="A17" s="8"/>
      <c r="B17" s="8"/>
      <c r="C17" s="42" t="s">
        <v>69</v>
      </c>
      <c r="D17" s="43" t="s">
        <v>70</v>
      </c>
      <c r="E17" s="43" t="s">
        <v>74</v>
      </c>
      <c r="F17" s="44" t="s">
        <v>71</v>
      </c>
      <c r="G17" s="8"/>
      <c r="H17" s="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</row>
    <row r="18" spans="1:144" x14ac:dyDescent="0.2">
      <c r="A18" s="8"/>
      <c r="B18" s="8"/>
      <c r="C18" s="52" t="s">
        <v>55</v>
      </c>
      <c r="D18" s="53" t="s">
        <v>3</v>
      </c>
      <c r="E18" s="53" t="s">
        <v>37</v>
      </c>
      <c r="F18" s="54" t="s">
        <v>37</v>
      </c>
      <c r="G18" s="8"/>
      <c r="H18" s="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</row>
    <row r="19" spans="1:144" x14ac:dyDescent="0.2">
      <c r="A19" s="8"/>
      <c r="B19" s="8"/>
      <c r="C19" s="46">
        <v>1</v>
      </c>
      <c r="D19" s="47">
        <f>Assumptions!I20</f>
        <v>0.15</v>
      </c>
      <c r="E19" s="55">
        <f>Assumptions!E20</f>
        <v>42005</v>
      </c>
      <c r="F19" s="56">
        <f>Assumptions!F20</f>
        <v>42094</v>
      </c>
      <c r="G19" s="8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</row>
    <row r="20" spans="1:144" x14ac:dyDescent="0.2">
      <c r="A20" s="8"/>
      <c r="B20" s="8"/>
      <c r="C20" s="46">
        <f t="shared" ref="C20:C31" si="11">C19+1</f>
        <v>2</v>
      </c>
      <c r="D20" s="47">
        <f>Assumptions!I21</f>
        <v>0.14000000000000001</v>
      </c>
      <c r="E20" s="24">
        <f>Assumptions!E21</f>
        <v>42095</v>
      </c>
      <c r="F20" s="48">
        <f>Assumptions!F21</f>
        <v>42507</v>
      </c>
      <c r="G20" s="8"/>
      <c r="H20" s="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</row>
    <row r="21" spans="1:144" x14ac:dyDescent="0.2">
      <c r="A21" s="8"/>
      <c r="B21" s="8"/>
      <c r="C21" s="46">
        <f t="shared" si="11"/>
        <v>3</v>
      </c>
      <c r="D21" s="47">
        <f>Assumptions!I22</f>
        <v>0.17</v>
      </c>
      <c r="E21" s="24">
        <f>Assumptions!E22</f>
        <v>42508</v>
      </c>
      <c r="F21" s="48">
        <f>Assumptions!F22</f>
        <v>42635</v>
      </c>
      <c r="G21" s="8"/>
      <c r="H21" s="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</row>
    <row r="22" spans="1:144" x14ac:dyDescent="0.2">
      <c r="A22" s="8"/>
      <c r="B22" s="8"/>
      <c r="C22" s="46">
        <f t="shared" si="11"/>
        <v>4</v>
      </c>
      <c r="D22" s="47">
        <f>Assumptions!I23</f>
        <v>0.18</v>
      </c>
      <c r="E22" s="24">
        <f>Assumptions!E23</f>
        <v>42636</v>
      </c>
      <c r="F22" s="48">
        <f>Assumptions!F23</f>
        <v>43555</v>
      </c>
      <c r="G22" s="8"/>
      <c r="H22" s="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</row>
    <row r="23" spans="1:144" x14ac:dyDescent="0.2">
      <c r="A23" s="8"/>
      <c r="B23" s="8"/>
      <c r="C23" s="46">
        <f t="shared" si="11"/>
        <v>5</v>
      </c>
      <c r="D23" s="47">
        <f>Assumptions!I24</f>
        <v>0.19</v>
      </c>
      <c r="E23" s="24">
        <f>Assumptions!E24</f>
        <v>43556</v>
      </c>
      <c r="F23" s="48">
        <f>Assumptions!F24</f>
        <v>44058</v>
      </c>
      <c r="G23" s="8"/>
      <c r="H23" s="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</row>
    <row r="24" spans="1:144" x14ac:dyDescent="0.2">
      <c r="A24" s="8"/>
      <c r="B24" s="8"/>
      <c r="C24" s="46">
        <f t="shared" si="11"/>
        <v>6</v>
      </c>
      <c r="D24" s="47">
        <f>Assumptions!I25</f>
        <v>0.18</v>
      </c>
      <c r="E24" s="24">
        <f>Assumptions!E25</f>
        <v>44059</v>
      </c>
      <c r="F24" s="48">
        <f>Assumptions!F25</f>
        <v>44146</v>
      </c>
      <c r="G24" s="8"/>
      <c r="H24" s="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</row>
    <row r="25" spans="1:144" x14ac:dyDescent="0.2">
      <c r="A25" s="8"/>
      <c r="B25" s="8"/>
      <c r="C25" s="46">
        <f t="shared" si="11"/>
        <v>7</v>
      </c>
      <c r="D25" s="47">
        <f>Assumptions!I26</f>
        <v>0.14000000000000001</v>
      </c>
      <c r="E25" s="24">
        <f>Assumptions!E26</f>
        <v>44147</v>
      </c>
      <c r="F25" s="48">
        <f>Assumptions!F26</f>
        <v>44229</v>
      </c>
      <c r="G25" s="8"/>
      <c r="H25" s="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</row>
    <row r="26" spans="1:144" x14ac:dyDescent="0.2">
      <c r="A26" s="8"/>
      <c r="B26" s="8"/>
      <c r="C26" s="46">
        <f t="shared" si="11"/>
        <v>8</v>
      </c>
      <c r="D26" s="47">
        <f>Assumptions!I27</f>
        <v>0.18</v>
      </c>
      <c r="E26" s="24">
        <f>Assumptions!E27</f>
        <v>44230</v>
      </c>
      <c r="F26" s="48">
        <f>Assumptions!F27</f>
        <v>44377</v>
      </c>
      <c r="G26" s="8"/>
      <c r="H26" s="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</row>
    <row r="27" spans="1:144" x14ac:dyDescent="0.2">
      <c r="A27" s="8"/>
      <c r="B27" s="8"/>
      <c r="C27" s="46">
        <f t="shared" si="11"/>
        <v>9</v>
      </c>
      <c r="D27" s="47">
        <f>Assumptions!I28</f>
        <v>0.14000000000000001</v>
      </c>
      <c r="E27" s="24">
        <f>Assumptions!E28</f>
        <v>44378</v>
      </c>
      <c r="F27" s="48">
        <f>Assumptions!F28</f>
        <v>44594</v>
      </c>
      <c r="G27" s="8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</row>
    <row r="28" spans="1:144" x14ac:dyDescent="0.2">
      <c r="A28" s="8"/>
      <c r="B28" s="8"/>
      <c r="C28" s="46">
        <f t="shared" si="11"/>
        <v>10</v>
      </c>
      <c r="D28" s="47">
        <f>Assumptions!I29</f>
        <v>0.15</v>
      </c>
      <c r="E28" s="24">
        <f>Assumptions!E29</f>
        <v>44595</v>
      </c>
      <c r="F28" s="48">
        <f>Assumptions!F29</f>
        <v>44614</v>
      </c>
      <c r="G28" s="8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</row>
    <row r="29" spans="1:144" x14ac:dyDescent="0.2">
      <c r="A29" s="8"/>
      <c r="B29" s="8"/>
      <c r="C29" s="46">
        <f t="shared" si="11"/>
        <v>11</v>
      </c>
      <c r="D29" s="47">
        <f>Assumptions!I30</f>
        <v>0.12</v>
      </c>
      <c r="E29" s="24">
        <f>Assumptions!E30</f>
        <v>44615</v>
      </c>
      <c r="F29" s="48">
        <f>Assumptions!F30</f>
        <v>45382</v>
      </c>
      <c r="G29" s="8"/>
      <c r="H29" s="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</row>
    <row r="30" spans="1:144" x14ac:dyDescent="0.2">
      <c r="A30" s="8"/>
      <c r="B30" s="8"/>
      <c r="C30" s="46">
        <f t="shared" si="11"/>
        <v>12</v>
      </c>
      <c r="D30" s="47">
        <f>Assumptions!I31</f>
        <v>0.11</v>
      </c>
      <c r="E30" s="24">
        <f>Assumptions!E31</f>
        <v>45383</v>
      </c>
      <c r="F30" s="48">
        <f>Assumptions!F31</f>
        <v>45792</v>
      </c>
      <c r="G30" s="8"/>
      <c r="H30" s="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</row>
    <row r="31" spans="1:144" x14ac:dyDescent="0.2">
      <c r="A31" s="8"/>
      <c r="B31" s="8"/>
      <c r="C31" s="49">
        <f t="shared" si="11"/>
        <v>13</v>
      </c>
      <c r="D31" s="50">
        <f>Assumptions!I32</f>
        <v>0.12</v>
      </c>
      <c r="E31" s="57">
        <f>Assumptions!E32</f>
        <v>45793</v>
      </c>
      <c r="F31" s="51">
        <f>MAX(F30+1,$EN$7)</f>
        <v>46022</v>
      </c>
      <c r="G31" s="8"/>
      <c r="H31" s="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</row>
    <row r="32" spans="1:144" x14ac:dyDescent="0.2">
      <c r="A32" s="8"/>
      <c r="B32" s="8"/>
      <c r="C32" s="8"/>
      <c r="D32" s="8"/>
      <c r="E32" s="8"/>
      <c r="F32" s="8"/>
      <c r="G32" s="8"/>
      <c r="H32" s="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</row>
    <row r="33" spans="1:144" x14ac:dyDescent="0.2">
      <c r="A33" s="8"/>
      <c r="B33" s="8"/>
      <c r="C33" s="8"/>
      <c r="D33" s="41" t="s">
        <v>72</v>
      </c>
      <c r="E33" s="8"/>
      <c r="F33" s="8"/>
      <c r="G33" s="8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</row>
    <row r="34" spans="1:144" x14ac:dyDescent="0.2">
      <c r="A34" s="8"/>
      <c r="B34" s="8"/>
      <c r="C34" s="8"/>
      <c r="D34" s="8" t="str">
        <f>"Rate "&amp;C19</f>
        <v>Rate 1</v>
      </c>
      <c r="E34" s="8"/>
      <c r="F34" s="8"/>
      <c r="G34" s="8"/>
      <c r="H34" s="9" t="s">
        <v>73</v>
      </c>
      <c r="I34" s="8"/>
      <c r="J34" s="8"/>
      <c r="K34" s="8"/>
      <c r="L34" s="8"/>
      <c r="M34" s="58">
        <f t="shared" ref="M34:AR34" si="12">MAX(0,MIN(M$7,$F19)-MAX(M$6,$E19)+1)</f>
        <v>31</v>
      </c>
      <c r="N34" s="58">
        <f t="shared" si="12"/>
        <v>28</v>
      </c>
      <c r="O34" s="58">
        <f t="shared" si="12"/>
        <v>31</v>
      </c>
      <c r="P34" s="58">
        <f t="shared" si="12"/>
        <v>0</v>
      </c>
      <c r="Q34" s="58">
        <f t="shared" si="12"/>
        <v>0</v>
      </c>
      <c r="R34" s="58">
        <f t="shared" si="12"/>
        <v>0</v>
      </c>
      <c r="S34" s="58">
        <f t="shared" si="12"/>
        <v>0</v>
      </c>
      <c r="T34" s="58">
        <f t="shared" si="12"/>
        <v>0</v>
      </c>
      <c r="U34" s="58">
        <f t="shared" si="12"/>
        <v>0</v>
      </c>
      <c r="V34" s="58">
        <f t="shared" si="12"/>
        <v>0</v>
      </c>
      <c r="W34" s="58">
        <f t="shared" si="12"/>
        <v>0</v>
      </c>
      <c r="X34" s="58">
        <f t="shared" si="12"/>
        <v>0</v>
      </c>
      <c r="Y34" s="58">
        <f t="shared" si="12"/>
        <v>0</v>
      </c>
      <c r="Z34" s="58">
        <f t="shared" si="12"/>
        <v>0</v>
      </c>
      <c r="AA34" s="58">
        <f t="shared" si="12"/>
        <v>0</v>
      </c>
      <c r="AB34" s="58">
        <f t="shared" si="12"/>
        <v>0</v>
      </c>
      <c r="AC34" s="58">
        <f t="shared" si="12"/>
        <v>0</v>
      </c>
      <c r="AD34" s="58">
        <f t="shared" si="12"/>
        <v>0</v>
      </c>
      <c r="AE34" s="58">
        <f t="shared" si="12"/>
        <v>0</v>
      </c>
      <c r="AF34" s="58">
        <f t="shared" si="12"/>
        <v>0</v>
      </c>
      <c r="AG34" s="58">
        <f t="shared" si="12"/>
        <v>0</v>
      </c>
      <c r="AH34" s="58">
        <f t="shared" si="12"/>
        <v>0</v>
      </c>
      <c r="AI34" s="58">
        <f t="shared" si="12"/>
        <v>0</v>
      </c>
      <c r="AJ34" s="58">
        <f t="shared" si="12"/>
        <v>0</v>
      </c>
      <c r="AK34" s="58">
        <f t="shared" si="12"/>
        <v>0</v>
      </c>
      <c r="AL34" s="58">
        <f t="shared" si="12"/>
        <v>0</v>
      </c>
      <c r="AM34" s="58">
        <f t="shared" si="12"/>
        <v>0</v>
      </c>
      <c r="AN34" s="58">
        <f t="shared" si="12"/>
        <v>0</v>
      </c>
      <c r="AO34" s="58">
        <f t="shared" si="12"/>
        <v>0</v>
      </c>
      <c r="AP34" s="58">
        <f t="shared" si="12"/>
        <v>0</v>
      </c>
      <c r="AQ34" s="58">
        <f t="shared" si="12"/>
        <v>0</v>
      </c>
      <c r="AR34" s="58">
        <f t="shared" si="12"/>
        <v>0</v>
      </c>
      <c r="AS34" s="58">
        <f t="shared" ref="AS34:BX34" si="13">MAX(0,MIN(AS$7,$F19)-MAX(AS$6,$E19)+1)</f>
        <v>0</v>
      </c>
      <c r="AT34" s="58">
        <f t="shared" si="13"/>
        <v>0</v>
      </c>
      <c r="AU34" s="58">
        <f t="shared" si="13"/>
        <v>0</v>
      </c>
      <c r="AV34" s="58">
        <f t="shared" si="13"/>
        <v>0</v>
      </c>
      <c r="AW34" s="58">
        <f t="shared" si="13"/>
        <v>0</v>
      </c>
      <c r="AX34" s="58">
        <f t="shared" si="13"/>
        <v>0</v>
      </c>
      <c r="AY34" s="58">
        <f t="shared" si="13"/>
        <v>0</v>
      </c>
      <c r="AZ34" s="58">
        <f t="shared" si="13"/>
        <v>0</v>
      </c>
      <c r="BA34" s="58">
        <f t="shared" si="13"/>
        <v>0</v>
      </c>
      <c r="BB34" s="58">
        <f t="shared" si="13"/>
        <v>0</v>
      </c>
      <c r="BC34" s="58">
        <f t="shared" si="13"/>
        <v>0</v>
      </c>
      <c r="BD34" s="58">
        <f t="shared" si="13"/>
        <v>0</v>
      </c>
      <c r="BE34" s="58">
        <f t="shared" si="13"/>
        <v>0</v>
      </c>
      <c r="BF34" s="58">
        <f t="shared" si="13"/>
        <v>0</v>
      </c>
      <c r="BG34" s="58">
        <f t="shared" si="13"/>
        <v>0</v>
      </c>
      <c r="BH34" s="58">
        <f t="shared" si="13"/>
        <v>0</v>
      </c>
      <c r="BI34" s="58">
        <f t="shared" si="13"/>
        <v>0</v>
      </c>
      <c r="BJ34" s="58">
        <f t="shared" si="13"/>
        <v>0</v>
      </c>
      <c r="BK34" s="58">
        <f t="shared" si="13"/>
        <v>0</v>
      </c>
      <c r="BL34" s="58">
        <f t="shared" si="13"/>
        <v>0</v>
      </c>
      <c r="BM34" s="58">
        <f t="shared" si="13"/>
        <v>0</v>
      </c>
      <c r="BN34" s="58">
        <f t="shared" si="13"/>
        <v>0</v>
      </c>
      <c r="BO34" s="58">
        <f t="shared" si="13"/>
        <v>0</v>
      </c>
      <c r="BP34" s="58">
        <f t="shared" si="13"/>
        <v>0</v>
      </c>
      <c r="BQ34" s="58">
        <f t="shared" si="13"/>
        <v>0</v>
      </c>
      <c r="BR34" s="58">
        <f t="shared" si="13"/>
        <v>0</v>
      </c>
      <c r="BS34" s="58">
        <f t="shared" si="13"/>
        <v>0</v>
      </c>
      <c r="BT34" s="58">
        <f t="shared" si="13"/>
        <v>0</v>
      </c>
      <c r="BU34" s="58">
        <f t="shared" si="13"/>
        <v>0</v>
      </c>
      <c r="BV34" s="58">
        <f t="shared" si="13"/>
        <v>0</v>
      </c>
      <c r="BW34" s="58">
        <f t="shared" si="13"/>
        <v>0</v>
      </c>
      <c r="BX34" s="58">
        <f t="shared" si="13"/>
        <v>0</v>
      </c>
      <c r="BY34" s="58">
        <f t="shared" ref="BY34:DD34" si="14">MAX(0,MIN(BY$7,$F19)-MAX(BY$6,$E19)+1)</f>
        <v>0</v>
      </c>
      <c r="BZ34" s="58">
        <f t="shared" si="14"/>
        <v>0</v>
      </c>
      <c r="CA34" s="58">
        <f t="shared" si="14"/>
        <v>0</v>
      </c>
      <c r="CB34" s="58">
        <f t="shared" si="14"/>
        <v>0</v>
      </c>
      <c r="CC34" s="58">
        <f t="shared" si="14"/>
        <v>0</v>
      </c>
      <c r="CD34" s="58">
        <f t="shared" si="14"/>
        <v>0</v>
      </c>
      <c r="CE34" s="58">
        <f t="shared" si="14"/>
        <v>0</v>
      </c>
      <c r="CF34" s="58">
        <f t="shared" si="14"/>
        <v>0</v>
      </c>
      <c r="CG34" s="58">
        <f t="shared" si="14"/>
        <v>0</v>
      </c>
      <c r="CH34" s="58">
        <f t="shared" si="14"/>
        <v>0</v>
      </c>
      <c r="CI34" s="58">
        <f t="shared" si="14"/>
        <v>0</v>
      </c>
      <c r="CJ34" s="58">
        <f t="shared" si="14"/>
        <v>0</v>
      </c>
      <c r="CK34" s="58">
        <f t="shared" si="14"/>
        <v>0</v>
      </c>
      <c r="CL34" s="58">
        <f t="shared" si="14"/>
        <v>0</v>
      </c>
      <c r="CM34" s="58">
        <f t="shared" si="14"/>
        <v>0</v>
      </c>
      <c r="CN34" s="58">
        <f t="shared" si="14"/>
        <v>0</v>
      </c>
      <c r="CO34" s="58">
        <f t="shared" si="14"/>
        <v>0</v>
      </c>
      <c r="CP34" s="58">
        <f t="shared" si="14"/>
        <v>0</v>
      </c>
      <c r="CQ34" s="58">
        <f t="shared" si="14"/>
        <v>0</v>
      </c>
      <c r="CR34" s="58">
        <f t="shared" si="14"/>
        <v>0</v>
      </c>
      <c r="CS34" s="58">
        <f t="shared" si="14"/>
        <v>0</v>
      </c>
      <c r="CT34" s="58">
        <f t="shared" si="14"/>
        <v>0</v>
      </c>
      <c r="CU34" s="58">
        <f t="shared" si="14"/>
        <v>0</v>
      </c>
      <c r="CV34" s="58">
        <f t="shared" si="14"/>
        <v>0</v>
      </c>
      <c r="CW34" s="58">
        <f t="shared" si="14"/>
        <v>0</v>
      </c>
      <c r="CX34" s="58">
        <f t="shared" si="14"/>
        <v>0</v>
      </c>
      <c r="CY34" s="58">
        <f t="shared" si="14"/>
        <v>0</v>
      </c>
      <c r="CZ34" s="58">
        <f t="shared" si="14"/>
        <v>0</v>
      </c>
      <c r="DA34" s="58">
        <f t="shared" si="14"/>
        <v>0</v>
      </c>
      <c r="DB34" s="58">
        <f t="shared" si="14"/>
        <v>0</v>
      </c>
      <c r="DC34" s="58">
        <f t="shared" si="14"/>
        <v>0</v>
      </c>
      <c r="DD34" s="58">
        <f t="shared" si="14"/>
        <v>0</v>
      </c>
      <c r="DE34" s="58">
        <f t="shared" ref="DE34:EN34" si="15">MAX(0,MIN(DE$7,$F19)-MAX(DE$6,$E19)+1)</f>
        <v>0</v>
      </c>
      <c r="DF34" s="58">
        <f t="shared" si="15"/>
        <v>0</v>
      </c>
      <c r="DG34" s="58">
        <f t="shared" si="15"/>
        <v>0</v>
      </c>
      <c r="DH34" s="58">
        <f t="shared" si="15"/>
        <v>0</v>
      </c>
      <c r="DI34" s="58">
        <f t="shared" si="15"/>
        <v>0</v>
      </c>
      <c r="DJ34" s="58">
        <f t="shared" si="15"/>
        <v>0</v>
      </c>
      <c r="DK34" s="58">
        <f t="shared" si="15"/>
        <v>0</v>
      </c>
      <c r="DL34" s="58">
        <f t="shared" si="15"/>
        <v>0</v>
      </c>
      <c r="DM34" s="58">
        <f t="shared" si="15"/>
        <v>0</v>
      </c>
      <c r="DN34" s="58">
        <f t="shared" si="15"/>
        <v>0</v>
      </c>
      <c r="DO34" s="58">
        <f t="shared" si="15"/>
        <v>0</v>
      </c>
      <c r="DP34" s="58">
        <f t="shared" si="15"/>
        <v>0</v>
      </c>
      <c r="DQ34" s="58">
        <f t="shared" si="15"/>
        <v>0</v>
      </c>
      <c r="DR34" s="58">
        <f t="shared" si="15"/>
        <v>0</v>
      </c>
      <c r="DS34" s="58">
        <f t="shared" si="15"/>
        <v>0</v>
      </c>
      <c r="DT34" s="58">
        <f t="shared" si="15"/>
        <v>0</v>
      </c>
      <c r="DU34" s="58">
        <f t="shared" si="15"/>
        <v>0</v>
      </c>
      <c r="DV34" s="58">
        <f t="shared" si="15"/>
        <v>0</v>
      </c>
      <c r="DW34" s="58">
        <f t="shared" si="15"/>
        <v>0</v>
      </c>
      <c r="DX34" s="58">
        <f t="shared" si="15"/>
        <v>0</v>
      </c>
      <c r="DY34" s="58">
        <f t="shared" si="15"/>
        <v>0</v>
      </c>
      <c r="DZ34" s="58">
        <f t="shared" si="15"/>
        <v>0</v>
      </c>
      <c r="EA34" s="58">
        <f t="shared" si="15"/>
        <v>0</v>
      </c>
      <c r="EB34" s="58">
        <f t="shared" si="15"/>
        <v>0</v>
      </c>
      <c r="EC34" s="58">
        <f t="shared" si="15"/>
        <v>0</v>
      </c>
      <c r="ED34" s="58">
        <f t="shared" si="15"/>
        <v>0</v>
      </c>
      <c r="EE34" s="58">
        <f t="shared" si="15"/>
        <v>0</v>
      </c>
      <c r="EF34" s="58">
        <f t="shared" si="15"/>
        <v>0</v>
      </c>
      <c r="EG34" s="58">
        <f t="shared" si="15"/>
        <v>0</v>
      </c>
      <c r="EH34" s="58">
        <f t="shared" si="15"/>
        <v>0</v>
      </c>
      <c r="EI34" s="58">
        <f t="shared" si="15"/>
        <v>0</v>
      </c>
      <c r="EJ34" s="58">
        <f t="shared" si="15"/>
        <v>0</v>
      </c>
      <c r="EK34" s="58">
        <f t="shared" si="15"/>
        <v>0</v>
      </c>
      <c r="EL34" s="58">
        <f t="shared" si="15"/>
        <v>0</v>
      </c>
      <c r="EM34" s="58">
        <f t="shared" si="15"/>
        <v>0</v>
      </c>
      <c r="EN34" s="58">
        <f t="shared" si="15"/>
        <v>0</v>
      </c>
    </row>
    <row r="35" spans="1:144" x14ac:dyDescent="0.2">
      <c r="A35" s="8"/>
      <c r="B35" s="8"/>
      <c r="C35" s="8"/>
      <c r="D35" s="8" t="str">
        <f t="shared" ref="D35:D46" si="16">"Rate "&amp;C20</f>
        <v>Rate 2</v>
      </c>
      <c r="E35" s="8"/>
      <c r="F35" s="8"/>
      <c r="G35" s="8"/>
      <c r="H35" s="9" t="s">
        <v>73</v>
      </c>
      <c r="I35" s="8"/>
      <c r="J35" s="8"/>
      <c r="K35" s="8"/>
      <c r="L35" s="8"/>
      <c r="M35" s="58">
        <f t="shared" ref="M35:AR35" si="17">MAX(0,MIN(M$7,$F20)-MAX(M$6,$E20)+1)</f>
        <v>0</v>
      </c>
      <c r="N35" s="58">
        <f t="shared" si="17"/>
        <v>0</v>
      </c>
      <c r="O35" s="58">
        <f t="shared" si="17"/>
        <v>0</v>
      </c>
      <c r="P35" s="58">
        <f t="shared" si="17"/>
        <v>30</v>
      </c>
      <c r="Q35" s="58">
        <f t="shared" si="17"/>
        <v>31</v>
      </c>
      <c r="R35" s="58">
        <f t="shared" si="17"/>
        <v>30</v>
      </c>
      <c r="S35" s="58">
        <f t="shared" si="17"/>
        <v>31</v>
      </c>
      <c r="T35" s="58">
        <f t="shared" si="17"/>
        <v>31</v>
      </c>
      <c r="U35" s="58">
        <f t="shared" si="17"/>
        <v>30</v>
      </c>
      <c r="V35" s="58">
        <f t="shared" si="17"/>
        <v>31</v>
      </c>
      <c r="W35" s="58">
        <f t="shared" si="17"/>
        <v>30</v>
      </c>
      <c r="X35" s="58">
        <f t="shared" si="17"/>
        <v>31</v>
      </c>
      <c r="Y35" s="58">
        <f t="shared" si="17"/>
        <v>31</v>
      </c>
      <c r="Z35" s="58">
        <f t="shared" si="17"/>
        <v>29</v>
      </c>
      <c r="AA35" s="58">
        <f t="shared" si="17"/>
        <v>31</v>
      </c>
      <c r="AB35" s="58">
        <f t="shared" si="17"/>
        <v>30</v>
      </c>
      <c r="AC35" s="58">
        <f t="shared" si="17"/>
        <v>17</v>
      </c>
      <c r="AD35" s="58">
        <f t="shared" si="17"/>
        <v>0</v>
      </c>
      <c r="AE35" s="58">
        <f t="shared" si="17"/>
        <v>0</v>
      </c>
      <c r="AF35" s="58">
        <f t="shared" si="17"/>
        <v>0</v>
      </c>
      <c r="AG35" s="58">
        <f t="shared" si="17"/>
        <v>0</v>
      </c>
      <c r="AH35" s="58">
        <f t="shared" si="17"/>
        <v>0</v>
      </c>
      <c r="AI35" s="58">
        <f t="shared" si="17"/>
        <v>0</v>
      </c>
      <c r="AJ35" s="58">
        <f t="shared" si="17"/>
        <v>0</v>
      </c>
      <c r="AK35" s="58">
        <f t="shared" si="17"/>
        <v>0</v>
      </c>
      <c r="AL35" s="58">
        <f t="shared" si="17"/>
        <v>0</v>
      </c>
      <c r="AM35" s="58">
        <f t="shared" si="17"/>
        <v>0</v>
      </c>
      <c r="AN35" s="58">
        <f t="shared" si="17"/>
        <v>0</v>
      </c>
      <c r="AO35" s="58">
        <f t="shared" si="17"/>
        <v>0</v>
      </c>
      <c r="AP35" s="58">
        <f t="shared" si="17"/>
        <v>0</v>
      </c>
      <c r="AQ35" s="58">
        <f t="shared" si="17"/>
        <v>0</v>
      </c>
      <c r="AR35" s="58">
        <f t="shared" si="17"/>
        <v>0</v>
      </c>
      <c r="AS35" s="58">
        <f t="shared" ref="AS35:BX35" si="18">MAX(0,MIN(AS$7,$F20)-MAX(AS$6,$E20)+1)</f>
        <v>0</v>
      </c>
      <c r="AT35" s="58">
        <f t="shared" si="18"/>
        <v>0</v>
      </c>
      <c r="AU35" s="58">
        <f t="shared" si="18"/>
        <v>0</v>
      </c>
      <c r="AV35" s="58">
        <f t="shared" si="18"/>
        <v>0</v>
      </c>
      <c r="AW35" s="58">
        <f t="shared" si="18"/>
        <v>0</v>
      </c>
      <c r="AX35" s="58">
        <f t="shared" si="18"/>
        <v>0</v>
      </c>
      <c r="AY35" s="58">
        <f t="shared" si="18"/>
        <v>0</v>
      </c>
      <c r="AZ35" s="58">
        <f t="shared" si="18"/>
        <v>0</v>
      </c>
      <c r="BA35" s="58">
        <f t="shared" si="18"/>
        <v>0</v>
      </c>
      <c r="BB35" s="58">
        <f t="shared" si="18"/>
        <v>0</v>
      </c>
      <c r="BC35" s="58">
        <f t="shared" si="18"/>
        <v>0</v>
      </c>
      <c r="BD35" s="58">
        <f t="shared" si="18"/>
        <v>0</v>
      </c>
      <c r="BE35" s="58">
        <f t="shared" si="18"/>
        <v>0</v>
      </c>
      <c r="BF35" s="58">
        <f t="shared" si="18"/>
        <v>0</v>
      </c>
      <c r="BG35" s="58">
        <f t="shared" si="18"/>
        <v>0</v>
      </c>
      <c r="BH35" s="58">
        <f t="shared" si="18"/>
        <v>0</v>
      </c>
      <c r="BI35" s="58">
        <f t="shared" si="18"/>
        <v>0</v>
      </c>
      <c r="BJ35" s="58">
        <f t="shared" si="18"/>
        <v>0</v>
      </c>
      <c r="BK35" s="58">
        <f t="shared" si="18"/>
        <v>0</v>
      </c>
      <c r="BL35" s="58">
        <f t="shared" si="18"/>
        <v>0</v>
      </c>
      <c r="BM35" s="58">
        <f t="shared" si="18"/>
        <v>0</v>
      </c>
      <c r="BN35" s="58">
        <f t="shared" si="18"/>
        <v>0</v>
      </c>
      <c r="BO35" s="58">
        <f t="shared" si="18"/>
        <v>0</v>
      </c>
      <c r="BP35" s="58">
        <f t="shared" si="18"/>
        <v>0</v>
      </c>
      <c r="BQ35" s="58">
        <f t="shared" si="18"/>
        <v>0</v>
      </c>
      <c r="BR35" s="58">
        <f t="shared" si="18"/>
        <v>0</v>
      </c>
      <c r="BS35" s="58">
        <f t="shared" si="18"/>
        <v>0</v>
      </c>
      <c r="BT35" s="58">
        <f t="shared" si="18"/>
        <v>0</v>
      </c>
      <c r="BU35" s="58">
        <f t="shared" si="18"/>
        <v>0</v>
      </c>
      <c r="BV35" s="58">
        <f t="shared" si="18"/>
        <v>0</v>
      </c>
      <c r="BW35" s="58">
        <f t="shared" si="18"/>
        <v>0</v>
      </c>
      <c r="BX35" s="58">
        <f t="shared" si="18"/>
        <v>0</v>
      </c>
      <c r="BY35" s="58">
        <f t="shared" ref="BY35:DD35" si="19">MAX(0,MIN(BY$7,$F20)-MAX(BY$6,$E20)+1)</f>
        <v>0</v>
      </c>
      <c r="BZ35" s="58">
        <f t="shared" si="19"/>
        <v>0</v>
      </c>
      <c r="CA35" s="58">
        <f t="shared" si="19"/>
        <v>0</v>
      </c>
      <c r="CB35" s="58">
        <f t="shared" si="19"/>
        <v>0</v>
      </c>
      <c r="CC35" s="58">
        <f t="shared" si="19"/>
        <v>0</v>
      </c>
      <c r="CD35" s="58">
        <f t="shared" si="19"/>
        <v>0</v>
      </c>
      <c r="CE35" s="58">
        <f t="shared" si="19"/>
        <v>0</v>
      </c>
      <c r="CF35" s="58">
        <f t="shared" si="19"/>
        <v>0</v>
      </c>
      <c r="CG35" s="58">
        <f t="shared" si="19"/>
        <v>0</v>
      </c>
      <c r="CH35" s="58">
        <f t="shared" si="19"/>
        <v>0</v>
      </c>
      <c r="CI35" s="58">
        <f t="shared" si="19"/>
        <v>0</v>
      </c>
      <c r="CJ35" s="58">
        <f t="shared" si="19"/>
        <v>0</v>
      </c>
      <c r="CK35" s="58">
        <f t="shared" si="19"/>
        <v>0</v>
      </c>
      <c r="CL35" s="58">
        <f t="shared" si="19"/>
        <v>0</v>
      </c>
      <c r="CM35" s="58">
        <f t="shared" si="19"/>
        <v>0</v>
      </c>
      <c r="CN35" s="58">
        <f t="shared" si="19"/>
        <v>0</v>
      </c>
      <c r="CO35" s="58">
        <f t="shared" si="19"/>
        <v>0</v>
      </c>
      <c r="CP35" s="58">
        <f t="shared" si="19"/>
        <v>0</v>
      </c>
      <c r="CQ35" s="58">
        <f t="shared" si="19"/>
        <v>0</v>
      </c>
      <c r="CR35" s="58">
        <f t="shared" si="19"/>
        <v>0</v>
      </c>
      <c r="CS35" s="58">
        <f t="shared" si="19"/>
        <v>0</v>
      </c>
      <c r="CT35" s="58">
        <f t="shared" si="19"/>
        <v>0</v>
      </c>
      <c r="CU35" s="58">
        <f t="shared" si="19"/>
        <v>0</v>
      </c>
      <c r="CV35" s="58">
        <f t="shared" si="19"/>
        <v>0</v>
      </c>
      <c r="CW35" s="58">
        <f t="shared" si="19"/>
        <v>0</v>
      </c>
      <c r="CX35" s="58">
        <f t="shared" si="19"/>
        <v>0</v>
      </c>
      <c r="CY35" s="58">
        <f t="shared" si="19"/>
        <v>0</v>
      </c>
      <c r="CZ35" s="58">
        <f t="shared" si="19"/>
        <v>0</v>
      </c>
      <c r="DA35" s="58">
        <f t="shared" si="19"/>
        <v>0</v>
      </c>
      <c r="DB35" s="58">
        <f t="shared" si="19"/>
        <v>0</v>
      </c>
      <c r="DC35" s="58">
        <f t="shared" si="19"/>
        <v>0</v>
      </c>
      <c r="DD35" s="58">
        <f t="shared" si="19"/>
        <v>0</v>
      </c>
      <c r="DE35" s="58">
        <f t="shared" ref="DE35:EN35" si="20">MAX(0,MIN(DE$7,$F20)-MAX(DE$6,$E20)+1)</f>
        <v>0</v>
      </c>
      <c r="DF35" s="58">
        <f t="shared" si="20"/>
        <v>0</v>
      </c>
      <c r="DG35" s="58">
        <f t="shared" si="20"/>
        <v>0</v>
      </c>
      <c r="DH35" s="58">
        <f t="shared" si="20"/>
        <v>0</v>
      </c>
      <c r="DI35" s="58">
        <f t="shared" si="20"/>
        <v>0</v>
      </c>
      <c r="DJ35" s="58">
        <f t="shared" si="20"/>
        <v>0</v>
      </c>
      <c r="DK35" s="58">
        <f t="shared" si="20"/>
        <v>0</v>
      </c>
      <c r="DL35" s="58">
        <f t="shared" si="20"/>
        <v>0</v>
      </c>
      <c r="DM35" s="58">
        <f t="shared" si="20"/>
        <v>0</v>
      </c>
      <c r="DN35" s="58">
        <f t="shared" si="20"/>
        <v>0</v>
      </c>
      <c r="DO35" s="58">
        <f t="shared" si="20"/>
        <v>0</v>
      </c>
      <c r="DP35" s="58">
        <f t="shared" si="20"/>
        <v>0</v>
      </c>
      <c r="DQ35" s="58">
        <f t="shared" si="20"/>
        <v>0</v>
      </c>
      <c r="DR35" s="58">
        <f t="shared" si="20"/>
        <v>0</v>
      </c>
      <c r="DS35" s="58">
        <f t="shared" si="20"/>
        <v>0</v>
      </c>
      <c r="DT35" s="58">
        <f t="shared" si="20"/>
        <v>0</v>
      </c>
      <c r="DU35" s="58">
        <f t="shared" si="20"/>
        <v>0</v>
      </c>
      <c r="DV35" s="58">
        <f t="shared" si="20"/>
        <v>0</v>
      </c>
      <c r="DW35" s="58">
        <f t="shared" si="20"/>
        <v>0</v>
      </c>
      <c r="DX35" s="58">
        <f t="shared" si="20"/>
        <v>0</v>
      </c>
      <c r="DY35" s="58">
        <f t="shared" si="20"/>
        <v>0</v>
      </c>
      <c r="DZ35" s="58">
        <f t="shared" si="20"/>
        <v>0</v>
      </c>
      <c r="EA35" s="58">
        <f t="shared" si="20"/>
        <v>0</v>
      </c>
      <c r="EB35" s="58">
        <f t="shared" si="20"/>
        <v>0</v>
      </c>
      <c r="EC35" s="58">
        <f t="shared" si="20"/>
        <v>0</v>
      </c>
      <c r="ED35" s="58">
        <f t="shared" si="20"/>
        <v>0</v>
      </c>
      <c r="EE35" s="58">
        <f t="shared" si="20"/>
        <v>0</v>
      </c>
      <c r="EF35" s="58">
        <f t="shared" si="20"/>
        <v>0</v>
      </c>
      <c r="EG35" s="58">
        <f t="shared" si="20"/>
        <v>0</v>
      </c>
      <c r="EH35" s="58">
        <f t="shared" si="20"/>
        <v>0</v>
      </c>
      <c r="EI35" s="58">
        <f t="shared" si="20"/>
        <v>0</v>
      </c>
      <c r="EJ35" s="58">
        <f t="shared" si="20"/>
        <v>0</v>
      </c>
      <c r="EK35" s="58">
        <f t="shared" si="20"/>
        <v>0</v>
      </c>
      <c r="EL35" s="58">
        <f t="shared" si="20"/>
        <v>0</v>
      </c>
      <c r="EM35" s="58">
        <f t="shared" si="20"/>
        <v>0</v>
      </c>
      <c r="EN35" s="58">
        <f t="shared" si="20"/>
        <v>0</v>
      </c>
    </row>
    <row r="36" spans="1:144" x14ac:dyDescent="0.2">
      <c r="A36" s="8"/>
      <c r="B36" s="8"/>
      <c r="C36" s="8"/>
      <c r="D36" s="8" t="str">
        <f t="shared" si="16"/>
        <v>Rate 3</v>
      </c>
      <c r="E36" s="8"/>
      <c r="F36" s="8"/>
      <c r="G36" s="8"/>
      <c r="H36" s="9" t="s">
        <v>73</v>
      </c>
      <c r="I36" s="8"/>
      <c r="J36" s="8"/>
      <c r="K36" s="8"/>
      <c r="L36" s="8"/>
      <c r="M36" s="58">
        <f t="shared" ref="M36:AR36" si="21">MAX(0,MIN(M$7,$F21)-MAX(M$6,$E21)+1)</f>
        <v>0</v>
      </c>
      <c r="N36" s="58">
        <f t="shared" si="21"/>
        <v>0</v>
      </c>
      <c r="O36" s="58">
        <f t="shared" si="21"/>
        <v>0</v>
      </c>
      <c r="P36" s="58">
        <f t="shared" si="21"/>
        <v>0</v>
      </c>
      <c r="Q36" s="58">
        <f t="shared" si="21"/>
        <v>0</v>
      </c>
      <c r="R36" s="58">
        <f t="shared" si="21"/>
        <v>0</v>
      </c>
      <c r="S36" s="58">
        <f t="shared" si="21"/>
        <v>0</v>
      </c>
      <c r="T36" s="58">
        <f t="shared" si="21"/>
        <v>0</v>
      </c>
      <c r="U36" s="58">
        <f t="shared" si="21"/>
        <v>0</v>
      </c>
      <c r="V36" s="58">
        <f t="shared" si="21"/>
        <v>0</v>
      </c>
      <c r="W36" s="58">
        <f t="shared" si="21"/>
        <v>0</v>
      </c>
      <c r="X36" s="58">
        <f t="shared" si="21"/>
        <v>0</v>
      </c>
      <c r="Y36" s="58">
        <f t="shared" si="21"/>
        <v>0</v>
      </c>
      <c r="Z36" s="58">
        <f t="shared" si="21"/>
        <v>0</v>
      </c>
      <c r="AA36" s="58">
        <f t="shared" si="21"/>
        <v>0</v>
      </c>
      <c r="AB36" s="58">
        <f t="shared" si="21"/>
        <v>0</v>
      </c>
      <c r="AC36" s="58">
        <f t="shared" si="21"/>
        <v>14</v>
      </c>
      <c r="AD36" s="58">
        <f t="shared" si="21"/>
        <v>30</v>
      </c>
      <c r="AE36" s="58">
        <f t="shared" si="21"/>
        <v>31</v>
      </c>
      <c r="AF36" s="58">
        <f t="shared" si="21"/>
        <v>31</v>
      </c>
      <c r="AG36" s="58">
        <f t="shared" si="21"/>
        <v>22</v>
      </c>
      <c r="AH36" s="58">
        <f t="shared" si="21"/>
        <v>0</v>
      </c>
      <c r="AI36" s="58">
        <f t="shared" si="21"/>
        <v>0</v>
      </c>
      <c r="AJ36" s="58">
        <f t="shared" si="21"/>
        <v>0</v>
      </c>
      <c r="AK36" s="58">
        <f t="shared" si="21"/>
        <v>0</v>
      </c>
      <c r="AL36" s="58">
        <f t="shared" si="21"/>
        <v>0</v>
      </c>
      <c r="AM36" s="58">
        <f t="shared" si="21"/>
        <v>0</v>
      </c>
      <c r="AN36" s="58">
        <f t="shared" si="21"/>
        <v>0</v>
      </c>
      <c r="AO36" s="58">
        <f t="shared" si="21"/>
        <v>0</v>
      </c>
      <c r="AP36" s="58">
        <f t="shared" si="21"/>
        <v>0</v>
      </c>
      <c r="AQ36" s="58">
        <f t="shared" si="21"/>
        <v>0</v>
      </c>
      <c r="AR36" s="58">
        <f t="shared" si="21"/>
        <v>0</v>
      </c>
      <c r="AS36" s="58">
        <f t="shared" ref="AS36:BX36" si="22">MAX(0,MIN(AS$7,$F21)-MAX(AS$6,$E21)+1)</f>
        <v>0</v>
      </c>
      <c r="AT36" s="58">
        <f t="shared" si="22"/>
        <v>0</v>
      </c>
      <c r="AU36" s="58">
        <f t="shared" si="22"/>
        <v>0</v>
      </c>
      <c r="AV36" s="58">
        <f t="shared" si="22"/>
        <v>0</v>
      </c>
      <c r="AW36" s="58">
        <f t="shared" si="22"/>
        <v>0</v>
      </c>
      <c r="AX36" s="58">
        <f t="shared" si="22"/>
        <v>0</v>
      </c>
      <c r="AY36" s="58">
        <f t="shared" si="22"/>
        <v>0</v>
      </c>
      <c r="AZ36" s="58">
        <f t="shared" si="22"/>
        <v>0</v>
      </c>
      <c r="BA36" s="58">
        <f t="shared" si="22"/>
        <v>0</v>
      </c>
      <c r="BB36" s="58">
        <f t="shared" si="22"/>
        <v>0</v>
      </c>
      <c r="BC36" s="58">
        <f t="shared" si="22"/>
        <v>0</v>
      </c>
      <c r="BD36" s="58">
        <f t="shared" si="22"/>
        <v>0</v>
      </c>
      <c r="BE36" s="58">
        <f t="shared" si="22"/>
        <v>0</v>
      </c>
      <c r="BF36" s="58">
        <f t="shared" si="22"/>
        <v>0</v>
      </c>
      <c r="BG36" s="58">
        <f t="shared" si="22"/>
        <v>0</v>
      </c>
      <c r="BH36" s="58">
        <f t="shared" si="22"/>
        <v>0</v>
      </c>
      <c r="BI36" s="58">
        <f t="shared" si="22"/>
        <v>0</v>
      </c>
      <c r="BJ36" s="58">
        <f t="shared" si="22"/>
        <v>0</v>
      </c>
      <c r="BK36" s="58">
        <f t="shared" si="22"/>
        <v>0</v>
      </c>
      <c r="BL36" s="58">
        <f t="shared" si="22"/>
        <v>0</v>
      </c>
      <c r="BM36" s="58">
        <f t="shared" si="22"/>
        <v>0</v>
      </c>
      <c r="BN36" s="58">
        <f t="shared" si="22"/>
        <v>0</v>
      </c>
      <c r="BO36" s="58">
        <f t="shared" si="22"/>
        <v>0</v>
      </c>
      <c r="BP36" s="58">
        <f t="shared" si="22"/>
        <v>0</v>
      </c>
      <c r="BQ36" s="58">
        <f t="shared" si="22"/>
        <v>0</v>
      </c>
      <c r="BR36" s="58">
        <f t="shared" si="22"/>
        <v>0</v>
      </c>
      <c r="BS36" s="58">
        <f t="shared" si="22"/>
        <v>0</v>
      </c>
      <c r="BT36" s="58">
        <f t="shared" si="22"/>
        <v>0</v>
      </c>
      <c r="BU36" s="58">
        <f t="shared" si="22"/>
        <v>0</v>
      </c>
      <c r="BV36" s="58">
        <f t="shared" si="22"/>
        <v>0</v>
      </c>
      <c r="BW36" s="58">
        <f t="shared" si="22"/>
        <v>0</v>
      </c>
      <c r="BX36" s="58">
        <f t="shared" si="22"/>
        <v>0</v>
      </c>
      <c r="BY36" s="58">
        <f t="shared" ref="BY36:DD36" si="23">MAX(0,MIN(BY$7,$F21)-MAX(BY$6,$E21)+1)</f>
        <v>0</v>
      </c>
      <c r="BZ36" s="58">
        <f t="shared" si="23"/>
        <v>0</v>
      </c>
      <c r="CA36" s="58">
        <f t="shared" si="23"/>
        <v>0</v>
      </c>
      <c r="CB36" s="58">
        <f t="shared" si="23"/>
        <v>0</v>
      </c>
      <c r="CC36" s="58">
        <f t="shared" si="23"/>
        <v>0</v>
      </c>
      <c r="CD36" s="58">
        <f t="shared" si="23"/>
        <v>0</v>
      </c>
      <c r="CE36" s="58">
        <f t="shared" si="23"/>
        <v>0</v>
      </c>
      <c r="CF36" s="58">
        <f t="shared" si="23"/>
        <v>0</v>
      </c>
      <c r="CG36" s="58">
        <f t="shared" si="23"/>
        <v>0</v>
      </c>
      <c r="CH36" s="58">
        <f t="shared" si="23"/>
        <v>0</v>
      </c>
      <c r="CI36" s="58">
        <f t="shared" si="23"/>
        <v>0</v>
      </c>
      <c r="CJ36" s="58">
        <f t="shared" si="23"/>
        <v>0</v>
      </c>
      <c r="CK36" s="58">
        <f t="shared" si="23"/>
        <v>0</v>
      </c>
      <c r="CL36" s="58">
        <f t="shared" si="23"/>
        <v>0</v>
      </c>
      <c r="CM36" s="58">
        <f t="shared" si="23"/>
        <v>0</v>
      </c>
      <c r="CN36" s="58">
        <f t="shared" si="23"/>
        <v>0</v>
      </c>
      <c r="CO36" s="58">
        <f t="shared" si="23"/>
        <v>0</v>
      </c>
      <c r="CP36" s="58">
        <f t="shared" si="23"/>
        <v>0</v>
      </c>
      <c r="CQ36" s="58">
        <f t="shared" si="23"/>
        <v>0</v>
      </c>
      <c r="CR36" s="58">
        <f t="shared" si="23"/>
        <v>0</v>
      </c>
      <c r="CS36" s="58">
        <f t="shared" si="23"/>
        <v>0</v>
      </c>
      <c r="CT36" s="58">
        <f t="shared" si="23"/>
        <v>0</v>
      </c>
      <c r="CU36" s="58">
        <f t="shared" si="23"/>
        <v>0</v>
      </c>
      <c r="CV36" s="58">
        <f t="shared" si="23"/>
        <v>0</v>
      </c>
      <c r="CW36" s="58">
        <f t="shared" si="23"/>
        <v>0</v>
      </c>
      <c r="CX36" s="58">
        <f t="shared" si="23"/>
        <v>0</v>
      </c>
      <c r="CY36" s="58">
        <f t="shared" si="23"/>
        <v>0</v>
      </c>
      <c r="CZ36" s="58">
        <f t="shared" si="23"/>
        <v>0</v>
      </c>
      <c r="DA36" s="58">
        <f t="shared" si="23"/>
        <v>0</v>
      </c>
      <c r="DB36" s="58">
        <f t="shared" si="23"/>
        <v>0</v>
      </c>
      <c r="DC36" s="58">
        <f t="shared" si="23"/>
        <v>0</v>
      </c>
      <c r="DD36" s="58">
        <f t="shared" si="23"/>
        <v>0</v>
      </c>
      <c r="DE36" s="58">
        <f t="shared" ref="DE36:EN36" si="24">MAX(0,MIN(DE$7,$F21)-MAX(DE$6,$E21)+1)</f>
        <v>0</v>
      </c>
      <c r="DF36" s="58">
        <f t="shared" si="24"/>
        <v>0</v>
      </c>
      <c r="DG36" s="58">
        <f t="shared" si="24"/>
        <v>0</v>
      </c>
      <c r="DH36" s="58">
        <f t="shared" si="24"/>
        <v>0</v>
      </c>
      <c r="DI36" s="58">
        <f t="shared" si="24"/>
        <v>0</v>
      </c>
      <c r="DJ36" s="58">
        <f t="shared" si="24"/>
        <v>0</v>
      </c>
      <c r="DK36" s="58">
        <f t="shared" si="24"/>
        <v>0</v>
      </c>
      <c r="DL36" s="58">
        <f t="shared" si="24"/>
        <v>0</v>
      </c>
      <c r="DM36" s="58">
        <f t="shared" si="24"/>
        <v>0</v>
      </c>
      <c r="DN36" s="58">
        <f t="shared" si="24"/>
        <v>0</v>
      </c>
      <c r="DO36" s="58">
        <f t="shared" si="24"/>
        <v>0</v>
      </c>
      <c r="DP36" s="58">
        <f t="shared" si="24"/>
        <v>0</v>
      </c>
      <c r="DQ36" s="58">
        <f t="shared" si="24"/>
        <v>0</v>
      </c>
      <c r="DR36" s="58">
        <f t="shared" si="24"/>
        <v>0</v>
      </c>
      <c r="DS36" s="58">
        <f t="shared" si="24"/>
        <v>0</v>
      </c>
      <c r="DT36" s="58">
        <f t="shared" si="24"/>
        <v>0</v>
      </c>
      <c r="DU36" s="58">
        <f t="shared" si="24"/>
        <v>0</v>
      </c>
      <c r="DV36" s="58">
        <f t="shared" si="24"/>
        <v>0</v>
      </c>
      <c r="DW36" s="58">
        <f t="shared" si="24"/>
        <v>0</v>
      </c>
      <c r="DX36" s="58">
        <f t="shared" si="24"/>
        <v>0</v>
      </c>
      <c r="DY36" s="58">
        <f t="shared" si="24"/>
        <v>0</v>
      </c>
      <c r="DZ36" s="58">
        <f t="shared" si="24"/>
        <v>0</v>
      </c>
      <c r="EA36" s="58">
        <f t="shared" si="24"/>
        <v>0</v>
      </c>
      <c r="EB36" s="58">
        <f t="shared" si="24"/>
        <v>0</v>
      </c>
      <c r="EC36" s="58">
        <f t="shared" si="24"/>
        <v>0</v>
      </c>
      <c r="ED36" s="58">
        <f t="shared" si="24"/>
        <v>0</v>
      </c>
      <c r="EE36" s="58">
        <f t="shared" si="24"/>
        <v>0</v>
      </c>
      <c r="EF36" s="58">
        <f t="shared" si="24"/>
        <v>0</v>
      </c>
      <c r="EG36" s="58">
        <f t="shared" si="24"/>
        <v>0</v>
      </c>
      <c r="EH36" s="58">
        <f t="shared" si="24"/>
        <v>0</v>
      </c>
      <c r="EI36" s="58">
        <f t="shared" si="24"/>
        <v>0</v>
      </c>
      <c r="EJ36" s="58">
        <f t="shared" si="24"/>
        <v>0</v>
      </c>
      <c r="EK36" s="58">
        <f t="shared" si="24"/>
        <v>0</v>
      </c>
      <c r="EL36" s="58">
        <f t="shared" si="24"/>
        <v>0</v>
      </c>
      <c r="EM36" s="58">
        <f t="shared" si="24"/>
        <v>0</v>
      </c>
      <c r="EN36" s="58">
        <f t="shared" si="24"/>
        <v>0</v>
      </c>
    </row>
    <row r="37" spans="1:144" x14ac:dyDescent="0.2">
      <c r="A37" s="8"/>
      <c r="B37" s="8"/>
      <c r="C37" s="8"/>
      <c r="D37" s="8" t="str">
        <f t="shared" si="16"/>
        <v>Rate 4</v>
      </c>
      <c r="E37" s="8"/>
      <c r="F37" s="8"/>
      <c r="G37" s="8"/>
      <c r="H37" s="9" t="s">
        <v>73</v>
      </c>
      <c r="I37" s="8"/>
      <c r="J37" s="8"/>
      <c r="K37" s="8"/>
      <c r="L37" s="8"/>
      <c r="M37" s="58">
        <f t="shared" ref="M37:AR37" si="25">MAX(0,MIN(M$7,$F22)-MAX(M$6,$E22)+1)</f>
        <v>0</v>
      </c>
      <c r="N37" s="58">
        <f t="shared" si="25"/>
        <v>0</v>
      </c>
      <c r="O37" s="58">
        <f t="shared" si="25"/>
        <v>0</v>
      </c>
      <c r="P37" s="58">
        <f t="shared" si="25"/>
        <v>0</v>
      </c>
      <c r="Q37" s="58">
        <f t="shared" si="25"/>
        <v>0</v>
      </c>
      <c r="R37" s="58">
        <f t="shared" si="25"/>
        <v>0</v>
      </c>
      <c r="S37" s="58">
        <f t="shared" si="25"/>
        <v>0</v>
      </c>
      <c r="T37" s="58">
        <f t="shared" si="25"/>
        <v>0</v>
      </c>
      <c r="U37" s="58">
        <f t="shared" si="25"/>
        <v>0</v>
      </c>
      <c r="V37" s="58">
        <f t="shared" si="25"/>
        <v>0</v>
      </c>
      <c r="W37" s="58">
        <f t="shared" si="25"/>
        <v>0</v>
      </c>
      <c r="X37" s="58">
        <f t="shared" si="25"/>
        <v>0</v>
      </c>
      <c r="Y37" s="58">
        <f t="shared" si="25"/>
        <v>0</v>
      </c>
      <c r="Z37" s="58">
        <f t="shared" si="25"/>
        <v>0</v>
      </c>
      <c r="AA37" s="58">
        <f t="shared" si="25"/>
        <v>0</v>
      </c>
      <c r="AB37" s="58">
        <f t="shared" si="25"/>
        <v>0</v>
      </c>
      <c r="AC37" s="58">
        <f t="shared" si="25"/>
        <v>0</v>
      </c>
      <c r="AD37" s="58">
        <f t="shared" si="25"/>
        <v>0</v>
      </c>
      <c r="AE37" s="58">
        <f t="shared" si="25"/>
        <v>0</v>
      </c>
      <c r="AF37" s="58">
        <f t="shared" si="25"/>
        <v>0</v>
      </c>
      <c r="AG37" s="58">
        <f t="shared" si="25"/>
        <v>8</v>
      </c>
      <c r="AH37" s="58">
        <f t="shared" si="25"/>
        <v>31</v>
      </c>
      <c r="AI37" s="58">
        <f t="shared" si="25"/>
        <v>30</v>
      </c>
      <c r="AJ37" s="58">
        <f t="shared" si="25"/>
        <v>31</v>
      </c>
      <c r="AK37" s="58">
        <f t="shared" si="25"/>
        <v>31</v>
      </c>
      <c r="AL37" s="58">
        <f t="shared" si="25"/>
        <v>28</v>
      </c>
      <c r="AM37" s="58">
        <f t="shared" si="25"/>
        <v>31</v>
      </c>
      <c r="AN37" s="58">
        <f t="shared" si="25"/>
        <v>30</v>
      </c>
      <c r="AO37" s="58">
        <f t="shared" si="25"/>
        <v>31</v>
      </c>
      <c r="AP37" s="58">
        <f t="shared" si="25"/>
        <v>30</v>
      </c>
      <c r="AQ37" s="58">
        <f t="shared" si="25"/>
        <v>31</v>
      </c>
      <c r="AR37" s="58">
        <f t="shared" si="25"/>
        <v>31</v>
      </c>
      <c r="AS37" s="58">
        <f t="shared" ref="AS37:BX37" si="26">MAX(0,MIN(AS$7,$F22)-MAX(AS$6,$E22)+1)</f>
        <v>30</v>
      </c>
      <c r="AT37" s="58">
        <f t="shared" si="26"/>
        <v>31</v>
      </c>
      <c r="AU37" s="58">
        <f t="shared" si="26"/>
        <v>30</v>
      </c>
      <c r="AV37" s="58">
        <f t="shared" si="26"/>
        <v>31</v>
      </c>
      <c r="AW37" s="58">
        <f t="shared" si="26"/>
        <v>31</v>
      </c>
      <c r="AX37" s="58">
        <f t="shared" si="26"/>
        <v>28</v>
      </c>
      <c r="AY37" s="58">
        <f t="shared" si="26"/>
        <v>31</v>
      </c>
      <c r="AZ37" s="58">
        <f t="shared" si="26"/>
        <v>30</v>
      </c>
      <c r="BA37" s="58">
        <f t="shared" si="26"/>
        <v>31</v>
      </c>
      <c r="BB37" s="58">
        <f t="shared" si="26"/>
        <v>30</v>
      </c>
      <c r="BC37" s="58">
        <f t="shared" si="26"/>
        <v>31</v>
      </c>
      <c r="BD37" s="58">
        <f t="shared" si="26"/>
        <v>31</v>
      </c>
      <c r="BE37" s="58">
        <f t="shared" si="26"/>
        <v>30</v>
      </c>
      <c r="BF37" s="58">
        <f t="shared" si="26"/>
        <v>31</v>
      </c>
      <c r="BG37" s="58">
        <f t="shared" si="26"/>
        <v>30</v>
      </c>
      <c r="BH37" s="58">
        <f t="shared" si="26"/>
        <v>31</v>
      </c>
      <c r="BI37" s="58">
        <f t="shared" si="26"/>
        <v>31</v>
      </c>
      <c r="BJ37" s="58">
        <f t="shared" si="26"/>
        <v>28</v>
      </c>
      <c r="BK37" s="58">
        <f t="shared" si="26"/>
        <v>31</v>
      </c>
      <c r="BL37" s="58">
        <f t="shared" si="26"/>
        <v>0</v>
      </c>
      <c r="BM37" s="58">
        <f t="shared" si="26"/>
        <v>0</v>
      </c>
      <c r="BN37" s="58">
        <f t="shared" si="26"/>
        <v>0</v>
      </c>
      <c r="BO37" s="58">
        <f t="shared" si="26"/>
        <v>0</v>
      </c>
      <c r="BP37" s="58">
        <f t="shared" si="26"/>
        <v>0</v>
      </c>
      <c r="BQ37" s="58">
        <f t="shared" si="26"/>
        <v>0</v>
      </c>
      <c r="BR37" s="58">
        <f t="shared" si="26"/>
        <v>0</v>
      </c>
      <c r="BS37" s="58">
        <f t="shared" si="26"/>
        <v>0</v>
      </c>
      <c r="BT37" s="58">
        <f t="shared" si="26"/>
        <v>0</v>
      </c>
      <c r="BU37" s="58">
        <f t="shared" si="26"/>
        <v>0</v>
      </c>
      <c r="BV37" s="58">
        <f t="shared" si="26"/>
        <v>0</v>
      </c>
      <c r="BW37" s="58">
        <f t="shared" si="26"/>
        <v>0</v>
      </c>
      <c r="BX37" s="58">
        <f t="shared" si="26"/>
        <v>0</v>
      </c>
      <c r="BY37" s="58">
        <f t="shared" ref="BY37:DD37" si="27">MAX(0,MIN(BY$7,$F22)-MAX(BY$6,$E22)+1)</f>
        <v>0</v>
      </c>
      <c r="BZ37" s="58">
        <f t="shared" si="27"/>
        <v>0</v>
      </c>
      <c r="CA37" s="58">
        <f t="shared" si="27"/>
        <v>0</v>
      </c>
      <c r="CB37" s="58">
        <f t="shared" si="27"/>
        <v>0</v>
      </c>
      <c r="CC37" s="58">
        <f t="shared" si="27"/>
        <v>0</v>
      </c>
      <c r="CD37" s="58">
        <f t="shared" si="27"/>
        <v>0</v>
      </c>
      <c r="CE37" s="58">
        <f t="shared" si="27"/>
        <v>0</v>
      </c>
      <c r="CF37" s="58">
        <f t="shared" si="27"/>
        <v>0</v>
      </c>
      <c r="CG37" s="58">
        <f t="shared" si="27"/>
        <v>0</v>
      </c>
      <c r="CH37" s="58">
        <f t="shared" si="27"/>
        <v>0</v>
      </c>
      <c r="CI37" s="58">
        <f t="shared" si="27"/>
        <v>0</v>
      </c>
      <c r="CJ37" s="58">
        <f t="shared" si="27"/>
        <v>0</v>
      </c>
      <c r="CK37" s="58">
        <f t="shared" si="27"/>
        <v>0</v>
      </c>
      <c r="CL37" s="58">
        <f t="shared" si="27"/>
        <v>0</v>
      </c>
      <c r="CM37" s="58">
        <f t="shared" si="27"/>
        <v>0</v>
      </c>
      <c r="CN37" s="58">
        <f t="shared" si="27"/>
        <v>0</v>
      </c>
      <c r="CO37" s="58">
        <f t="shared" si="27"/>
        <v>0</v>
      </c>
      <c r="CP37" s="58">
        <f t="shared" si="27"/>
        <v>0</v>
      </c>
      <c r="CQ37" s="58">
        <f t="shared" si="27"/>
        <v>0</v>
      </c>
      <c r="CR37" s="58">
        <f t="shared" si="27"/>
        <v>0</v>
      </c>
      <c r="CS37" s="58">
        <f t="shared" si="27"/>
        <v>0</v>
      </c>
      <c r="CT37" s="58">
        <f t="shared" si="27"/>
        <v>0</v>
      </c>
      <c r="CU37" s="58">
        <f t="shared" si="27"/>
        <v>0</v>
      </c>
      <c r="CV37" s="58">
        <f t="shared" si="27"/>
        <v>0</v>
      </c>
      <c r="CW37" s="58">
        <f t="shared" si="27"/>
        <v>0</v>
      </c>
      <c r="CX37" s="58">
        <f t="shared" si="27"/>
        <v>0</v>
      </c>
      <c r="CY37" s="58">
        <f t="shared" si="27"/>
        <v>0</v>
      </c>
      <c r="CZ37" s="58">
        <f t="shared" si="27"/>
        <v>0</v>
      </c>
      <c r="DA37" s="58">
        <f t="shared" si="27"/>
        <v>0</v>
      </c>
      <c r="DB37" s="58">
        <f t="shared" si="27"/>
        <v>0</v>
      </c>
      <c r="DC37" s="58">
        <f t="shared" si="27"/>
        <v>0</v>
      </c>
      <c r="DD37" s="58">
        <f t="shared" si="27"/>
        <v>0</v>
      </c>
      <c r="DE37" s="58">
        <f t="shared" ref="DE37:EN37" si="28">MAX(0,MIN(DE$7,$F22)-MAX(DE$6,$E22)+1)</f>
        <v>0</v>
      </c>
      <c r="DF37" s="58">
        <f t="shared" si="28"/>
        <v>0</v>
      </c>
      <c r="DG37" s="58">
        <f t="shared" si="28"/>
        <v>0</v>
      </c>
      <c r="DH37" s="58">
        <f t="shared" si="28"/>
        <v>0</v>
      </c>
      <c r="DI37" s="58">
        <f t="shared" si="28"/>
        <v>0</v>
      </c>
      <c r="DJ37" s="58">
        <f t="shared" si="28"/>
        <v>0</v>
      </c>
      <c r="DK37" s="58">
        <f t="shared" si="28"/>
        <v>0</v>
      </c>
      <c r="DL37" s="58">
        <f t="shared" si="28"/>
        <v>0</v>
      </c>
      <c r="DM37" s="58">
        <f t="shared" si="28"/>
        <v>0</v>
      </c>
      <c r="DN37" s="58">
        <f t="shared" si="28"/>
        <v>0</v>
      </c>
      <c r="DO37" s="58">
        <f t="shared" si="28"/>
        <v>0</v>
      </c>
      <c r="DP37" s="58">
        <f t="shared" si="28"/>
        <v>0</v>
      </c>
      <c r="DQ37" s="58">
        <f t="shared" si="28"/>
        <v>0</v>
      </c>
      <c r="DR37" s="58">
        <f t="shared" si="28"/>
        <v>0</v>
      </c>
      <c r="DS37" s="58">
        <f t="shared" si="28"/>
        <v>0</v>
      </c>
      <c r="DT37" s="58">
        <f t="shared" si="28"/>
        <v>0</v>
      </c>
      <c r="DU37" s="58">
        <f t="shared" si="28"/>
        <v>0</v>
      </c>
      <c r="DV37" s="58">
        <f t="shared" si="28"/>
        <v>0</v>
      </c>
      <c r="DW37" s="58">
        <f t="shared" si="28"/>
        <v>0</v>
      </c>
      <c r="DX37" s="58">
        <f t="shared" si="28"/>
        <v>0</v>
      </c>
      <c r="DY37" s="58">
        <f t="shared" si="28"/>
        <v>0</v>
      </c>
      <c r="DZ37" s="58">
        <f t="shared" si="28"/>
        <v>0</v>
      </c>
      <c r="EA37" s="58">
        <f t="shared" si="28"/>
        <v>0</v>
      </c>
      <c r="EB37" s="58">
        <f t="shared" si="28"/>
        <v>0</v>
      </c>
      <c r="EC37" s="58">
        <f t="shared" si="28"/>
        <v>0</v>
      </c>
      <c r="ED37" s="58">
        <f t="shared" si="28"/>
        <v>0</v>
      </c>
      <c r="EE37" s="58">
        <f t="shared" si="28"/>
        <v>0</v>
      </c>
      <c r="EF37" s="58">
        <f t="shared" si="28"/>
        <v>0</v>
      </c>
      <c r="EG37" s="58">
        <f t="shared" si="28"/>
        <v>0</v>
      </c>
      <c r="EH37" s="58">
        <f t="shared" si="28"/>
        <v>0</v>
      </c>
      <c r="EI37" s="58">
        <f t="shared" si="28"/>
        <v>0</v>
      </c>
      <c r="EJ37" s="58">
        <f t="shared" si="28"/>
        <v>0</v>
      </c>
      <c r="EK37" s="58">
        <f t="shared" si="28"/>
        <v>0</v>
      </c>
      <c r="EL37" s="58">
        <f t="shared" si="28"/>
        <v>0</v>
      </c>
      <c r="EM37" s="58">
        <f t="shared" si="28"/>
        <v>0</v>
      </c>
      <c r="EN37" s="58">
        <f t="shared" si="28"/>
        <v>0</v>
      </c>
    </row>
    <row r="38" spans="1:144" x14ac:dyDescent="0.2">
      <c r="A38" s="8"/>
      <c r="B38" s="8"/>
      <c r="C38" s="8"/>
      <c r="D38" s="8" t="str">
        <f t="shared" si="16"/>
        <v>Rate 5</v>
      </c>
      <c r="E38" s="8"/>
      <c r="F38" s="8"/>
      <c r="G38" s="8"/>
      <c r="H38" s="9" t="s">
        <v>73</v>
      </c>
      <c r="I38" s="8"/>
      <c r="J38" s="8"/>
      <c r="K38" s="8"/>
      <c r="L38" s="8"/>
      <c r="M38" s="58">
        <f t="shared" ref="M38:AR38" si="29">MAX(0,MIN(M$7,$F23)-MAX(M$6,$E23)+1)</f>
        <v>0</v>
      </c>
      <c r="N38" s="58">
        <f t="shared" si="29"/>
        <v>0</v>
      </c>
      <c r="O38" s="58">
        <f t="shared" si="29"/>
        <v>0</v>
      </c>
      <c r="P38" s="58">
        <f t="shared" si="29"/>
        <v>0</v>
      </c>
      <c r="Q38" s="58">
        <f t="shared" si="29"/>
        <v>0</v>
      </c>
      <c r="R38" s="58">
        <f t="shared" si="29"/>
        <v>0</v>
      </c>
      <c r="S38" s="58">
        <f t="shared" si="29"/>
        <v>0</v>
      </c>
      <c r="T38" s="58">
        <f t="shared" si="29"/>
        <v>0</v>
      </c>
      <c r="U38" s="58">
        <f t="shared" si="29"/>
        <v>0</v>
      </c>
      <c r="V38" s="58">
        <f t="shared" si="29"/>
        <v>0</v>
      </c>
      <c r="W38" s="58">
        <f t="shared" si="29"/>
        <v>0</v>
      </c>
      <c r="X38" s="58">
        <f t="shared" si="29"/>
        <v>0</v>
      </c>
      <c r="Y38" s="58">
        <f t="shared" si="29"/>
        <v>0</v>
      </c>
      <c r="Z38" s="58">
        <f t="shared" si="29"/>
        <v>0</v>
      </c>
      <c r="AA38" s="58">
        <f t="shared" si="29"/>
        <v>0</v>
      </c>
      <c r="AB38" s="58">
        <f t="shared" si="29"/>
        <v>0</v>
      </c>
      <c r="AC38" s="58">
        <f t="shared" si="29"/>
        <v>0</v>
      </c>
      <c r="AD38" s="58">
        <f t="shared" si="29"/>
        <v>0</v>
      </c>
      <c r="AE38" s="58">
        <f t="shared" si="29"/>
        <v>0</v>
      </c>
      <c r="AF38" s="58">
        <f t="shared" si="29"/>
        <v>0</v>
      </c>
      <c r="AG38" s="58">
        <f t="shared" si="29"/>
        <v>0</v>
      </c>
      <c r="AH38" s="58">
        <f t="shared" si="29"/>
        <v>0</v>
      </c>
      <c r="AI38" s="58">
        <f t="shared" si="29"/>
        <v>0</v>
      </c>
      <c r="AJ38" s="58">
        <f t="shared" si="29"/>
        <v>0</v>
      </c>
      <c r="AK38" s="58">
        <f t="shared" si="29"/>
        <v>0</v>
      </c>
      <c r="AL38" s="58">
        <f t="shared" si="29"/>
        <v>0</v>
      </c>
      <c r="AM38" s="58">
        <f t="shared" si="29"/>
        <v>0</v>
      </c>
      <c r="AN38" s="58">
        <f t="shared" si="29"/>
        <v>0</v>
      </c>
      <c r="AO38" s="58">
        <f t="shared" si="29"/>
        <v>0</v>
      </c>
      <c r="AP38" s="58">
        <f t="shared" si="29"/>
        <v>0</v>
      </c>
      <c r="AQ38" s="58">
        <f t="shared" si="29"/>
        <v>0</v>
      </c>
      <c r="AR38" s="58">
        <f t="shared" si="29"/>
        <v>0</v>
      </c>
      <c r="AS38" s="58">
        <f t="shared" ref="AS38:BX38" si="30">MAX(0,MIN(AS$7,$F23)-MAX(AS$6,$E23)+1)</f>
        <v>0</v>
      </c>
      <c r="AT38" s="58">
        <f t="shared" si="30"/>
        <v>0</v>
      </c>
      <c r="AU38" s="58">
        <f t="shared" si="30"/>
        <v>0</v>
      </c>
      <c r="AV38" s="58">
        <f t="shared" si="30"/>
        <v>0</v>
      </c>
      <c r="AW38" s="58">
        <f t="shared" si="30"/>
        <v>0</v>
      </c>
      <c r="AX38" s="58">
        <f t="shared" si="30"/>
        <v>0</v>
      </c>
      <c r="AY38" s="58">
        <f t="shared" si="30"/>
        <v>0</v>
      </c>
      <c r="AZ38" s="58">
        <f t="shared" si="30"/>
        <v>0</v>
      </c>
      <c r="BA38" s="58">
        <f t="shared" si="30"/>
        <v>0</v>
      </c>
      <c r="BB38" s="58">
        <f t="shared" si="30"/>
        <v>0</v>
      </c>
      <c r="BC38" s="58">
        <f t="shared" si="30"/>
        <v>0</v>
      </c>
      <c r="BD38" s="58">
        <f t="shared" si="30"/>
        <v>0</v>
      </c>
      <c r="BE38" s="58">
        <f t="shared" si="30"/>
        <v>0</v>
      </c>
      <c r="BF38" s="58">
        <f t="shared" si="30"/>
        <v>0</v>
      </c>
      <c r="BG38" s="58">
        <f t="shared" si="30"/>
        <v>0</v>
      </c>
      <c r="BH38" s="58">
        <f t="shared" si="30"/>
        <v>0</v>
      </c>
      <c r="BI38" s="58">
        <f t="shared" si="30"/>
        <v>0</v>
      </c>
      <c r="BJ38" s="58">
        <f t="shared" si="30"/>
        <v>0</v>
      </c>
      <c r="BK38" s="58">
        <f t="shared" si="30"/>
        <v>0</v>
      </c>
      <c r="BL38" s="58">
        <f t="shared" si="30"/>
        <v>30</v>
      </c>
      <c r="BM38" s="58">
        <f t="shared" si="30"/>
        <v>31</v>
      </c>
      <c r="BN38" s="58">
        <f t="shared" si="30"/>
        <v>30</v>
      </c>
      <c r="BO38" s="58">
        <f t="shared" si="30"/>
        <v>31</v>
      </c>
      <c r="BP38" s="58">
        <f t="shared" si="30"/>
        <v>31</v>
      </c>
      <c r="BQ38" s="58">
        <f t="shared" si="30"/>
        <v>30</v>
      </c>
      <c r="BR38" s="58">
        <f t="shared" si="30"/>
        <v>31</v>
      </c>
      <c r="BS38" s="58">
        <f t="shared" si="30"/>
        <v>30</v>
      </c>
      <c r="BT38" s="58">
        <f t="shared" si="30"/>
        <v>31</v>
      </c>
      <c r="BU38" s="58">
        <f t="shared" si="30"/>
        <v>31</v>
      </c>
      <c r="BV38" s="58">
        <f t="shared" si="30"/>
        <v>29</v>
      </c>
      <c r="BW38" s="58">
        <f t="shared" si="30"/>
        <v>31</v>
      </c>
      <c r="BX38" s="58">
        <f t="shared" si="30"/>
        <v>30</v>
      </c>
      <c r="BY38" s="58">
        <f t="shared" ref="BY38:DD38" si="31">MAX(0,MIN(BY$7,$F23)-MAX(BY$6,$E23)+1)</f>
        <v>31</v>
      </c>
      <c r="BZ38" s="58">
        <f t="shared" si="31"/>
        <v>30</v>
      </c>
      <c r="CA38" s="58">
        <f t="shared" si="31"/>
        <v>31</v>
      </c>
      <c r="CB38" s="58">
        <f t="shared" si="31"/>
        <v>15</v>
      </c>
      <c r="CC38" s="58">
        <f t="shared" si="31"/>
        <v>0</v>
      </c>
      <c r="CD38" s="58">
        <f t="shared" si="31"/>
        <v>0</v>
      </c>
      <c r="CE38" s="58">
        <f t="shared" si="31"/>
        <v>0</v>
      </c>
      <c r="CF38" s="58">
        <f t="shared" si="31"/>
        <v>0</v>
      </c>
      <c r="CG38" s="58">
        <f t="shared" si="31"/>
        <v>0</v>
      </c>
      <c r="CH38" s="58">
        <f t="shared" si="31"/>
        <v>0</v>
      </c>
      <c r="CI38" s="58">
        <f t="shared" si="31"/>
        <v>0</v>
      </c>
      <c r="CJ38" s="58">
        <f t="shared" si="31"/>
        <v>0</v>
      </c>
      <c r="CK38" s="58">
        <f t="shared" si="31"/>
        <v>0</v>
      </c>
      <c r="CL38" s="58">
        <f t="shared" si="31"/>
        <v>0</v>
      </c>
      <c r="CM38" s="58">
        <f t="shared" si="31"/>
        <v>0</v>
      </c>
      <c r="CN38" s="58">
        <f t="shared" si="31"/>
        <v>0</v>
      </c>
      <c r="CO38" s="58">
        <f t="shared" si="31"/>
        <v>0</v>
      </c>
      <c r="CP38" s="58">
        <f t="shared" si="31"/>
        <v>0</v>
      </c>
      <c r="CQ38" s="58">
        <f t="shared" si="31"/>
        <v>0</v>
      </c>
      <c r="CR38" s="58">
        <f t="shared" si="31"/>
        <v>0</v>
      </c>
      <c r="CS38" s="58">
        <f t="shared" si="31"/>
        <v>0</v>
      </c>
      <c r="CT38" s="58">
        <f t="shared" si="31"/>
        <v>0</v>
      </c>
      <c r="CU38" s="58">
        <f t="shared" si="31"/>
        <v>0</v>
      </c>
      <c r="CV38" s="58">
        <f t="shared" si="31"/>
        <v>0</v>
      </c>
      <c r="CW38" s="58">
        <f t="shared" si="31"/>
        <v>0</v>
      </c>
      <c r="CX38" s="58">
        <f t="shared" si="31"/>
        <v>0</v>
      </c>
      <c r="CY38" s="58">
        <f t="shared" si="31"/>
        <v>0</v>
      </c>
      <c r="CZ38" s="58">
        <f t="shared" si="31"/>
        <v>0</v>
      </c>
      <c r="DA38" s="58">
        <f t="shared" si="31"/>
        <v>0</v>
      </c>
      <c r="DB38" s="58">
        <f t="shared" si="31"/>
        <v>0</v>
      </c>
      <c r="DC38" s="58">
        <f t="shared" si="31"/>
        <v>0</v>
      </c>
      <c r="DD38" s="58">
        <f t="shared" si="31"/>
        <v>0</v>
      </c>
      <c r="DE38" s="58">
        <f t="shared" ref="DE38:EN38" si="32">MAX(0,MIN(DE$7,$F23)-MAX(DE$6,$E23)+1)</f>
        <v>0</v>
      </c>
      <c r="DF38" s="58">
        <f t="shared" si="32"/>
        <v>0</v>
      </c>
      <c r="DG38" s="58">
        <f t="shared" si="32"/>
        <v>0</v>
      </c>
      <c r="DH38" s="58">
        <f t="shared" si="32"/>
        <v>0</v>
      </c>
      <c r="DI38" s="58">
        <f t="shared" si="32"/>
        <v>0</v>
      </c>
      <c r="DJ38" s="58">
        <f t="shared" si="32"/>
        <v>0</v>
      </c>
      <c r="DK38" s="58">
        <f t="shared" si="32"/>
        <v>0</v>
      </c>
      <c r="DL38" s="58">
        <f t="shared" si="32"/>
        <v>0</v>
      </c>
      <c r="DM38" s="58">
        <f t="shared" si="32"/>
        <v>0</v>
      </c>
      <c r="DN38" s="58">
        <f t="shared" si="32"/>
        <v>0</v>
      </c>
      <c r="DO38" s="58">
        <f t="shared" si="32"/>
        <v>0</v>
      </c>
      <c r="DP38" s="58">
        <f t="shared" si="32"/>
        <v>0</v>
      </c>
      <c r="DQ38" s="58">
        <f t="shared" si="32"/>
        <v>0</v>
      </c>
      <c r="DR38" s="58">
        <f t="shared" si="32"/>
        <v>0</v>
      </c>
      <c r="DS38" s="58">
        <f t="shared" si="32"/>
        <v>0</v>
      </c>
      <c r="DT38" s="58">
        <f t="shared" si="32"/>
        <v>0</v>
      </c>
      <c r="DU38" s="58">
        <f t="shared" si="32"/>
        <v>0</v>
      </c>
      <c r="DV38" s="58">
        <f t="shared" si="32"/>
        <v>0</v>
      </c>
      <c r="DW38" s="58">
        <f t="shared" si="32"/>
        <v>0</v>
      </c>
      <c r="DX38" s="58">
        <f t="shared" si="32"/>
        <v>0</v>
      </c>
      <c r="DY38" s="58">
        <f t="shared" si="32"/>
        <v>0</v>
      </c>
      <c r="DZ38" s="58">
        <f t="shared" si="32"/>
        <v>0</v>
      </c>
      <c r="EA38" s="58">
        <f t="shared" si="32"/>
        <v>0</v>
      </c>
      <c r="EB38" s="58">
        <f t="shared" si="32"/>
        <v>0</v>
      </c>
      <c r="EC38" s="58">
        <f t="shared" si="32"/>
        <v>0</v>
      </c>
      <c r="ED38" s="58">
        <f t="shared" si="32"/>
        <v>0</v>
      </c>
      <c r="EE38" s="58">
        <f t="shared" si="32"/>
        <v>0</v>
      </c>
      <c r="EF38" s="58">
        <f t="shared" si="32"/>
        <v>0</v>
      </c>
      <c r="EG38" s="58">
        <f t="shared" si="32"/>
        <v>0</v>
      </c>
      <c r="EH38" s="58">
        <f t="shared" si="32"/>
        <v>0</v>
      </c>
      <c r="EI38" s="58">
        <f t="shared" si="32"/>
        <v>0</v>
      </c>
      <c r="EJ38" s="58">
        <f t="shared" si="32"/>
        <v>0</v>
      </c>
      <c r="EK38" s="58">
        <f t="shared" si="32"/>
        <v>0</v>
      </c>
      <c r="EL38" s="58">
        <f t="shared" si="32"/>
        <v>0</v>
      </c>
      <c r="EM38" s="58">
        <f t="shared" si="32"/>
        <v>0</v>
      </c>
      <c r="EN38" s="58">
        <f t="shared" si="32"/>
        <v>0</v>
      </c>
    </row>
    <row r="39" spans="1:144" x14ac:dyDescent="0.2">
      <c r="A39" s="8"/>
      <c r="B39" s="8"/>
      <c r="C39" s="8"/>
      <c r="D39" s="8" t="str">
        <f t="shared" si="16"/>
        <v>Rate 6</v>
      </c>
      <c r="E39" s="8"/>
      <c r="F39" s="8"/>
      <c r="G39" s="8"/>
      <c r="H39" s="9" t="s">
        <v>73</v>
      </c>
      <c r="I39" s="8"/>
      <c r="J39" s="8"/>
      <c r="K39" s="8"/>
      <c r="L39" s="8"/>
      <c r="M39" s="58">
        <f t="shared" ref="M39:AR39" si="33">MAX(0,MIN(M$7,$F24)-MAX(M$6,$E24)+1)</f>
        <v>0</v>
      </c>
      <c r="N39" s="58">
        <f t="shared" si="33"/>
        <v>0</v>
      </c>
      <c r="O39" s="58">
        <f t="shared" si="33"/>
        <v>0</v>
      </c>
      <c r="P39" s="58">
        <f t="shared" si="33"/>
        <v>0</v>
      </c>
      <c r="Q39" s="58">
        <f t="shared" si="33"/>
        <v>0</v>
      </c>
      <c r="R39" s="58">
        <f t="shared" si="33"/>
        <v>0</v>
      </c>
      <c r="S39" s="58">
        <f t="shared" si="33"/>
        <v>0</v>
      </c>
      <c r="T39" s="58">
        <f t="shared" si="33"/>
        <v>0</v>
      </c>
      <c r="U39" s="58">
        <f t="shared" si="33"/>
        <v>0</v>
      </c>
      <c r="V39" s="58">
        <f t="shared" si="33"/>
        <v>0</v>
      </c>
      <c r="W39" s="58">
        <f t="shared" si="33"/>
        <v>0</v>
      </c>
      <c r="X39" s="58">
        <f t="shared" si="33"/>
        <v>0</v>
      </c>
      <c r="Y39" s="58">
        <f t="shared" si="33"/>
        <v>0</v>
      </c>
      <c r="Z39" s="58">
        <f t="shared" si="33"/>
        <v>0</v>
      </c>
      <c r="AA39" s="58">
        <f t="shared" si="33"/>
        <v>0</v>
      </c>
      <c r="AB39" s="58">
        <f t="shared" si="33"/>
        <v>0</v>
      </c>
      <c r="AC39" s="58">
        <f t="shared" si="33"/>
        <v>0</v>
      </c>
      <c r="AD39" s="58">
        <f t="shared" si="33"/>
        <v>0</v>
      </c>
      <c r="AE39" s="58">
        <f t="shared" si="33"/>
        <v>0</v>
      </c>
      <c r="AF39" s="58">
        <f t="shared" si="33"/>
        <v>0</v>
      </c>
      <c r="AG39" s="58">
        <f t="shared" si="33"/>
        <v>0</v>
      </c>
      <c r="AH39" s="58">
        <f t="shared" si="33"/>
        <v>0</v>
      </c>
      <c r="AI39" s="58">
        <f t="shared" si="33"/>
        <v>0</v>
      </c>
      <c r="AJ39" s="58">
        <f t="shared" si="33"/>
        <v>0</v>
      </c>
      <c r="AK39" s="58">
        <f t="shared" si="33"/>
        <v>0</v>
      </c>
      <c r="AL39" s="58">
        <f t="shared" si="33"/>
        <v>0</v>
      </c>
      <c r="AM39" s="58">
        <f t="shared" si="33"/>
        <v>0</v>
      </c>
      <c r="AN39" s="58">
        <f t="shared" si="33"/>
        <v>0</v>
      </c>
      <c r="AO39" s="58">
        <f t="shared" si="33"/>
        <v>0</v>
      </c>
      <c r="AP39" s="58">
        <f t="shared" si="33"/>
        <v>0</v>
      </c>
      <c r="AQ39" s="58">
        <f t="shared" si="33"/>
        <v>0</v>
      </c>
      <c r="AR39" s="58">
        <f t="shared" si="33"/>
        <v>0</v>
      </c>
      <c r="AS39" s="58">
        <f t="shared" ref="AS39:BX39" si="34">MAX(0,MIN(AS$7,$F24)-MAX(AS$6,$E24)+1)</f>
        <v>0</v>
      </c>
      <c r="AT39" s="58">
        <f t="shared" si="34"/>
        <v>0</v>
      </c>
      <c r="AU39" s="58">
        <f t="shared" si="34"/>
        <v>0</v>
      </c>
      <c r="AV39" s="58">
        <f t="shared" si="34"/>
        <v>0</v>
      </c>
      <c r="AW39" s="58">
        <f t="shared" si="34"/>
        <v>0</v>
      </c>
      <c r="AX39" s="58">
        <f t="shared" si="34"/>
        <v>0</v>
      </c>
      <c r="AY39" s="58">
        <f t="shared" si="34"/>
        <v>0</v>
      </c>
      <c r="AZ39" s="58">
        <f t="shared" si="34"/>
        <v>0</v>
      </c>
      <c r="BA39" s="58">
        <f t="shared" si="34"/>
        <v>0</v>
      </c>
      <c r="BB39" s="58">
        <f t="shared" si="34"/>
        <v>0</v>
      </c>
      <c r="BC39" s="58">
        <f t="shared" si="34"/>
        <v>0</v>
      </c>
      <c r="BD39" s="58">
        <f t="shared" si="34"/>
        <v>0</v>
      </c>
      <c r="BE39" s="58">
        <f t="shared" si="34"/>
        <v>0</v>
      </c>
      <c r="BF39" s="58">
        <f t="shared" si="34"/>
        <v>0</v>
      </c>
      <c r="BG39" s="58">
        <f t="shared" si="34"/>
        <v>0</v>
      </c>
      <c r="BH39" s="58">
        <f t="shared" si="34"/>
        <v>0</v>
      </c>
      <c r="BI39" s="58">
        <f t="shared" si="34"/>
        <v>0</v>
      </c>
      <c r="BJ39" s="58">
        <f t="shared" si="34"/>
        <v>0</v>
      </c>
      <c r="BK39" s="58">
        <f t="shared" si="34"/>
        <v>0</v>
      </c>
      <c r="BL39" s="58">
        <f t="shared" si="34"/>
        <v>0</v>
      </c>
      <c r="BM39" s="58">
        <f t="shared" si="34"/>
        <v>0</v>
      </c>
      <c r="BN39" s="58">
        <f t="shared" si="34"/>
        <v>0</v>
      </c>
      <c r="BO39" s="58">
        <f t="shared" si="34"/>
        <v>0</v>
      </c>
      <c r="BP39" s="58">
        <f t="shared" si="34"/>
        <v>0</v>
      </c>
      <c r="BQ39" s="58">
        <f t="shared" si="34"/>
        <v>0</v>
      </c>
      <c r="BR39" s="58">
        <f t="shared" si="34"/>
        <v>0</v>
      </c>
      <c r="BS39" s="58">
        <f t="shared" si="34"/>
        <v>0</v>
      </c>
      <c r="BT39" s="58">
        <f t="shared" si="34"/>
        <v>0</v>
      </c>
      <c r="BU39" s="58">
        <f t="shared" si="34"/>
        <v>0</v>
      </c>
      <c r="BV39" s="58">
        <f t="shared" si="34"/>
        <v>0</v>
      </c>
      <c r="BW39" s="58">
        <f t="shared" si="34"/>
        <v>0</v>
      </c>
      <c r="BX39" s="58">
        <f t="shared" si="34"/>
        <v>0</v>
      </c>
      <c r="BY39" s="58">
        <f t="shared" ref="BY39:DD39" si="35">MAX(0,MIN(BY$7,$F24)-MAX(BY$6,$E24)+1)</f>
        <v>0</v>
      </c>
      <c r="BZ39" s="58">
        <f t="shared" si="35"/>
        <v>0</v>
      </c>
      <c r="CA39" s="58">
        <f t="shared" si="35"/>
        <v>0</v>
      </c>
      <c r="CB39" s="58">
        <f t="shared" si="35"/>
        <v>16</v>
      </c>
      <c r="CC39" s="58">
        <f t="shared" si="35"/>
        <v>30</v>
      </c>
      <c r="CD39" s="58">
        <f t="shared" si="35"/>
        <v>31</v>
      </c>
      <c r="CE39" s="58">
        <f t="shared" si="35"/>
        <v>11</v>
      </c>
      <c r="CF39" s="58">
        <f t="shared" si="35"/>
        <v>0</v>
      </c>
      <c r="CG39" s="58">
        <f t="shared" si="35"/>
        <v>0</v>
      </c>
      <c r="CH39" s="58">
        <f t="shared" si="35"/>
        <v>0</v>
      </c>
      <c r="CI39" s="58">
        <f t="shared" si="35"/>
        <v>0</v>
      </c>
      <c r="CJ39" s="58">
        <f t="shared" si="35"/>
        <v>0</v>
      </c>
      <c r="CK39" s="58">
        <f t="shared" si="35"/>
        <v>0</v>
      </c>
      <c r="CL39" s="58">
        <f t="shared" si="35"/>
        <v>0</v>
      </c>
      <c r="CM39" s="58">
        <f t="shared" si="35"/>
        <v>0</v>
      </c>
      <c r="CN39" s="58">
        <f t="shared" si="35"/>
        <v>0</v>
      </c>
      <c r="CO39" s="58">
        <f t="shared" si="35"/>
        <v>0</v>
      </c>
      <c r="CP39" s="58">
        <f t="shared" si="35"/>
        <v>0</v>
      </c>
      <c r="CQ39" s="58">
        <f t="shared" si="35"/>
        <v>0</v>
      </c>
      <c r="CR39" s="58">
        <f t="shared" si="35"/>
        <v>0</v>
      </c>
      <c r="CS39" s="58">
        <f t="shared" si="35"/>
        <v>0</v>
      </c>
      <c r="CT39" s="58">
        <f t="shared" si="35"/>
        <v>0</v>
      </c>
      <c r="CU39" s="58">
        <f t="shared" si="35"/>
        <v>0</v>
      </c>
      <c r="CV39" s="58">
        <f t="shared" si="35"/>
        <v>0</v>
      </c>
      <c r="CW39" s="58">
        <f t="shared" si="35"/>
        <v>0</v>
      </c>
      <c r="CX39" s="58">
        <f t="shared" si="35"/>
        <v>0</v>
      </c>
      <c r="CY39" s="58">
        <f t="shared" si="35"/>
        <v>0</v>
      </c>
      <c r="CZ39" s="58">
        <f t="shared" si="35"/>
        <v>0</v>
      </c>
      <c r="DA39" s="58">
        <f t="shared" si="35"/>
        <v>0</v>
      </c>
      <c r="DB39" s="58">
        <f t="shared" si="35"/>
        <v>0</v>
      </c>
      <c r="DC39" s="58">
        <f t="shared" si="35"/>
        <v>0</v>
      </c>
      <c r="DD39" s="58">
        <f t="shared" si="35"/>
        <v>0</v>
      </c>
      <c r="DE39" s="58">
        <f t="shared" ref="DE39:EN39" si="36">MAX(0,MIN(DE$7,$F24)-MAX(DE$6,$E24)+1)</f>
        <v>0</v>
      </c>
      <c r="DF39" s="58">
        <f t="shared" si="36"/>
        <v>0</v>
      </c>
      <c r="DG39" s="58">
        <f t="shared" si="36"/>
        <v>0</v>
      </c>
      <c r="DH39" s="58">
        <f t="shared" si="36"/>
        <v>0</v>
      </c>
      <c r="DI39" s="58">
        <f t="shared" si="36"/>
        <v>0</v>
      </c>
      <c r="DJ39" s="58">
        <f t="shared" si="36"/>
        <v>0</v>
      </c>
      <c r="DK39" s="58">
        <f t="shared" si="36"/>
        <v>0</v>
      </c>
      <c r="DL39" s="58">
        <f t="shared" si="36"/>
        <v>0</v>
      </c>
      <c r="DM39" s="58">
        <f t="shared" si="36"/>
        <v>0</v>
      </c>
      <c r="DN39" s="58">
        <f t="shared" si="36"/>
        <v>0</v>
      </c>
      <c r="DO39" s="58">
        <f t="shared" si="36"/>
        <v>0</v>
      </c>
      <c r="DP39" s="58">
        <f t="shared" si="36"/>
        <v>0</v>
      </c>
      <c r="DQ39" s="58">
        <f t="shared" si="36"/>
        <v>0</v>
      </c>
      <c r="DR39" s="58">
        <f t="shared" si="36"/>
        <v>0</v>
      </c>
      <c r="DS39" s="58">
        <f t="shared" si="36"/>
        <v>0</v>
      </c>
      <c r="DT39" s="58">
        <f t="shared" si="36"/>
        <v>0</v>
      </c>
      <c r="DU39" s="58">
        <f t="shared" si="36"/>
        <v>0</v>
      </c>
      <c r="DV39" s="58">
        <f t="shared" si="36"/>
        <v>0</v>
      </c>
      <c r="DW39" s="58">
        <f t="shared" si="36"/>
        <v>0</v>
      </c>
      <c r="DX39" s="58">
        <f t="shared" si="36"/>
        <v>0</v>
      </c>
      <c r="DY39" s="58">
        <f t="shared" si="36"/>
        <v>0</v>
      </c>
      <c r="DZ39" s="58">
        <f t="shared" si="36"/>
        <v>0</v>
      </c>
      <c r="EA39" s="58">
        <f t="shared" si="36"/>
        <v>0</v>
      </c>
      <c r="EB39" s="58">
        <f t="shared" si="36"/>
        <v>0</v>
      </c>
      <c r="EC39" s="58">
        <f t="shared" si="36"/>
        <v>0</v>
      </c>
      <c r="ED39" s="58">
        <f t="shared" si="36"/>
        <v>0</v>
      </c>
      <c r="EE39" s="58">
        <f t="shared" si="36"/>
        <v>0</v>
      </c>
      <c r="EF39" s="58">
        <f t="shared" si="36"/>
        <v>0</v>
      </c>
      <c r="EG39" s="58">
        <f t="shared" si="36"/>
        <v>0</v>
      </c>
      <c r="EH39" s="58">
        <f t="shared" si="36"/>
        <v>0</v>
      </c>
      <c r="EI39" s="58">
        <f t="shared" si="36"/>
        <v>0</v>
      </c>
      <c r="EJ39" s="58">
        <f t="shared" si="36"/>
        <v>0</v>
      </c>
      <c r="EK39" s="58">
        <f t="shared" si="36"/>
        <v>0</v>
      </c>
      <c r="EL39" s="58">
        <f t="shared" si="36"/>
        <v>0</v>
      </c>
      <c r="EM39" s="58">
        <f t="shared" si="36"/>
        <v>0</v>
      </c>
      <c r="EN39" s="58">
        <f t="shared" si="36"/>
        <v>0</v>
      </c>
    </row>
    <row r="40" spans="1:144" x14ac:dyDescent="0.2">
      <c r="A40" s="8"/>
      <c r="B40" s="8"/>
      <c r="C40" s="8"/>
      <c r="D40" s="8" t="str">
        <f t="shared" si="16"/>
        <v>Rate 7</v>
      </c>
      <c r="E40" s="8"/>
      <c r="F40" s="8"/>
      <c r="G40" s="8"/>
      <c r="H40" s="9" t="s">
        <v>73</v>
      </c>
      <c r="I40" s="8"/>
      <c r="J40" s="8"/>
      <c r="K40" s="8"/>
      <c r="L40" s="8"/>
      <c r="M40" s="58">
        <f t="shared" ref="M40:AR40" si="37">MAX(0,MIN(M$7,$F25)-MAX(M$6,$E25)+1)</f>
        <v>0</v>
      </c>
      <c r="N40" s="58">
        <f t="shared" si="37"/>
        <v>0</v>
      </c>
      <c r="O40" s="58">
        <f t="shared" si="37"/>
        <v>0</v>
      </c>
      <c r="P40" s="58">
        <f t="shared" si="37"/>
        <v>0</v>
      </c>
      <c r="Q40" s="58">
        <f t="shared" si="37"/>
        <v>0</v>
      </c>
      <c r="R40" s="58">
        <f t="shared" si="37"/>
        <v>0</v>
      </c>
      <c r="S40" s="58">
        <f t="shared" si="37"/>
        <v>0</v>
      </c>
      <c r="T40" s="58">
        <f t="shared" si="37"/>
        <v>0</v>
      </c>
      <c r="U40" s="58">
        <f t="shared" si="37"/>
        <v>0</v>
      </c>
      <c r="V40" s="58">
        <f t="shared" si="37"/>
        <v>0</v>
      </c>
      <c r="W40" s="58">
        <f t="shared" si="37"/>
        <v>0</v>
      </c>
      <c r="X40" s="58">
        <f t="shared" si="37"/>
        <v>0</v>
      </c>
      <c r="Y40" s="58">
        <f t="shared" si="37"/>
        <v>0</v>
      </c>
      <c r="Z40" s="58">
        <f t="shared" si="37"/>
        <v>0</v>
      </c>
      <c r="AA40" s="58">
        <f t="shared" si="37"/>
        <v>0</v>
      </c>
      <c r="AB40" s="58">
        <f t="shared" si="37"/>
        <v>0</v>
      </c>
      <c r="AC40" s="58">
        <f t="shared" si="37"/>
        <v>0</v>
      </c>
      <c r="AD40" s="58">
        <f t="shared" si="37"/>
        <v>0</v>
      </c>
      <c r="AE40" s="58">
        <f t="shared" si="37"/>
        <v>0</v>
      </c>
      <c r="AF40" s="58">
        <f t="shared" si="37"/>
        <v>0</v>
      </c>
      <c r="AG40" s="58">
        <f t="shared" si="37"/>
        <v>0</v>
      </c>
      <c r="AH40" s="58">
        <f t="shared" si="37"/>
        <v>0</v>
      </c>
      <c r="AI40" s="58">
        <f t="shared" si="37"/>
        <v>0</v>
      </c>
      <c r="AJ40" s="58">
        <f t="shared" si="37"/>
        <v>0</v>
      </c>
      <c r="AK40" s="58">
        <f t="shared" si="37"/>
        <v>0</v>
      </c>
      <c r="AL40" s="58">
        <f t="shared" si="37"/>
        <v>0</v>
      </c>
      <c r="AM40" s="58">
        <f t="shared" si="37"/>
        <v>0</v>
      </c>
      <c r="AN40" s="58">
        <f t="shared" si="37"/>
        <v>0</v>
      </c>
      <c r="AO40" s="58">
        <f t="shared" si="37"/>
        <v>0</v>
      </c>
      <c r="AP40" s="58">
        <f t="shared" si="37"/>
        <v>0</v>
      </c>
      <c r="AQ40" s="58">
        <f t="shared" si="37"/>
        <v>0</v>
      </c>
      <c r="AR40" s="58">
        <f t="shared" si="37"/>
        <v>0</v>
      </c>
      <c r="AS40" s="58">
        <f t="shared" ref="AS40:BX40" si="38">MAX(0,MIN(AS$7,$F25)-MAX(AS$6,$E25)+1)</f>
        <v>0</v>
      </c>
      <c r="AT40" s="58">
        <f t="shared" si="38"/>
        <v>0</v>
      </c>
      <c r="AU40" s="58">
        <f t="shared" si="38"/>
        <v>0</v>
      </c>
      <c r="AV40" s="58">
        <f t="shared" si="38"/>
        <v>0</v>
      </c>
      <c r="AW40" s="58">
        <f t="shared" si="38"/>
        <v>0</v>
      </c>
      <c r="AX40" s="58">
        <f t="shared" si="38"/>
        <v>0</v>
      </c>
      <c r="AY40" s="58">
        <f t="shared" si="38"/>
        <v>0</v>
      </c>
      <c r="AZ40" s="58">
        <f t="shared" si="38"/>
        <v>0</v>
      </c>
      <c r="BA40" s="58">
        <f t="shared" si="38"/>
        <v>0</v>
      </c>
      <c r="BB40" s="58">
        <f t="shared" si="38"/>
        <v>0</v>
      </c>
      <c r="BC40" s="58">
        <f t="shared" si="38"/>
        <v>0</v>
      </c>
      <c r="BD40" s="58">
        <f t="shared" si="38"/>
        <v>0</v>
      </c>
      <c r="BE40" s="58">
        <f t="shared" si="38"/>
        <v>0</v>
      </c>
      <c r="BF40" s="58">
        <f t="shared" si="38"/>
        <v>0</v>
      </c>
      <c r="BG40" s="58">
        <f t="shared" si="38"/>
        <v>0</v>
      </c>
      <c r="BH40" s="58">
        <f t="shared" si="38"/>
        <v>0</v>
      </c>
      <c r="BI40" s="58">
        <f t="shared" si="38"/>
        <v>0</v>
      </c>
      <c r="BJ40" s="58">
        <f t="shared" si="38"/>
        <v>0</v>
      </c>
      <c r="BK40" s="58">
        <f t="shared" si="38"/>
        <v>0</v>
      </c>
      <c r="BL40" s="58">
        <f t="shared" si="38"/>
        <v>0</v>
      </c>
      <c r="BM40" s="58">
        <f t="shared" si="38"/>
        <v>0</v>
      </c>
      <c r="BN40" s="58">
        <f t="shared" si="38"/>
        <v>0</v>
      </c>
      <c r="BO40" s="58">
        <f t="shared" si="38"/>
        <v>0</v>
      </c>
      <c r="BP40" s="58">
        <f t="shared" si="38"/>
        <v>0</v>
      </c>
      <c r="BQ40" s="58">
        <f t="shared" si="38"/>
        <v>0</v>
      </c>
      <c r="BR40" s="58">
        <f t="shared" si="38"/>
        <v>0</v>
      </c>
      <c r="BS40" s="58">
        <f t="shared" si="38"/>
        <v>0</v>
      </c>
      <c r="BT40" s="58">
        <f t="shared" si="38"/>
        <v>0</v>
      </c>
      <c r="BU40" s="58">
        <f t="shared" si="38"/>
        <v>0</v>
      </c>
      <c r="BV40" s="58">
        <f t="shared" si="38"/>
        <v>0</v>
      </c>
      <c r="BW40" s="58">
        <f t="shared" si="38"/>
        <v>0</v>
      </c>
      <c r="BX40" s="58">
        <f t="shared" si="38"/>
        <v>0</v>
      </c>
      <c r="BY40" s="58">
        <f t="shared" ref="BY40:DD40" si="39">MAX(0,MIN(BY$7,$F25)-MAX(BY$6,$E25)+1)</f>
        <v>0</v>
      </c>
      <c r="BZ40" s="58">
        <f t="shared" si="39"/>
        <v>0</v>
      </c>
      <c r="CA40" s="58">
        <f t="shared" si="39"/>
        <v>0</v>
      </c>
      <c r="CB40" s="58">
        <f t="shared" si="39"/>
        <v>0</v>
      </c>
      <c r="CC40" s="58">
        <f t="shared" si="39"/>
        <v>0</v>
      </c>
      <c r="CD40" s="58">
        <f t="shared" si="39"/>
        <v>0</v>
      </c>
      <c r="CE40" s="58">
        <f t="shared" si="39"/>
        <v>19</v>
      </c>
      <c r="CF40" s="58">
        <f t="shared" si="39"/>
        <v>31</v>
      </c>
      <c r="CG40" s="58">
        <f t="shared" si="39"/>
        <v>31</v>
      </c>
      <c r="CH40" s="58">
        <f t="shared" si="39"/>
        <v>2</v>
      </c>
      <c r="CI40" s="58">
        <f t="shared" si="39"/>
        <v>0</v>
      </c>
      <c r="CJ40" s="58">
        <f t="shared" si="39"/>
        <v>0</v>
      </c>
      <c r="CK40" s="58">
        <f t="shared" si="39"/>
        <v>0</v>
      </c>
      <c r="CL40" s="58">
        <f t="shared" si="39"/>
        <v>0</v>
      </c>
      <c r="CM40" s="58">
        <f t="shared" si="39"/>
        <v>0</v>
      </c>
      <c r="CN40" s="58">
        <f t="shared" si="39"/>
        <v>0</v>
      </c>
      <c r="CO40" s="58">
        <f t="shared" si="39"/>
        <v>0</v>
      </c>
      <c r="CP40" s="58">
        <f t="shared" si="39"/>
        <v>0</v>
      </c>
      <c r="CQ40" s="58">
        <f t="shared" si="39"/>
        <v>0</v>
      </c>
      <c r="CR40" s="58">
        <f t="shared" si="39"/>
        <v>0</v>
      </c>
      <c r="CS40" s="58">
        <f t="shared" si="39"/>
        <v>0</v>
      </c>
      <c r="CT40" s="58">
        <f t="shared" si="39"/>
        <v>0</v>
      </c>
      <c r="CU40" s="58">
        <f t="shared" si="39"/>
        <v>0</v>
      </c>
      <c r="CV40" s="58">
        <f t="shared" si="39"/>
        <v>0</v>
      </c>
      <c r="CW40" s="58">
        <f t="shared" si="39"/>
        <v>0</v>
      </c>
      <c r="CX40" s="58">
        <f t="shared" si="39"/>
        <v>0</v>
      </c>
      <c r="CY40" s="58">
        <f t="shared" si="39"/>
        <v>0</v>
      </c>
      <c r="CZ40" s="58">
        <f t="shared" si="39"/>
        <v>0</v>
      </c>
      <c r="DA40" s="58">
        <f t="shared" si="39"/>
        <v>0</v>
      </c>
      <c r="DB40" s="58">
        <f t="shared" si="39"/>
        <v>0</v>
      </c>
      <c r="DC40" s="58">
        <f t="shared" si="39"/>
        <v>0</v>
      </c>
      <c r="DD40" s="58">
        <f t="shared" si="39"/>
        <v>0</v>
      </c>
      <c r="DE40" s="58">
        <f t="shared" ref="DE40:EN40" si="40">MAX(0,MIN(DE$7,$F25)-MAX(DE$6,$E25)+1)</f>
        <v>0</v>
      </c>
      <c r="DF40" s="58">
        <f t="shared" si="40"/>
        <v>0</v>
      </c>
      <c r="DG40" s="58">
        <f t="shared" si="40"/>
        <v>0</v>
      </c>
      <c r="DH40" s="58">
        <f t="shared" si="40"/>
        <v>0</v>
      </c>
      <c r="DI40" s="58">
        <f t="shared" si="40"/>
        <v>0</v>
      </c>
      <c r="DJ40" s="58">
        <f t="shared" si="40"/>
        <v>0</v>
      </c>
      <c r="DK40" s="58">
        <f t="shared" si="40"/>
        <v>0</v>
      </c>
      <c r="DL40" s="58">
        <f t="shared" si="40"/>
        <v>0</v>
      </c>
      <c r="DM40" s="58">
        <f t="shared" si="40"/>
        <v>0</v>
      </c>
      <c r="DN40" s="58">
        <f t="shared" si="40"/>
        <v>0</v>
      </c>
      <c r="DO40" s="58">
        <f t="shared" si="40"/>
        <v>0</v>
      </c>
      <c r="DP40" s="58">
        <f t="shared" si="40"/>
        <v>0</v>
      </c>
      <c r="DQ40" s="58">
        <f t="shared" si="40"/>
        <v>0</v>
      </c>
      <c r="DR40" s="58">
        <f t="shared" si="40"/>
        <v>0</v>
      </c>
      <c r="DS40" s="58">
        <f t="shared" si="40"/>
        <v>0</v>
      </c>
      <c r="DT40" s="58">
        <f t="shared" si="40"/>
        <v>0</v>
      </c>
      <c r="DU40" s="58">
        <f t="shared" si="40"/>
        <v>0</v>
      </c>
      <c r="DV40" s="58">
        <f t="shared" si="40"/>
        <v>0</v>
      </c>
      <c r="DW40" s="58">
        <f t="shared" si="40"/>
        <v>0</v>
      </c>
      <c r="DX40" s="58">
        <f t="shared" si="40"/>
        <v>0</v>
      </c>
      <c r="DY40" s="58">
        <f t="shared" si="40"/>
        <v>0</v>
      </c>
      <c r="DZ40" s="58">
        <f t="shared" si="40"/>
        <v>0</v>
      </c>
      <c r="EA40" s="58">
        <f t="shared" si="40"/>
        <v>0</v>
      </c>
      <c r="EB40" s="58">
        <f t="shared" si="40"/>
        <v>0</v>
      </c>
      <c r="EC40" s="58">
        <f t="shared" si="40"/>
        <v>0</v>
      </c>
      <c r="ED40" s="58">
        <f t="shared" si="40"/>
        <v>0</v>
      </c>
      <c r="EE40" s="58">
        <f t="shared" si="40"/>
        <v>0</v>
      </c>
      <c r="EF40" s="58">
        <f t="shared" si="40"/>
        <v>0</v>
      </c>
      <c r="EG40" s="58">
        <f t="shared" si="40"/>
        <v>0</v>
      </c>
      <c r="EH40" s="58">
        <f t="shared" si="40"/>
        <v>0</v>
      </c>
      <c r="EI40" s="58">
        <f t="shared" si="40"/>
        <v>0</v>
      </c>
      <c r="EJ40" s="58">
        <f t="shared" si="40"/>
        <v>0</v>
      </c>
      <c r="EK40" s="58">
        <f t="shared" si="40"/>
        <v>0</v>
      </c>
      <c r="EL40" s="58">
        <f t="shared" si="40"/>
        <v>0</v>
      </c>
      <c r="EM40" s="58">
        <f t="shared" si="40"/>
        <v>0</v>
      </c>
      <c r="EN40" s="58">
        <f t="shared" si="40"/>
        <v>0</v>
      </c>
    </row>
    <row r="41" spans="1:144" x14ac:dyDescent="0.2">
      <c r="A41" s="8"/>
      <c r="B41" s="8"/>
      <c r="C41" s="8"/>
      <c r="D41" s="8" t="str">
        <f t="shared" si="16"/>
        <v>Rate 8</v>
      </c>
      <c r="E41" s="8"/>
      <c r="F41" s="8"/>
      <c r="G41" s="8"/>
      <c r="H41" s="9" t="s">
        <v>73</v>
      </c>
      <c r="I41" s="8"/>
      <c r="J41" s="8"/>
      <c r="K41" s="8"/>
      <c r="L41" s="8"/>
      <c r="M41" s="58">
        <f t="shared" ref="M41:AR41" si="41">MAX(0,MIN(M$7,$F26)-MAX(M$6,$E26)+1)</f>
        <v>0</v>
      </c>
      <c r="N41" s="58">
        <f t="shared" si="41"/>
        <v>0</v>
      </c>
      <c r="O41" s="58">
        <f t="shared" si="41"/>
        <v>0</v>
      </c>
      <c r="P41" s="58">
        <f t="shared" si="41"/>
        <v>0</v>
      </c>
      <c r="Q41" s="58">
        <f t="shared" si="41"/>
        <v>0</v>
      </c>
      <c r="R41" s="58">
        <f t="shared" si="41"/>
        <v>0</v>
      </c>
      <c r="S41" s="58">
        <f t="shared" si="41"/>
        <v>0</v>
      </c>
      <c r="T41" s="58">
        <f t="shared" si="41"/>
        <v>0</v>
      </c>
      <c r="U41" s="58">
        <f t="shared" si="41"/>
        <v>0</v>
      </c>
      <c r="V41" s="58">
        <f t="shared" si="41"/>
        <v>0</v>
      </c>
      <c r="W41" s="58">
        <f t="shared" si="41"/>
        <v>0</v>
      </c>
      <c r="X41" s="58">
        <f t="shared" si="41"/>
        <v>0</v>
      </c>
      <c r="Y41" s="58">
        <f t="shared" si="41"/>
        <v>0</v>
      </c>
      <c r="Z41" s="58">
        <f t="shared" si="41"/>
        <v>0</v>
      </c>
      <c r="AA41" s="58">
        <f t="shared" si="41"/>
        <v>0</v>
      </c>
      <c r="AB41" s="58">
        <f t="shared" si="41"/>
        <v>0</v>
      </c>
      <c r="AC41" s="58">
        <f t="shared" si="41"/>
        <v>0</v>
      </c>
      <c r="AD41" s="58">
        <f t="shared" si="41"/>
        <v>0</v>
      </c>
      <c r="AE41" s="58">
        <f t="shared" si="41"/>
        <v>0</v>
      </c>
      <c r="AF41" s="58">
        <f t="shared" si="41"/>
        <v>0</v>
      </c>
      <c r="AG41" s="58">
        <f t="shared" si="41"/>
        <v>0</v>
      </c>
      <c r="AH41" s="58">
        <f t="shared" si="41"/>
        <v>0</v>
      </c>
      <c r="AI41" s="58">
        <f t="shared" si="41"/>
        <v>0</v>
      </c>
      <c r="AJ41" s="58">
        <f t="shared" si="41"/>
        <v>0</v>
      </c>
      <c r="AK41" s="58">
        <f t="shared" si="41"/>
        <v>0</v>
      </c>
      <c r="AL41" s="58">
        <f t="shared" si="41"/>
        <v>0</v>
      </c>
      <c r="AM41" s="58">
        <f t="shared" si="41"/>
        <v>0</v>
      </c>
      <c r="AN41" s="58">
        <f t="shared" si="41"/>
        <v>0</v>
      </c>
      <c r="AO41" s="58">
        <f t="shared" si="41"/>
        <v>0</v>
      </c>
      <c r="AP41" s="58">
        <f t="shared" si="41"/>
        <v>0</v>
      </c>
      <c r="AQ41" s="58">
        <f t="shared" si="41"/>
        <v>0</v>
      </c>
      <c r="AR41" s="58">
        <f t="shared" si="41"/>
        <v>0</v>
      </c>
      <c r="AS41" s="58">
        <f t="shared" ref="AS41:BX41" si="42">MAX(0,MIN(AS$7,$F26)-MAX(AS$6,$E26)+1)</f>
        <v>0</v>
      </c>
      <c r="AT41" s="58">
        <f t="shared" si="42"/>
        <v>0</v>
      </c>
      <c r="AU41" s="58">
        <f t="shared" si="42"/>
        <v>0</v>
      </c>
      <c r="AV41" s="58">
        <f t="shared" si="42"/>
        <v>0</v>
      </c>
      <c r="AW41" s="58">
        <f t="shared" si="42"/>
        <v>0</v>
      </c>
      <c r="AX41" s="58">
        <f t="shared" si="42"/>
        <v>0</v>
      </c>
      <c r="AY41" s="58">
        <f t="shared" si="42"/>
        <v>0</v>
      </c>
      <c r="AZ41" s="58">
        <f t="shared" si="42"/>
        <v>0</v>
      </c>
      <c r="BA41" s="58">
        <f t="shared" si="42"/>
        <v>0</v>
      </c>
      <c r="BB41" s="58">
        <f t="shared" si="42"/>
        <v>0</v>
      </c>
      <c r="BC41" s="58">
        <f t="shared" si="42"/>
        <v>0</v>
      </c>
      <c r="BD41" s="58">
        <f t="shared" si="42"/>
        <v>0</v>
      </c>
      <c r="BE41" s="58">
        <f t="shared" si="42"/>
        <v>0</v>
      </c>
      <c r="BF41" s="58">
        <f t="shared" si="42"/>
        <v>0</v>
      </c>
      <c r="BG41" s="58">
        <f t="shared" si="42"/>
        <v>0</v>
      </c>
      <c r="BH41" s="58">
        <f t="shared" si="42"/>
        <v>0</v>
      </c>
      <c r="BI41" s="58">
        <f t="shared" si="42"/>
        <v>0</v>
      </c>
      <c r="BJ41" s="58">
        <f t="shared" si="42"/>
        <v>0</v>
      </c>
      <c r="BK41" s="58">
        <f t="shared" si="42"/>
        <v>0</v>
      </c>
      <c r="BL41" s="58">
        <f t="shared" si="42"/>
        <v>0</v>
      </c>
      <c r="BM41" s="58">
        <f t="shared" si="42"/>
        <v>0</v>
      </c>
      <c r="BN41" s="58">
        <f t="shared" si="42"/>
        <v>0</v>
      </c>
      <c r="BO41" s="58">
        <f t="shared" si="42"/>
        <v>0</v>
      </c>
      <c r="BP41" s="58">
        <f t="shared" si="42"/>
        <v>0</v>
      </c>
      <c r="BQ41" s="58">
        <f t="shared" si="42"/>
        <v>0</v>
      </c>
      <c r="BR41" s="58">
        <f t="shared" si="42"/>
        <v>0</v>
      </c>
      <c r="BS41" s="58">
        <f t="shared" si="42"/>
        <v>0</v>
      </c>
      <c r="BT41" s="58">
        <f t="shared" si="42"/>
        <v>0</v>
      </c>
      <c r="BU41" s="58">
        <f t="shared" si="42"/>
        <v>0</v>
      </c>
      <c r="BV41" s="58">
        <f t="shared" si="42"/>
        <v>0</v>
      </c>
      <c r="BW41" s="58">
        <f t="shared" si="42"/>
        <v>0</v>
      </c>
      <c r="BX41" s="58">
        <f t="shared" si="42"/>
        <v>0</v>
      </c>
      <c r="BY41" s="58">
        <f t="shared" ref="BY41:DD41" si="43">MAX(0,MIN(BY$7,$F26)-MAX(BY$6,$E26)+1)</f>
        <v>0</v>
      </c>
      <c r="BZ41" s="58">
        <f t="shared" si="43"/>
        <v>0</v>
      </c>
      <c r="CA41" s="58">
        <f t="shared" si="43"/>
        <v>0</v>
      </c>
      <c r="CB41" s="58">
        <f t="shared" si="43"/>
        <v>0</v>
      </c>
      <c r="CC41" s="58">
        <f t="shared" si="43"/>
        <v>0</v>
      </c>
      <c r="CD41" s="58">
        <f t="shared" si="43"/>
        <v>0</v>
      </c>
      <c r="CE41" s="58">
        <f t="shared" si="43"/>
        <v>0</v>
      </c>
      <c r="CF41" s="58">
        <f t="shared" si="43"/>
        <v>0</v>
      </c>
      <c r="CG41" s="58">
        <f t="shared" si="43"/>
        <v>0</v>
      </c>
      <c r="CH41" s="58">
        <f t="shared" si="43"/>
        <v>26</v>
      </c>
      <c r="CI41" s="58">
        <f t="shared" si="43"/>
        <v>31</v>
      </c>
      <c r="CJ41" s="58">
        <f t="shared" si="43"/>
        <v>30</v>
      </c>
      <c r="CK41" s="58">
        <f t="shared" si="43"/>
        <v>31</v>
      </c>
      <c r="CL41" s="58">
        <f t="shared" si="43"/>
        <v>30</v>
      </c>
      <c r="CM41" s="58">
        <f t="shared" si="43"/>
        <v>0</v>
      </c>
      <c r="CN41" s="58">
        <f t="shared" si="43"/>
        <v>0</v>
      </c>
      <c r="CO41" s="58">
        <f t="shared" si="43"/>
        <v>0</v>
      </c>
      <c r="CP41" s="58">
        <f t="shared" si="43"/>
        <v>0</v>
      </c>
      <c r="CQ41" s="58">
        <f t="shared" si="43"/>
        <v>0</v>
      </c>
      <c r="CR41" s="58">
        <f t="shared" si="43"/>
        <v>0</v>
      </c>
      <c r="CS41" s="58">
        <f t="shared" si="43"/>
        <v>0</v>
      </c>
      <c r="CT41" s="58">
        <f t="shared" si="43"/>
        <v>0</v>
      </c>
      <c r="CU41" s="58">
        <f t="shared" si="43"/>
        <v>0</v>
      </c>
      <c r="CV41" s="58">
        <f t="shared" si="43"/>
        <v>0</v>
      </c>
      <c r="CW41" s="58">
        <f t="shared" si="43"/>
        <v>0</v>
      </c>
      <c r="CX41" s="58">
        <f t="shared" si="43"/>
        <v>0</v>
      </c>
      <c r="CY41" s="58">
        <f t="shared" si="43"/>
        <v>0</v>
      </c>
      <c r="CZ41" s="58">
        <f t="shared" si="43"/>
        <v>0</v>
      </c>
      <c r="DA41" s="58">
        <f t="shared" si="43"/>
        <v>0</v>
      </c>
      <c r="DB41" s="58">
        <f t="shared" si="43"/>
        <v>0</v>
      </c>
      <c r="DC41" s="58">
        <f t="shared" si="43"/>
        <v>0</v>
      </c>
      <c r="DD41" s="58">
        <f t="shared" si="43"/>
        <v>0</v>
      </c>
      <c r="DE41" s="58">
        <f t="shared" ref="DE41:EN41" si="44">MAX(0,MIN(DE$7,$F26)-MAX(DE$6,$E26)+1)</f>
        <v>0</v>
      </c>
      <c r="DF41" s="58">
        <f t="shared" si="44"/>
        <v>0</v>
      </c>
      <c r="DG41" s="58">
        <f t="shared" si="44"/>
        <v>0</v>
      </c>
      <c r="DH41" s="58">
        <f t="shared" si="44"/>
        <v>0</v>
      </c>
      <c r="DI41" s="58">
        <f t="shared" si="44"/>
        <v>0</v>
      </c>
      <c r="DJ41" s="58">
        <f t="shared" si="44"/>
        <v>0</v>
      </c>
      <c r="DK41" s="58">
        <f t="shared" si="44"/>
        <v>0</v>
      </c>
      <c r="DL41" s="58">
        <f t="shared" si="44"/>
        <v>0</v>
      </c>
      <c r="DM41" s="58">
        <f t="shared" si="44"/>
        <v>0</v>
      </c>
      <c r="DN41" s="58">
        <f t="shared" si="44"/>
        <v>0</v>
      </c>
      <c r="DO41" s="58">
        <f t="shared" si="44"/>
        <v>0</v>
      </c>
      <c r="DP41" s="58">
        <f t="shared" si="44"/>
        <v>0</v>
      </c>
      <c r="DQ41" s="58">
        <f t="shared" si="44"/>
        <v>0</v>
      </c>
      <c r="DR41" s="58">
        <f t="shared" si="44"/>
        <v>0</v>
      </c>
      <c r="DS41" s="58">
        <f t="shared" si="44"/>
        <v>0</v>
      </c>
      <c r="DT41" s="58">
        <f t="shared" si="44"/>
        <v>0</v>
      </c>
      <c r="DU41" s="58">
        <f t="shared" si="44"/>
        <v>0</v>
      </c>
      <c r="DV41" s="58">
        <f t="shared" si="44"/>
        <v>0</v>
      </c>
      <c r="DW41" s="58">
        <f t="shared" si="44"/>
        <v>0</v>
      </c>
      <c r="DX41" s="58">
        <f t="shared" si="44"/>
        <v>0</v>
      </c>
      <c r="DY41" s="58">
        <f t="shared" si="44"/>
        <v>0</v>
      </c>
      <c r="DZ41" s="58">
        <f t="shared" si="44"/>
        <v>0</v>
      </c>
      <c r="EA41" s="58">
        <f t="shared" si="44"/>
        <v>0</v>
      </c>
      <c r="EB41" s="58">
        <f t="shared" si="44"/>
        <v>0</v>
      </c>
      <c r="EC41" s="58">
        <f t="shared" si="44"/>
        <v>0</v>
      </c>
      <c r="ED41" s="58">
        <f t="shared" si="44"/>
        <v>0</v>
      </c>
      <c r="EE41" s="58">
        <f t="shared" si="44"/>
        <v>0</v>
      </c>
      <c r="EF41" s="58">
        <f t="shared" si="44"/>
        <v>0</v>
      </c>
      <c r="EG41" s="58">
        <f t="shared" si="44"/>
        <v>0</v>
      </c>
      <c r="EH41" s="58">
        <f t="shared" si="44"/>
        <v>0</v>
      </c>
      <c r="EI41" s="58">
        <f t="shared" si="44"/>
        <v>0</v>
      </c>
      <c r="EJ41" s="58">
        <f t="shared" si="44"/>
        <v>0</v>
      </c>
      <c r="EK41" s="58">
        <f t="shared" si="44"/>
        <v>0</v>
      </c>
      <c r="EL41" s="58">
        <f t="shared" si="44"/>
        <v>0</v>
      </c>
      <c r="EM41" s="58">
        <f t="shared" si="44"/>
        <v>0</v>
      </c>
      <c r="EN41" s="58">
        <f t="shared" si="44"/>
        <v>0</v>
      </c>
    </row>
    <row r="42" spans="1:144" x14ac:dyDescent="0.2">
      <c r="A42" s="8"/>
      <c r="B42" s="8"/>
      <c r="C42" s="8"/>
      <c r="D42" s="8" t="str">
        <f t="shared" si="16"/>
        <v>Rate 9</v>
      </c>
      <c r="E42" s="8"/>
      <c r="F42" s="8"/>
      <c r="G42" s="8"/>
      <c r="H42" s="9" t="s">
        <v>73</v>
      </c>
      <c r="I42" s="8"/>
      <c r="J42" s="8"/>
      <c r="K42" s="8"/>
      <c r="L42" s="8"/>
      <c r="M42" s="58">
        <f t="shared" ref="M42:AR42" si="45">MAX(0,MIN(M$7,$F27)-MAX(M$6,$E27)+1)</f>
        <v>0</v>
      </c>
      <c r="N42" s="58">
        <f t="shared" si="45"/>
        <v>0</v>
      </c>
      <c r="O42" s="58">
        <f t="shared" si="45"/>
        <v>0</v>
      </c>
      <c r="P42" s="58">
        <f t="shared" si="45"/>
        <v>0</v>
      </c>
      <c r="Q42" s="58">
        <f t="shared" si="45"/>
        <v>0</v>
      </c>
      <c r="R42" s="58">
        <f t="shared" si="45"/>
        <v>0</v>
      </c>
      <c r="S42" s="58">
        <f t="shared" si="45"/>
        <v>0</v>
      </c>
      <c r="T42" s="58">
        <f t="shared" si="45"/>
        <v>0</v>
      </c>
      <c r="U42" s="58">
        <f t="shared" si="45"/>
        <v>0</v>
      </c>
      <c r="V42" s="58">
        <f t="shared" si="45"/>
        <v>0</v>
      </c>
      <c r="W42" s="58">
        <f t="shared" si="45"/>
        <v>0</v>
      </c>
      <c r="X42" s="58">
        <f t="shared" si="45"/>
        <v>0</v>
      </c>
      <c r="Y42" s="58">
        <f t="shared" si="45"/>
        <v>0</v>
      </c>
      <c r="Z42" s="58">
        <f t="shared" si="45"/>
        <v>0</v>
      </c>
      <c r="AA42" s="58">
        <f t="shared" si="45"/>
        <v>0</v>
      </c>
      <c r="AB42" s="58">
        <f t="shared" si="45"/>
        <v>0</v>
      </c>
      <c r="AC42" s="58">
        <f t="shared" si="45"/>
        <v>0</v>
      </c>
      <c r="AD42" s="58">
        <f t="shared" si="45"/>
        <v>0</v>
      </c>
      <c r="AE42" s="58">
        <f t="shared" si="45"/>
        <v>0</v>
      </c>
      <c r="AF42" s="58">
        <f t="shared" si="45"/>
        <v>0</v>
      </c>
      <c r="AG42" s="58">
        <f t="shared" si="45"/>
        <v>0</v>
      </c>
      <c r="AH42" s="58">
        <f t="shared" si="45"/>
        <v>0</v>
      </c>
      <c r="AI42" s="58">
        <f t="shared" si="45"/>
        <v>0</v>
      </c>
      <c r="AJ42" s="58">
        <f t="shared" si="45"/>
        <v>0</v>
      </c>
      <c r="AK42" s="58">
        <f t="shared" si="45"/>
        <v>0</v>
      </c>
      <c r="AL42" s="58">
        <f t="shared" si="45"/>
        <v>0</v>
      </c>
      <c r="AM42" s="58">
        <f t="shared" si="45"/>
        <v>0</v>
      </c>
      <c r="AN42" s="58">
        <f t="shared" si="45"/>
        <v>0</v>
      </c>
      <c r="AO42" s="58">
        <f t="shared" si="45"/>
        <v>0</v>
      </c>
      <c r="AP42" s="58">
        <f t="shared" si="45"/>
        <v>0</v>
      </c>
      <c r="AQ42" s="58">
        <f t="shared" si="45"/>
        <v>0</v>
      </c>
      <c r="AR42" s="58">
        <f t="shared" si="45"/>
        <v>0</v>
      </c>
      <c r="AS42" s="58">
        <f t="shared" ref="AS42:BX42" si="46">MAX(0,MIN(AS$7,$F27)-MAX(AS$6,$E27)+1)</f>
        <v>0</v>
      </c>
      <c r="AT42" s="58">
        <f t="shared" si="46"/>
        <v>0</v>
      </c>
      <c r="AU42" s="58">
        <f t="shared" si="46"/>
        <v>0</v>
      </c>
      <c r="AV42" s="58">
        <f t="shared" si="46"/>
        <v>0</v>
      </c>
      <c r="AW42" s="58">
        <f t="shared" si="46"/>
        <v>0</v>
      </c>
      <c r="AX42" s="58">
        <f t="shared" si="46"/>
        <v>0</v>
      </c>
      <c r="AY42" s="58">
        <f t="shared" si="46"/>
        <v>0</v>
      </c>
      <c r="AZ42" s="58">
        <f t="shared" si="46"/>
        <v>0</v>
      </c>
      <c r="BA42" s="58">
        <f t="shared" si="46"/>
        <v>0</v>
      </c>
      <c r="BB42" s="58">
        <f t="shared" si="46"/>
        <v>0</v>
      </c>
      <c r="BC42" s="58">
        <f t="shared" si="46"/>
        <v>0</v>
      </c>
      <c r="BD42" s="58">
        <f t="shared" si="46"/>
        <v>0</v>
      </c>
      <c r="BE42" s="58">
        <f t="shared" si="46"/>
        <v>0</v>
      </c>
      <c r="BF42" s="58">
        <f t="shared" si="46"/>
        <v>0</v>
      </c>
      <c r="BG42" s="58">
        <f t="shared" si="46"/>
        <v>0</v>
      </c>
      <c r="BH42" s="58">
        <f t="shared" si="46"/>
        <v>0</v>
      </c>
      <c r="BI42" s="58">
        <f t="shared" si="46"/>
        <v>0</v>
      </c>
      <c r="BJ42" s="58">
        <f t="shared" si="46"/>
        <v>0</v>
      </c>
      <c r="BK42" s="58">
        <f t="shared" si="46"/>
        <v>0</v>
      </c>
      <c r="BL42" s="58">
        <f t="shared" si="46"/>
        <v>0</v>
      </c>
      <c r="BM42" s="58">
        <f t="shared" si="46"/>
        <v>0</v>
      </c>
      <c r="BN42" s="58">
        <f t="shared" si="46"/>
        <v>0</v>
      </c>
      <c r="BO42" s="58">
        <f t="shared" si="46"/>
        <v>0</v>
      </c>
      <c r="BP42" s="58">
        <f t="shared" si="46"/>
        <v>0</v>
      </c>
      <c r="BQ42" s="58">
        <f t="shared" si="46"/>
        <v>0</v>
      </c>
      <c r="BR42" s="58">
        <f t="shared" si="46"/>
        <v>0</v>
      </c>
      <c r="BS42" s="58">
        <f t="shared" si="46"/>
        <v>0</v>
      </c>
      <c r="BT42" s="58">
        <f t="shared" si="46"/>
        <v>0</v>
      </c>
      <c r="BU42" s="58">
        <f t="shared" si="46"/>
        <v>0</v>
      </c>
      <c r="BV42" s="58">
        <f t="shared" si="46"/>
        <v>0</v>
      </c>
      <c r="BW42" s="58">
        <f t="shared" si="46"/>
        <v>0</v>
      </c>
      <c r="BX42" s="58">
        <f t="shared" si="46"/>
        <v>0</v>
      </c>
      <c r="BY42" s="58">
        <f t="shared" ref="BY42:DD42" si="47">MAX(0,MIN(BY$7,$F27)-MAX(BY$6,$E27)+1)</f>
        <v>0</v>
      </c>
      <c r="BZ42" s="58">
        <f t="shared" si="47"/>
        <v>0</v>
      </c>
      <c r="CA42" s="58">
        <f t="shared" si="47"/>
        <v>0</v>
      </c>
      <c r="CB42" s="58">
        <f t="shared" si="47"/>
        <v>0</v>
      </c>
      <c r="CC42" s="58">
        <f t="shared" si="47"/>
        <v>0</v>
      </c>
      <c r="CD42" s="58">
        <f t="shared" si="47"/>
        <v>0</v>
      </c>
      <c r="CE42" s="58">
        <f t="shared" si="47"/>
        <v>0</v>
      </c>
      <c r="CF42" s="58">
        <f t="shared" si="47"/>
        <v>0</v>
      </c>
      <c r="CG42" s="58">
        <f t="shared" si="47"/>
        <v>0</v>
      </c>
      <c r="CH42" s="58">
        <f t="shared" si="47"/>
        <v>0</v>
      </c>
      <c r="CI42" s="58">
        <f t="shared" si="47"/>
        <v>0</v>
      </c>
      <c r="CJ42" s="58">
        <f t="shared" si="47"/>
        <v>0</v>
      </c>
      <c r="CK42" s="58">
        <f t="shared" si="47"/>
        <v>0</v>
      </c>
      <c r="CL42" s="58">
        <f t="shared" si="47"/>
        <v>0</v>
      </c>
      <c r="CM42" s="58">
        <f t="shared" si="47"/>
        <v>31</v>
      </c>
      <c r="CN42" s="58">
        <f t="shared" si="47"/>
        <v>31</v>
      </c>
      <c r="CO42" s="58">
        <f t="shared" si="47"/>
        <v>30</v>
      </c>
      <c r="CP42" s="58">
        <f t="shared" si="47"/>
        <v>31</v>
      </c>
      <c r="CQ42" s="58">
        <f t="shared" si="47"/>
        <v>30</v>
      </c>
      <c r="CR42" s="58">
        <f t="shared" si="47"/>
        <v>31</v>
      </c>
      <c r="CS42" s="58">
        <f t="shared" si="47"/>
        <v>31</v>
      </c>
      <c r="CT42" s="58">
        <f t="shared" si="47"/>
        <v>2</v>
      </c>
      <c r="CU42" s="58">
        <f t="shared" si="47"/>
        <v>0</v>
      </c>
      <c r="CV42" s="58">
        <f t="shared" si="47"/>
        <v>0</v>
      </c>
      <c r="CW42" s="58">
        <f t="shared" si="47"/>
        <v>0</v>
      </c>
      <c r="CX42" s="58">
        <f t="shared" si="47"/>
        <v>0</v>
      </c>
      <c r="CY42" s="58">
        <f t="shared" si="47"/>
        <v>0</v>
      </c>
      <c r="CZ42" s="58">
        <f t="shared" si="47"/>
        <v>0</v>
      </c>
      <c r="DA42" s="58">
        <f t="shared" si="47"/>
        <v>0</v>
      </c>
      <c r="DB42" s="58">
        <f t="shared" si="47"/>
        <v>0</v>
      </c>
      <c r="DC42" s="58">
        <f t="shared" si="47"/>
        <v>0</v>
      </c>
      <c r="DD42" s="58">
        <f t="shared" si="47"/>
        <v>0</v>
      </c>
      <c r="DE42" s="58">
        <f t="shared" ref="DE42:EN42" si="48">MAX(0,MIN(DE$7,$F27)-MAX(DE$6,$E27)+1)</f>
        <v>0</v>
      </c>
      <c r="DF42" s="58">
        <f t="shared" si="48"/>
        <v>0</v>
      </c>
      <c r="DG42" s="58">
        <f t="shared" si="48"/>
        <v>0</v>
      </c>
      <c r="DH42" s="58">
        <f t="shared" si="48"/>
        <v>0</v>
      </c>
      <c r="DI42" s="58">
        <f t="shared" si="48"/>
        <v>0</v>
      </c>
      <c r="DJ42" s="58">
        <f t="shared" si="48"/>
        <v>0</v>
      </c>
      <c r="DK42" s="58">
        <f t="shared" si="48"/>
        <v>0</v>
      </c>
      <c r="DL42" s="58">
        <f t="shared" si="48"/>
        <v>0</v>
      </c>
      <c r="DM42" s="58">
        <f t="shared" si="48"/>
        <v>0</v>
      </c>
      <c r="DN42" s="58">
        <f t="shared" si="48"/>
        <v>0</v>
      </c>
      <c r="DO42" s="58">
        <f t="shared" si="48"/>
        <v>0</v>
      </c>
      <c r="DP42" s="58">
        <f t="shared" si="48"/>
        <v>0</v>
      </c>
      <c r="DQ42" s="58">
        <f t="shared" si="48"/>
        <v>0</v>
      </c>
      <c r="DR42" s="58">
        <f t="shared" si="48"/>
        <v>0</v>
      </c>
      <c r="DS42" s="58">
        <f t="shared" si="48"/>
        <v>0</v>
      </c>
      <c r="DT42" s="58">
        <f t="shared" si="48"/>
        <v>0</v>
      </c>
      <c r="DU42" s="58">
        <f t="shared" si="48"/>
        <v>0</v>
      </c>
      <c r="DV42" s="58">
        <f t="shared" si="48"/>
        <v>0</v>
      </c>
      <c r="DW42" s="58">
        <f t="shared" si="48"/>
        <v>0</v>
      </c>
      <c r="DX42" s="58">
        <f t="shared" si="48"/>
        <v>0</v>
      </c>
      <c r="DY42" s="58">
        <f t="shared" si="48"/>
        <v>0</v>
      </c>
      <c r="DZ42" s="58">
        <f t="shared" si="48"/>
        <v>0</v>
      </c>
      <c r="EA42" s="58">
        <f t="shared" si="48"/>
        <v>0</v>
      </c>
      <c r="EB42" s="58">
        <f t="shared" si="48"/>
        <v>0</v>
      </c>
      <c r="EC42" s="58">
        <f t="shared" si="48"/>
        <v>0</v>
      </c>
      <c r="ED42" s="58">
        <f t="shared" si="48"/>
        <v>0</v>
      </c>
      <c r="EE42" s="58">
        <f t="shared" si="48"/>
        <v>0</v>
      </c>
      <c r="EF42" s="58">
        <f t="shared" si="48"/>
        <v>0</v>
      </c>
      <c r="EG42" s="58">
        <f t="shared" si="48"/>
        <v>0</v>
      </c>
      <c r="EH42" s="58">
        <f t="shared" si="48"/>
        <v>0</v>
      </c>
      <c r="EI42" s="58">
        <f t="shared" si="48"/>
        <v>0</v>
      </c>
      <c r="EJ42" s="58">
        <f t="shared" si="48"/>
        <v>0</v>
      </c>
      <c r="EK42" s="58">
        <f t="shared" si="48"/>
        <v>0</v>
      </c>
      <c r="EL42" s="58">
        <f t="shared" si="48"/>
        <v>0</v>
      </c>
      <c r="EM42" s="58">
        <f t="shared" si="48"/>
        <v>0</v>
      </c>
      <c r="EN42" s="58">
        <f t="shared" si="48"/>
        <v>0</v>
      </c>
    </row>
    <row r="43" spans="1:144" x14ac:dyDescent="0.2">
      <c r="A43" s="8"/>
      <c r="B43" s="8"/>
      <c r="C43" s="8"/>
      <c r="D43" s="8" t="str">
        <f t="shared" si="16"/>
        <v>Rate 10</v>
      </c>
      <c r="E43" s="8"/>
      <c r="F43" s="8"/>
      <c r="G43" s="8"/>
      <c r="H43" s="9" t="s">
        <v>73</v>
      </c>
      <c r="I43" s="8"/>
      <c r="J43" s="8"/>
      <c r="K43" s="8"/>
      <c r="L43" s="8"/>
      <c r="M43" s="58">
        <f t="shared" ref="M43:AR43" si="49">MAX(0,MIN(M$7,$F28)-MAX(M$6,$E28)+1)</f>
        <v>0</v>
      </c>
      <c r="N43" s="58">
        <f t="shared" si="49"/>
        <v>0</v>
      </c>
      <c r="O43" s="58">
        <f t="shared" si="49"/>
        <v>0</v>
      </c>
      <c r="P43" s="58">
        <f t="shared" si="49"/>
        <v>0</v>
      </c>
      <c r="Q43" s="58">
        <f t="shared" si="49"/>
        <v>0</v>
      </c>
      <c r="R43" s="58">
        <f t="shared" si="49"/>
        <v>0</v>
      </c>
      <c r="S43" s="58">
        <f t="shared" si="49"/>
        <v>0</v>
      </c>
      <c r="T43" s="58">
        <f t="shared" si="49"/>
        <v>0</v>
      </c>
      <c r="U43" s="58">
        <f t="shared" si="49"/>
        <v>0</v>
      </c>
      <c r="V43" s="58">
        <f t="shared" si="49"/>
        <v>0</v>
      </c>
      <c r="W43" s="58">
        <f t="shared" si="49"/>
        <v>0</v>
      </c>
      <c r="X43" s="58">
        <f t="shared" si="49"/>
        <v>0</v>
      </c>
      <c r="Y43" s="58">
        <f t="shared" si="49"/>
        <v>0</v>
      </c>
      <c r="Z43" s="58">
        <f t="shared" si="49"/>
        <v>0</v>
      </c>
      <c r="AA43" s="58">
        <f t="shared" si="49"/>
        <v>0</v>
      </c>
      <c r="AB43" s="58">
        <f t="shared" si="49"/>
        <v>0</v>
      </c>
      <c r="AC43" s="58">
        <f t="shared" si="49"/>
        <v>0</v>
      </c>
      <c r="AD43" s="58">
        <f t="shared" si="49"/>
        <v>0</v>
      </c>
      <c r="AE43" s="58">
        <f t="shared" si="49"/>
        <v>0</v>
      </c>
      <c r="AF43" s="58">
        <f t="shared" si="49"/>
        <v>0</v>
      </c>
      <c r="AG43" s="58">
        <f t="shared" si="49"/>
        <v>0</v>
      </c>
      <c r="AH43" s="58">
        <f t="shared" si="49"/>
        <v>0</v>
      </c>
      <c r="AI43" s="58">
        <f t="shared" si="49"/>
        <v>0</v>
      </c>
      <c r="AJ43" s="58">
        <f t="shared" si="49"/>
        <v>0</v>
      </c>
      <c r="AK43" s="58">
        <f t="shared" si="49"/>
        <v>0</v>
      </c>
      <c r="AL43" s="58">
        <f t="shared" si="49"/>
        <v>0</v>
      </c>
      <c r="AM43" s="58">
        <f t="shared" si="49"/>
        <v>0</v>
      </c>
      <c r="AN43" s="58">
        <f t="shared" si="49"/>
        <v>0</v>
      </c>
      <c r="AO43" s="58">
        <f t="shared" si="49"/>
        <v>0</v>
      </c>
      <c r="AP43" s="58">
        <f t="shared" si="49"/>
        <v>0</v>
      </c>
      <c r="AQ43" s="58">
        <f t="shared" si="49"/>
        <v>0</v>
      </c>
      <c r="AR43" s="58">
        <f t="shared" si="49"/>
        <v>0</v>
      </c>
      <c r="AS43" s="58">
        <f t="shared" ref="AS43:BX43" si="50">MAX(0,MIN(AS$7,$F28)-MAX(AS$6,$E28)+1)</f>
        <v>0</v>
      </c>
      <c r="AT43" s="58">
        <f t="shared" si="50"/>
        <v>0</v>
      </c>
      <c r="AU43" s="58">
        <f t="shared" si="50"/>
        <v>0</v>
      </c>
      <c r="AV43" s="58">
        <f t="shared" si="50"/>
        <v>0</v>
      </c>
      <c r="AW43" s="58">
        <f t="shared" si="50"/>
        <v>0</v>
      </c>
      <c r="AX43" s="58">
        <f t="shared" si="50"/>
        <v>0</v>
      </c>
      <c r="AY43" s="58">
        <f t="shared" si="50"/>
        <v>0</v>
      </c>
      <c r="AZ43" s="58">
        <f t="shared" si="50"/>
        <v>0</v>
      </c>
      <c r="BA43" s="58">
        <f t="shared" si="50"/>
        <v>0</v>
      </c>
      <c r="BB43" s="58">
        <f t="shared" si="50"/>
        <v>0</v>
      </c>
      <c r="BC43" s="58">
        <f t="shared" si="50"/>
        <v>0</v>
      </c>
      <c r="BD43" s="58">
        <f t="shared" si="50"/>
        <v>0</v>
      </c>
      <c r="BE43" s="58">
        <f t="shared" si="50"/>
        <v>0</v>
      </c>
      <c r="BF43" s="58">
        <f t="shared" si="50"/>
        <v>0</v>
      </c>
      <c r="BG43" s="58">
        <f t="shared" si="50"/>
        <v>0</v>
      </c>
      <c r="BH43" s="58">
        <f t="shared" si="50"/>
        <v>0</v>
      </c>
      <c r="BI43" s="58">
        <f t="shared" si="50"/>
        <v>0</v>
      </c>
      <c r="BJ43" s="58">
        <f t="shared" si="50"/>
        <v>0</v>
      </c>
      <c r="BK43" s="58">
        <f t="shared" si="50"/>
        <v>0</v>
      </c>
      <c r="BL43" s="58">
        <f t="shared" si="50"/>
        <v>0</v>
      </c>
      <c r="BM43" s="58">
        <f t="shared" si="50"/>
        <v>0</v>
      </c>
      <c r="BN43" s="58">
        <f t="shared" si="50"/>
        <v>0</v>
      </c>
      <c r="BO43" s="58">
        <f t="shared" si="50"/>
        <v>0</v>
      </c>
      <c r="BP43" s="58">
        <f t="shared" si="50"/>
        <v>0</v>
      </c>
      <c r="BQ43" s="58">
        <f t="shared" si="50"/>
        <v>0</v>
      </c>
      <c r="BR43" s="58">
        <f t="shared" si="50"/>
        <v>0</v>
      </c>
      <c r="BS43" s="58">
        <f t="shared" si="50"/>
        <v>0</v>
      </c>
      <c r="BT43" s="58">
        <f t="shared" si="50"/>
        <v>0</v>
      </c>
      <c r="BU43" s="58">
        <f t="shared" si="50"/>
        <v>0</v>
      </c>
      <c r="BV43" s="58">
        <f t="shared" si="50"/>
        <v>0</v>
      </c>
      <c r="BW43" s="58">
        <f t="shared" si="50"/>
        <v>0</v>
      </c>
      <c r="BX43" s="58">
        <f t="shared" si="50"/>
        <v>0</v>
      </c>
      <c r="BY43" s="58">
        <f t="shared" ref="BY43:DD43" si="51">MAX(0,MIN(BY$7,$F28)-MAX(BY$6,$E28)+1)</f>
        <v>0</v>
      </c>
      <c r="BZ43" s="58">
        <f t="shared" si="51"/>
        <v>0</v>
      </c>
      <c r="CA43" s="58">
        <f t="shared" si="51"/>
        <v>0</v>
      </c>
      <c r="CB43" s="58">
        <f t="shared" si="51"/>
        <v>0</v>
      </c>
      <c r="CC43" s="58">
        <f t="shared" si="51"/>
        <v>0</v>
      </c>
      <c r="CD43" s="58">
        <f t="shared" si="51"/>
        <v>0</v>
      </c>
      <c r="CE43" s="58">
        <f t="shared" si="51"/>
        <v>0</v>
      </c>
      <c r="CF43" s="58">
        <f t="shared" si="51"/>
        <v>0</v>
      </c>
      <c r="CG43" s="58">
        <f t="shared" si="51"/>
        <v>0</v>
      </c>
      <c r="CH43" s="58">
        <f t="shared" si="51"/>
        <v>0</v>
      </c>
      <c r="CI43" s="58">
        <f t="shared" si="51"/>
        <v>0</v>
      </c>
      <c r="CJ43" s="58">
        <f t="shared" si="51"/>
        <v>0</v>
      </c>
      <c r="CK43" s="58">
        <f t="shared" si="51"/>
        <v>0</v>
      </c>
      <c r="CL43" s="58">
        <f t="shared" si="51"/>
        <v>0</v>
      </c>
      <c r="CM43" s="58">
        <f t="shared" si="51"/>
        <v>0</v>
      </c>
      <c r="CN43" s="58">
        <f t="shared" si="51"/>
        <v>0</v>
      </c>
      <c r="CO43" s="58">
        <f t="shared" si="51"/>
        <v>0</v>
      </c>
      <c r="CP43" s="58">
        <f t="shared" si="51"/>
        <v>0</v>
      </c>
      <c r="CQ43" s="58">
        <f t="shared" si="51"/>
        <v>0</v>
      </c>
      <c r="CR43" s="58">
        <f t="shared" si="51"/>
        <v>0</v>
      </c>
      <c r="CS43" s="58">
        <f t="shared" si="51"/>
        <v>0</v>
      </c>
      <c r="CT43" s="58">
        <f t="shared" si="51"/>
        <v>20</v>
      </c>
      <c r="CU43" s="58">
        <f t="shared" si="51"/>
        <v>0</v>
      </c>
      <c r="CV43" s="58">
        <f t="shared" si="51"/>
        <v>0</v>
      </c>
      <c r="CW43" s="58">
        <f t="shared" si="51"/>
        <v>0</v>
      </c>
      <c r="CX43" s="58">
        <f t="shared" si="51"/>
        <v>0</v>
      </c>
      <c r="CY43" s="58">
        <f t="shared" si="51"/>
        <v>0</v>
      </c>
      <c r="CZ43" s="58">
        <f t="shared" si="51"/>
        <v>0</v>
      </c>
      <c r="DA43" s="58">
        <f t="shared" si="51"/>
        <v>0</v>
      </c>
      <c r="DB43" s="58">
        <f t="shared" si="51"/>
        <v>0</v>
      </c>
      <c r="DC43" s="58">
        <f t="shared" si="51"/>
        <v>0</v>
      </c>
      <c r="DD43" s="58">
        <f t="shared" si="51"/>
        <v>0</v>
      </c>
      <c r="DE43" s="58">
        <f t="shared" ref="DE43:EN43" si="52">MAX(0,MIN(DE$7,$F28)-MAX(DE$6,$E28)+1)</f>
        <v>0</v>
      </c>
      <c r="DF43" s="58">
        <f t="shared" si="52"/>
        <v>0</v>
      </c>
      <c r="DG43" s="58">
        <f t="shared" si="52"/>
        <v>0</v>
      </c>
      <c r="DH43" s="58">
        <f t="shared" si="52"/>
        <v>0</v>
      </c>
      <c r="DI43" s="58">
        <f t="shared" si="52"/>
        <v>0</v>
      </c>
      <c r="DJ43" s="58">
        <f t="shared" si="52"/>
        <v>0</v>
      </c>
      <c r="DK43" s="58">
        <f t="shared" si="52"/>
        <v>0</v>
      </c>
      <c r="DL43" s="58">
        <f t="shared" si="52"/>
        <v>0</v>
      </c>
      <c r="DM43" s="58">
        <f t="shared" si="52"/>
        <v>0</v>
      </c>
      <c r="DN43" s="58">
        <f t="shared" si="52"/>
        <v>0</v>
      </c>
      <c r="DO43" s="58">
        <f t="shared" si="52"/>
        <v>0</v>
      </c>
      <c r="DP43" s="58">
        <f t="shared" si="52"/>
        <v>0</v>
      </c>
      <c r="DQ43" s="58">
        <f t="shared" si="52"/>
        <v>0</v>
      </c>
      <c r="DR43" s="58">
        <f t="shared" si="52"/>
        <v>0</v>
      </c>
      <c r="DS43" s="58">
        <f t="shared" si="52"/>
        <v>0</v>
      </c>
      <c r="DT43" s="58">
        <f t="shared" si="52"/>
        <v>0</v>
      </c>
      <c r="DU43" s="58">
        <f t="shared" si="52"/>
        <v>0</v>
      </c>
      <c r="DV43" s="58">
        <f t="shared" si="52"/>
        <v>0</v>
      </c>
      <c r="DW43" s="58">
        <f t="shared" si="52"/>
        <v>0</v>
      </c>
      <c r="DX43" s="58">
        <f t="shared" si="52"/>
        <v>0</v>
      </c>
      <c r="DY43" s="58">
        <f t="shared" si="52"/>
        <v>0</v>
      </c>
      <c r="DZ43" s="58">
        <f t="shared" si="52"/>
        <v>0</v>
      </c>
      <c r="EA43" s="58">
        <f t="shared" si="52"/>
        <v>0</v>
      </c>
      <c r="EB43" s="58">
        <f t="shared" si="52"/>
        <v>0</v>
      </c>
      <c r="EC43" s="58">
        <f t="shared" si="52"/>
        <v>0</v>
      </c>
      <c r="ED43" s="58">
        <f t="shared" si="52"/>
        <v>0</v>
      </c>
      <c r="EE43" s="58">
        <f t="shared" si="52"/>
        <v>0</v>
      </c>
      <c r="EF43" s="58">
        <f t="shared" si="52"/>
        <v>0</v>
      </c>
      <c r="EG43" s="58">
        <f t="shared" si="52"/>
        <v>0</v>
      </c>
      <c r="EH43" s="58">
        <f t="shared" si="52"/>
        <v>0</v>
      </c>
      <c r="EI43" s="58">
        <f t="shared" si="52"/>
        <v>0</v>
      </c>
      <c r="EJ43" s="58">
        <f t="shared" si="52"/>
        <v>0</v>
      </c>
      <c r="EK43" s="58">
        <f t="shared" si="52"/>
        <v>0</v>
      </c>
      <c r="EL43" s="58">
        <f t="shared" si="52"/>
        <v>0</v>
      </c>
      <c r="EM43" s="58">
        <f t="shared" si="52"/>
        <v>0</v>
      </c>
      <c r="EN43" s="58">
        <f t="shared" si="52"/>
        <v>0</v>
      </c>
    </row>
    <row r="44" spans="1:144" x14ac:dyDescent="0.2">
      <c r="A44" s="8"/>
      <c r="B44" s="8"/>
      <c r="C44" s="8"/>
      <c r="D44" s="8" t="str">
        <f t="shared" si="16"/>
        <v>Rate 11</v>
      </c>
      <c r="E44" s="8"/>
      <c r="F44" s="8"/>
      <c r="G44" s="8"/>
      <c r="H44" s="9" t="s">
        <v>73</v>
      </c>
      <c r="I44" s="8"/>
      <c r="J44" s="8"/>
      <c r="K44" s="8"/>
      <c r="L44" s="8"/>
      <c r="M44" s="58">
        <f t="shared" ref="M44:AR44" si="53">MAX(0,MIN(M$7,$F29)-MAX(M$6,$E29)+1)</f>
        <v>0</v>
      </c>
      <c r="N44" s="58">
        <f t="shared" si="53"/>
        <v>0</v>
      </c>
      <c r="O44" s="58">
        <f t="shared" si="53"/>
        <v>0</v>
      </c>
      <c r="P44" s="58">
        <f t="shared" si="53"/>
        <v>0</v>
      </c>
      <c r="Q44" s="58">
        <f t="shared" si="53"/>
        <v>0</v>
      </c>
      <c r="R44" s="58">
        <f t="shared" si="53"/>
        <v>0</v>
      </c>
      <c r="S44" s="58">
        <f t="shared" si="53"/>
        <v>0</v>
      </c>
      <c r="T44" s="58">
        <f t="shared" si="53"/>
        <v>0</v>
      </c>
      <c r="U44" s="58">
        <f t="shared" si="53"/>
        <v>0</v>
      </c>
      <c r="V44" s="58">
        <f t="shared" si="53"/>
        <v>0</v>
      </c>
      <c r="W44" s="58">
        <f t="shared" si="53"/>
        <v>0</v>
      </c>
      <c r="X44" s="58">
        <f t="shared" si="53"/>
        <v>0</v>
      </c>
      <c r="Y44" s="58">
        <f t="shared" si="53"/>
        <v>0</v>
      </c>
      <c r="Z44" s="58">
        <f t="shared" si="53"/>
        <v>0</v>
      </c>
      <c r="AA44" s="58">
        <f t="shared" si="53"/>
        <v>0</v>
      </c>
      <c r="AB44" s="58">
        <f t="shared" si="53"/>
        <v>0</v>
      </c>
      <c r="AC44" s="58">
        <f t="shared" si="53"/>
        <v>0</v>
      </c>
      <c r="AD44" s="58">
        <f t="shared" si="53"/>
        <v>0</v>
      </c>
      <c r="AE44" s="58">
        <f t="shared" si="53"/>
        <v>0</v>
      </c>
      <c r="AF44" s="58">
        <f t="shared" si="53"/>
        <v>0</v>
      </c>
      <c r="AG44" s="58">
        <f t="shared" si="53"/>
        <v>0</v>
      </c>
      <c r="AH44" s="58">
        <f t="shared" si="53"/>
        <v>0</v>
      </c>
      <c r="AI44" s="58">
        <f t="shared" si="53"/>
        <v>0</v>
      </c>
      <c r="AJ44" s="58">
        <f t="shared" si="53"/>
        <v>0</v>
      </c>
      <c r="AK44" s="58">
        <f t="shared" si="53"/>
        <v>0</v>
      </c>
      <c r="AL44" s="58">
        <f t="shared" si="53"/>
        <v>0</v>
      </c>
      <c r="AM44" s="58">
        <f t="shared" si="53"/>
        <v>0</v>
      </c>
      <c r="AN44" s="58">
        <f t="shared" si="53"/>
        <v>0</v>
      </c>
      <c r="AO44" s="58">
        <f t="shared" si="53"/>
        <v>0</v>
      </c>
      <c r="AP44" s="58">
        <f t="shared" si="53"/>
        <v>0</v>
      </c>
      <c r="AQ44" s="58">
        <f t="shared" si="53"/>
        <v>0</v>
      </c>
      <c r="AR44" s="58">
        <f t="shared" si="53"/>
        <v>0</v>
      </c>
      <c r="AS44" s="58">
        <f t="shared" ref="AS44:BX44" si="54">MAX(0,MIN(AS$7,$F29)-MAX(AS$6,$E29)+1)</f>
        <v>0</v>
      </c>
      <c r="AT44" s="58">
        <f t="shared" si="54"/>
        <v>0</v>
      </c>
      <c r="AU44" s="58">
        <f t="shared" si="54"/>
        <v>0</v>
      </c>
      <c r="AV44" s="58">
        <f t="shared" si="54"/>
        <v>0</v>
      </c>
      <c r="AW44" s="58">
        <f t="shared" si="54"/>
        <v>0</v>
      </c>
      <c r="AX44" s="58">
        <f t="shared" si="54"/>
        <v>0</v>
      </c>
      <c r="AY44" s="58">
        <f t="shared" si="54"/>
        <v>0</v>
      </c>
      <c r="AZ44" s="58">
        <f t="shared" si="54"/>
        <v>0</v>
      </c>
      <c r="BA44" s="58">
        <f t="shared" si="54"/>
        <v>0</v>
      </c>
      <c r="BB44" s="58">
        <f t="shared" si="54"/>
        <v>0</v>
      </c>
      <c r="BC44" s="58">
        <f t="shared" si="54"/>
        <v>0</v>
      </c>
      <c r="BD44" s="58">
        <f t="shared" si="54"/>
        <v>0</v>
      </c>
      <c r="BE44" s="58">
        <f t="shared" si="54"/>
        <v>0</v>
      </c>
      <c r="BF44" s="58">
        <f t="shared" si="54"/>
        <v>0</v>
      </c>
      <c r="BG44" s="58">
        <f t="shared" si="54"/>
        <v>0</v>
      </c>
      <c r="BH44" s="58">
        <f t="shared" si="54"/>
        <v>0</v>
      </c>
      <c r="BI44" s="58">
        <f t="shared" si="54"/>
        <v>0</v>
      </c>
      <c r="BJ44" s="58">
        <f t="shared" si="54"/>
        <v>0</v>
      </c>
      <c r="BK44" s="58">
        <f t="shared" si="54"/>
        <v>0</v>
      </c>
      <c r="BL44" s="58">
        <f t="shared" si="54"/>
        <v>0</v>
      </c>
      <c r="BM44" s="58">
        <f t="shared" si="54"/>
        <v>0</v>
      </c>
      <c r="BN44" s="58">
        <f t="shared" si="54"/>
        <v>0</v>
      </c>
      <c r="BO44" s="58">
        <f t="shared" si="54"/>
        <v>0</v>
      </c>
      <c r="BP44" s="58">
        <f t="shared" si="54"/>
        <v>0</v>
      </c>
      <c r="BQ44" s="58">
        <f t="shared" si="54"/>
        <v>0</v>
      </c>
      <c r="BR44" s="58">
        <f t="shared" si="54"/>
        <v>0</v>
      </c>
      <c r="BS44" s="58">
        <f t="shared" si="54"/>
        <v>0</v>
      </c>
      <c r="BT44" s="58">
        <f t="shared" si="54"/>
        <v>0</v>
      </c>
      <c r="BU44" s="58">
        <f t="shared" si="54"/>
        <v>0</v>
      </c>
      <c r="BV44" s="58">
        <f t="shared" si="54"/>
        <v>0</v>
      </c>
      <c r="BW44" s="58">
        <f t="shared" si="54"/>
        <v>0</v>
      </c>
      <c r="BX44" s="58">
        <f t="shared" si="54"/>
        <v>0</v>
      </c>
      <c r="BY44" s="58">
        <f t="shared" ref="BY44:DD44" si="55">MAX(0,MIN(BY$7,$F29)-MAX(BY$6,$E29)+1)</f>
        <v>0</v>
      </c>
      <c r="BZ44" s="58">
        <f t="shared" si="55"/>
        <v>0</v>
      </c>
      <c r="CA44" s="58">
        <f t="shared" si="55"/>
        <v>0</v>
      </c>
      <c r="CB44" s="58">
        <f t="shared" si="55"/>
        <v>0</v>
      </c>
      <c r="CC44" s="58">
        <f t="shared" si="55"/>
        <v>0</v>
      </c>
      <c r="CD44" s="58">
        <f t="shared" si="55"/>
        <v>0</v>
      </c>
      <c r="CE44" s="58">
        <f t="shared" si="55"/>
        <v>0</v>
      </c>
      <c r="CF44" s="58">
        <f t="shared" si="55"/>
        <v>0</v>
      </c>
      <c r="CG44" s="58">
        <f t="shared" si="55"/>
        <v>0</v>
      </c>
      <c r="CH44" s="58">
        <f t="shared" si="55"/>
        <v>0</v>
      </c>
      <c r="CI44" s="58">
        <f t="shared" si="55"/>
        <v>0</v>
      </c>
      <c r="CJ44" s="58">
        <f t="shared" si="55"/>
        <v>0</v>
      </c>
      <c r="CK44" s="58">
        <f t="shared" si="55"/>
        <v>0</v>
      </c>
      <c r="CL44" s="58">
        <f t="shared" si="55"/>
        <v>0</v>
      </c>
      <c r="CM44" s="58">
        <f t="shared" si="55"/>
        <v>0</v>
      </c>
      <c r="CN44" s="58">
        <f t="shared" si="55"/>
        <v>0</v>
      </c>
      <c r="CO44" s="58">
        <f t="shared" si="55"/>
        <v>0</v>
      </c>
      <c r="CP44" s="58">
        <f t="shared" si="55"/>
        <v>0</v>
      </c>
      <c r="CQ44" s="58">
        <f t="shared" si="55"/>
        <v>0</v>
      </c>
      <c r="CR44" s="58">
        <f t="shared" si="55"/>
        <v>0</v>
      </c>
      <c r="CS44" s="58">
        <f t="shared" si="55"/>
        <v>0</v>
      </c>
      <c r="CT44" s="58">
        <f t="shared" si="55"/>
        <v>6</v>
      </c>
      <c r="CU44" s="58">
        <f t="shared" si="55"/>
        <v>31</v>
      </c>
      <c r="CV44" s="58">
        <f t="shared" si="55"/>
        <v>30</v>
      </c>
      <c r="CW44" s="58">
        <f t="shared" si="55"/>
        <v>31</v>
      </c>
      <c r="CX44" s="58">
        <f t="shared" si="55"/>
        <v>30</v>
      </c>
      <c r="CY44" s="58">
        <f t="shared" si="55"/>
        <v>31</v>
      </c>
      <c r="CZ44" s="58">
        <f t="shared" si="55"/>
        <v>31</v>
      </c>
      <c r="DA44" s="58">
        <f t="shared" si="55"/>
        <v>30</v>
      </c>
      <c r="DB44" s="58">
        <f t="shared" si="55"/>
        <v>31</v>
      </c>
      <c r="DC44" s="58">
        <f t="shared" si="55"/>
        <v>30</v>
      </c>
      <c r="DD44" s="58">
        <f t="shared" si="55"/>
        <v>31</v>
      </c>
      <c r="DE44" s="58">
        <f t="shared" ref="DE44:EN44" si="56">MAX(0,MIN(DE$7,$F29)-MAX(DE$6,$E29)+1)</f>
        <v>31</v>
      </c>
      <c r="DF44" s="58">
        <f t="shared" si="56"/>
        <v>28</v>
      </c>
      <c r="DG44" s="58">
        <f t="shared" si="56"/>
        <v>31</v>
      </c>
      <c r="DH44" s="58">
        <f t="shared" si="56"/>
        <v>30</v>
      </c>
      <c r="DI44" s="58">
        <f t="shared" si="56"/>
        <v>31</v>
      </c>
      <c r="DJ44" s="58">
        <f t="shared" si="56"/>
        <v>30</v>
      </c>
      <c r="DK44" s="58">
        <f t="shared" si="56"/>
        <v>31</v>
      </c>
      <c r="DL44" s="58">
        <f t="shared" si="56"/>
        <v>31</v>
      </c>
      <c r="DM44" s="58">
        <f t="shared" si="56"/>
        <v>30</v>
      </c>
      <c r="DN44" s="58">
        <f t="shared" si="56"/>
        <v>31</v>
      </c>
      <c r="DO44" s="58">
        <f t="shared" si="56"/>
        <v>30</v>
      </c>
      <c r="DP44" s="58">
        <f t="shared" si="56"/>
        <v>31</v>
      </c>
      <c r="DQ44" s="58">
        <f t="shared" si="56"/>
        <v>31</v>
      </c>
      <c r="DR44" s="58">
        <f t="shared" si="56"/>
        <v>29</v>
      </c>
      <c r="DS44" s="58">
        <f t="shared" si="56"/>
        <v>31</v>
      </c>
      <c r="DT44" s="58">
        <f t="shared" si="56"/>
        <v>0</v>
      </c>
      <c r="DU44" s="58">
        <f t="shared" si="56"/>
        <v>0</v>
      </c>
      <c r="DV44" s="58">
        <f t="shared" si="56"/>
        <v>0</v>
      </c>
      <c r="DW44" s="58">
        <f t="shared" si="56"/>
        <v>0</v>
      </c>
      <c r="DX44" s="58">
        <f t="shared" si="56"/>
        <v>0</v>
      </c>
      <c r="DY44" s="58">
        <f t="shared" si="56"/>
        <v>0</v>
      </c>
      <c r="DZ44" s="58">
        <f t="shared" si="56"/>
        <v>0</v>
      </c>
      <c r="EA44" s="58">
        <f t="shared" si="56"/>
        <v>0</v>
      </c>
      <c r="EB44" s="58">
        <f t="shared" si="56"/>
        <v>0</v>
      </c>
      <c r="EC44" s="58">
        <f t="shared" si="56"/>
        <v>0</v>
      </c>
      <c r="ED44" s="58">
        <f t="shared" si="56"/>
        <v>0</v>
      </c>
      <c r="EE44" s="58">
        <f t="shared" si="56"/>
        <v>0</v>
      </c>
      <c r="EF44" s="58">
        <f t="shared" si="56"/>
        <v>0</v>
      </c>
      <c r="EG44" s="58">
        <f t="shared" si="56"/>
        <v>0</v>
      </c>
      <c r="EH44" s="58">
        <f t="shared" si="56"/>
        <v>0</v>
      </c>
      <c r="EI44" s="58">
        <f t="shared" si="56"/>
        <v>0</v>
      </c>
      <c r="EJ44" s="58">
        <f t="shared" si="56"/>
        <v>0</v>
      </c>
      <c r="EK44" s="58">
        <f t="shared" si="56"/>
        <v>0</v>
      </c>
      <c r="EL44" s="58">
        <f t="shared" si="56"/>
        <v>0</v>
      </c>
      <c r="EM44" s="58">
        <f t="shared" si="56"/>
        <v>0</v>
      </c>
      <c r="EN44" s="58">
        <f t="shared" si="56"/>
        <v>0</v>
      </c>
    </row>
    <row r="45" spans="1:144" x14ac:dyDescent="0.2">
      <c r="A45" s="8"/>
      <c r="B45" s="8"/>
      <c r="C45" s="8"/>
      <c r="D45" s="8" t="str">
        <f t="shared" si="16"/>
        <v>Rate 12</v>
      </c>
      <c r="E45" s="8"/>
      <c r="F45" s="8"/>
      <c r="G45" s="8"/>
      <c r="H45" s="9" t="s">
        <v>73</v>
      </c>
      <c r="I45" s="8"/>
      <c r="J45" s="8"/>
      <c r="K45" s="8"/>
      <c r="L45" s="8"/>
      <c r="M45" s="58">
        <f t="shared" ref="M45:AR45" si="57">MAX(0,MIN(M$7,$F30)-MAX(M$6,$E30)+1)</f>
        <v>0</v>
      </c>
      <c r="N45" s="58">
        <f t="shared" si="57"/>
        <v>0</v>
      </c>
      <c r="O45" s="58">
        <f t="shared" si="57"/>
        <v>0</v>
      </c>
      <c r="P45" s="58">
        <f t="shared" si="57"/>
        <v>0</v>
      </c>
      <c r="Q45" s="58">
        <f t="shared" si="57"/>
        <v>0</v>
      </c>
      <c r="R45" s="58">
        <f t="shared" si="57"/>
        <v>0</v>
      </c>
      <c r="S45" s="58">
        <f t="shared" si="57"/>
        <v>0</v>
      </c>
      <c r="T45" s="58">
        <f t="shared" si="57"/>
        <v>0</v>
      </c>
      <c r="U45" s="58">
        <f t="shared" si="57"/>
        <v>0</v>
      </c>
      <c r="V45" s="58">
        <f t="shared" si="57"/>
        <v>0</v>
      </c>
      <c r="W45" s="58">
        <f t="shared" si="57"/>
        <v>0</v>
      </c>
      <c r="X45" s="58">
        <f t="shared" si="57"/>
        <v>0</v>
      </c>
      <c r="Y45" s="58">
        <f t="shared" si="57"/>
        <v>0</v>
      </c>
      <c r="Z45" s="58">
        <f t="shared" si="57"/>
        <v>0</v>
      </c>
      <c r="AA45" s="58">
        <f t="shared" si="57"/>
        <v>0</v>
      </c>
      <c r="AB45" s="58">
        <f t="shared" si="57"/>
        <v>0</v>
      </c>
      <c r="AC45" s="58">
        <f t="shared" si="57"/>
        <v>0</v>
      </c>
      <c r="AD45" s="58">
        <f t="shared" si="57"/>
        <v>0</v>
      </c>
      <c r="AE45" s="58">
        <f t="shared" si="57"/>
        <v>0</v>
      </c>
      <c r="AF45" s="58">
        <f t="shared" si="57"/>
        <v>0</v>
      </c>
      <c r="AG45" s="58">
        <f t="shared" si="57"/>
        <v>0</v>
      </c>
      <c r="AH45" s="58">
        <f t="shared" si="57"/>
        <v>0</v>
      </c>
      <c r="AI45" s="58">
        <f t="shared" si="57"/>
        <v>0</v>
      </c>
      <c r="AJ45" s="58">
        <f t="shared" si="57"/>
        <v>0</v>
      </c>
      <c r="AK45" s="58">
        <f t="shared" si="57"/>
        <v>0</v>
      </c>
      <c r="AL45" s="58">
        <f t="shared" si="57"/>
        <v>0</v>
      </c>
      <c r="AM45" s="58">
        <f t="shared" si="57"/>
        <v>0</v>
      </c>
      <c r="AN45" s="58">
        <f t="shared" si="57"/>
        <v>0</v>
      </c>
      <c r="AO45" s="58">
        <f t="shared" si="57"/>
        <v>0</v>
      </c>
      <c r="AP45" s="58">
        <f t="shared" si="57"/>
        <v>0</v>
      </c>
      <c r="AQ45" s="58">
        <f t="shared" si="57"/>
        <v>0</v>
      </c>
      <c r="AR45" s="58">
        <f t="shared" si="57"/>
        <v>0</v>
      </c>
      <c r="AS45" s="58">
        <f t="shared" ref="AS45:BX45" si="58">MAX(0,MIN(AS$7,$F30)-MAX(AS$6,$E30)+1)</f>
        <v>0</v>
      </c>
      <c r="AT45" s="58">
        <f t="shared" si="58"/>
        <v>0</v>
      </c>
      <c r="AU45" s="58">
        <f t="shared" si="58"/>
        <v>0</v>
      </c>
      <c r="AV45" s="58">
        <f t="shared" si="58"/>
        <v>0</v>
      </c>
      <c r="AW45" s="58">
        <f t="shared" si="58"/>
        <v>0</v>
      </c>
      <c r="AX45" s="58">
        <f t="shared" si="58"/>
        <v>0</v>
      </c>
      <c r="AY45" s="58">
        <f t="shared" si="58"/>
        <v>0</v>
      </c>
      <c r="AZ45" s="58">
        <f t="shared" si="58"/>
        <v>0</v>
      </c>
      <c r="BA45" s="58">
        <f t="shared" si="58"/>
        <v>0</v>
      </c>
      <c r="BB45" s="58">
        <f t="shared" si="58"/>
        <v>0</v>
      </c>
      <c r="BC45" s="58">
        <f t="shared" si="58"/>
        <v>0</v>
      </c>
      <c r="BD45" s="58">
        <f t="shared" si="58"/>
        <v>0</v>
      </c>
      <c r="BE45" s="58">
        <f t="shared" si="58"/>
        <v>0</v>
      </c>
      <c r="BF45" s="58">
        <f t="shared" si="58"/>
        <v>0</v>
      </c>
      <c r="BG45" s="58">
        <f t="shared" si="58"/>
        <v>0</v>
      </c>
      <c r="BH45" s="58">
        <f t="shared" si="58"/>
        <v>0</v>
      </c>
      <c r="BI45" s="58">
        <f t="shared" si="58"/>
        <v>0</v>
      </c>
      <c r="BJ45" s="58">
        <f t="shared" si="58"/>
        <v>0</v>
      </c>
      <c r="BK45" s="58">
        <f t="shared" si="58"/>
        <v>0</v>
      </c>
      <c r="BL45" s="58">
        <f t="shared" si="58"/>
        <v>0</v>
      </c>
      <c r="BM45" s="58">
        <f t="shared" si="58"/>
        <v>0</v>
      </c>
      <c r="BN45" s="58">
        <f t="shared" si="58"/>
        <v>0</v>
      </c>
      <c r="BO45" s="58">
        <f t="shared" si="58"/>
        <v>0</v>
      </c>
      <c r="BP45" s="58">
        <f t="shared" si="58"/>
        <v>0</v>
      </c>
      <c r="BQ45" s="58">
        <f t="shared" si="58"/>
        <v>0</v>
      </c>
      <c r="BR45" s="58">
        <f t="shared" si="58"/>
        <v>0</v>
      </c>
      <c r="BS45" s="58">
        <f t="shared" si="58"/>
        <v>0</v>
      </c>
      <c r="BT45" s="58">
        <f t="shared" si="58"/>
        <v>0</v>
      </c>
      <c r="BU45" s="58">
        <f t="shared" si="58"/>
        <v>0</v>
      </c>
      <c r="BV45" s="58">
        <f t="shared" si="58"/>
        <v>0</v>
      </c>
      <c r="BW45" s="58">
        <f t="shared" si="58"/>
        <v>0</v>
      </c>
      <c r="BX45" s="58">
        <f t="shared" si="58"/>
        <v>0</v>
      </c>
      <c r="BY45" s="58">
        <f t="shared" ref="BY45:DD45" si="59">MAX(0,MIN(BY$7,$F30)-MAX(BY$6,$E30)+1)</f>
        <v>0</v>
      </c>
      <c r="BZ45" s="58">
        <f t="shared" si="59"/>
        <v>0</v>
      </c>
      <c r="CA45" s="58">
        <f t="shared" si="59"/>
        <v>0</v>
      </c>
      <c r="CB45" s="58">
        <f t="shared" si="59"/>
        <v>0</v>
      </c>
      <c r="CC45" s="58">
        <f t="shared" si="59"/>
        <v>0</v>
      </c>
      <c r="CD45" s="58">
        <f t="shared" si="59"/>
        <v>0</v>
      </c>
      <c r="CE45" s="58">
        <f t="shared" si="59"/>
        <v>0</v>
      </c>
      <c r="CF45" s="58">
        <f t="shared" si="59"/>
        <v>0</v>
      </c>
      <c r="CG45" s="58">
        <f t="shared" si="59"/>
        <v>0</v>
      </c>
      <c r="CH45" s="58">
        <f t="shared" si="59"/>
        <v>0</v>
      </c>
      <c r="CI45" s="58">
        <f t="shared" si="59"/>
        <v>0</v>
      </c>
      <c r="CJ45" s="58">
        <f t="shared" si="59"/>
        <v>0</v>
      </c>
      <c r="CK45" s="58">
        <f t="shared" si="59"/>
        <v>0</v>
      </c>
      <c r="CL45" s="58">
        <f t="shared" si="59"/>
        <v>0</v>
      </c>
      <c r="CM45" s="58">
        <f t="shared" si="59"/>
        <v>0</v>
      </c>
      <c r="CN45" s="58">
        <f t="shared" si="59"/>
        <v>0</v>
      </c>
      <c r="CO45" s="58">
        <f t="shared" si="59"/>
        <v>0</v>
      </c>
      <c r="CP45" s="58">
        <f t="shared" si="59"/>
        <v>0</v>
      </c>
      <c r="CQ45" s="58">
        <f t="shared" si="59"/>
        <v>0</v>
      </c>
      <c r="CR45" s="58">
        <f t="shared" si="59"/>
        <v>0</v>
      </c>
      <c r="CS45" s="58">
        <f t="shared" si="59"/>
        <v>0</v>
      </c>
      <c r="CT45" s="58">
        <f t="shared" si="59"/>
        <v>0</v>
      </c>
      <c r="CU45" s="58">
        <f t="shared" si="59"/>
        <v>0</v>
      </c>
      <c r="CV45" s="58">
        <f t="shared" si="59"/>
        <v>0</v>
      </c>
      <c r="CW45" s="58">
        <f t="shared" si="59"/>
        <v>0</v>
      </c>
      <c r="CX45" s="58">
        <f t="shared" si="59"/>
        <v>0</v>
      </c>
      <c r="CY45" s="58">
        <f t="shared" si="59"/>
        <v>0</v>
      </c>
      <c r="CZ45" s="58">
        <f t="shared" si="59"/>
        <v>0</v>
      </c>
      <c r="DA45" s="58">
        <f t="shared" si="59"/>
        <v>0</v>
      </c>
      <c r="DB45" s="58">
        <f t="shared" si="59"/>
        <v>0</v>
      </c>
      <c r="DC45" s="58">
        <f t="shared" si="59"/>
        <v>0</v>
      </c>
      <c r="DD45" s="58">
        <f t="shared" si="59"/>
        <v>0</v>
      </c>
      <c r="DE45" s="58">
        <f t="shared" ref="DE45:EN45" si="60">MAX(0,MIN(DE$7,$F30)-MAX(DE$6,$E30)+1)</f>
        <v>0</v>
      </c>
      <c r="DF45" s="58">
        <f t="shared" si="60"/>
        <v>0</v>
      </c>
      <c r="DG45" s="58">
        <f t="shared" si="60"/>
        <v>0</v>
      </c>
      <c r="DH45" s="58">
        <f t="shared" si="60"/>
        <v>0</v>
      </c>
      <c r="DI45" s="58">
        <f t="shared" si="60"/>
        <v>0</v>
      </c>
      <c r="DJ45" s="58">
        <f t="shared" si="60"/>
        <v>0</v>
      </c>
      <c r="DK45" s="58">
        <f t="shared" si="60"/>
        <v>0</v>
      </c>
      <c r="DL45" s="58">
        <f t="shared" si="60"/>
        <v>0</v>
      </c>
      <c r="DM45" s="58">
        <f t="shared" si="60"/>
        <v>0</v>
      </c>
      <c r="DN45" s="58">
        <f t="shared" si="60"/>
        <v>0</v>
      </c>
      <c r="DO45" s="58">
        <f t="shared" si="60"/>
        <v>0</v>
      </c>
      <c r="DP45" s="58">
        <f t="shared" si="60"/>
        <v>0</v>
      </c>
      <c r="DQ45" s="58">
        <f t="shared" si="60"/>
        <v>0</v>
      </c>
      <c r="DR45" s="58">
        <f t="shared" si="60"/>
        <v>0</v>
      </c>
      <c r="DS45" s="58">
        <f t="shared" si="60"/>
        <v>0</v>
      </c>
      <c r="DT45" s="58">
        <f t="shared" si="60"/>
        <v>30</v>
      </c>
      <c r="DU45" s="58">
        <f t="shared" si="60"/>
        <v>31</v>
      </c>
      <c r="DV45" s="58">
        <f t="shared" si="60"/>
        <v>30</v>
      </c>
      <c r="DW45" s="58">
        <f t="shared" si="60"/>
        <v>31</v>
      </c>
      <c r="DX45" s="58">
        <f t="shared" si="60"/>
        <v>31</v>
      </c>
      <c r="DY45" s="58">
        <f t="shared" si="60"/>
        <v>30</v>
      </c>
      <c r="DZ45" s="58">
        <f t="shared" si="60"/>
        <v>31</v>
      </c>
      <c r="EA45" s="58">
        <f t="shared" si="60"/>
        <v>30</v>
      </c>
      <c r="EB45" s="58">
        <f t="shared" si="60"/>
        <v>31</v>
      </c>
      <c r="EC45" s="58">
        <f t="shared" si="60"/>
        <v>31</v>
      </c>
      <c r="ED45" s="58">
        <f t="shared" si="60"/>
        <v>28</v>
      </c>
      <c r="EE45" s="58">
        <f t="shared" si="60"/>
        <v>31</v>
      </c>
      <c r="EF45" s="58">
        <f t="shared" si="60"/>
        <v>30</v>
      </c>
      <c r="EG45" s="58">
        <f t="shared" si="60"/>
        <v>15</v>
      </c>
      <c r="EH45" s="58">
        <f t="shared" si="60"/>
        <v>0</v>
      </c>
      <c r="EI45" s="58">
        <f t="shared" si="60"/>
        <v>0</v>
      </c>
      <c r="EJ45" s="58">
        <f t="shared" si="60"/>
        <v>0</v>
      </c>
      <c r="EK45" s="58">
        <f t="shared" si="60"/>
        <v>0</v>
      </c>
      <c r="EL45" s="58">
        <f t="shared" si="60"/>
        <v>0</v>
      </c>
      <c r="EM45" s="58">
        <f t="shared" si="60"/>
        <v>0</v>
      </c>
      <c r="EN45" s="58">
        <f t="shared" si="60"/>
        <v>0</v>
      </c>
    </row>
    <row r="46" spans="1:144" x14ac:dyDescent="0.2">
      <c r="A46" s="8"/>
      <c r="B46" s="8"/>
      <c r="C46" s="8"/>
      <c r="D46" s="8" t="str">
        <f t="shared" si="16"/>
        <v>Rate 13</v>
      </c>
      <c r="E46" s="8"/>
      <c r="F46" s="8"/>
      <c r="G46" s="8"/>
      <c r="H46" s="9" t="s">
        <v>73</v>
      </c>
      <c r="I46" s="8"/>
      <c r="J46" s="8"/>
      <c r="K46" s="8"/>
      <c r="L46" s="8"/>
      <c r="M46" s="58">
        <f t="shared" ref="M46:AR46" si="61">MAX(0,MIN(M$7,$F31)-MAX(M$6,$E31)+1)</f>
        <v>0</v>
      </c>
      <c r="N46" s="58">
        <f t="shared" si="61"/>
        <v>0</v>
      </c>
      <c r="O46" s="58">
        <f t="shared" si="61"/>
        <v>0</v>
      </c>
      <c r="P46" s="58">
        <f t="shared" si="61"/>
        <v>0</v>
      </c>
      <c r="Q46" s="58">
        <f t="shared" si="61"/>
        <v>0</v>
      </c>
      <c r="R46" s="58">
        <f t="shared" si="61"/>
        <v>0</v>
      </c>
      <c r="S46" s="58">
        <f t="shared" si="61"/>
        <v>0</v>
      </c>
      <c r="T46" s="58">
        <f t="shared" si="61"/>
        <v>0</v>
      </c>
      <c r="U46" s="58">
        <f t="shared" si="61"/>
        <v>0</v>
      </c>
      <c r="V46" s="58">
        <f t="shared" si="61"/>
        <v>0</v>
      </c>
      <c r="W46" s="58">
        <f t="shared" si="61"/>
        <v>0</v>
      </c>
      <c r="X46" s="58">
        <f t="shared" si="61"/>
        <v>0</v>
      </c>
      <c r="Y46" s="58">
        <f t="shared" si="61"/>
        <v>0</v>
      </c>
      <c r="Z46" s="58">
        <f t="shared" si="61"/>
        <v>0</v>
      </c>
      <c r="AA46" s="58">
        <f t="shared" si="61"/>
        <v>0</v>
      </c>
      <c r="AB46" s="58">
        <f t="shared" si="61"/>
        <v>0</v>
      </c>
      <c r="AC46" s="58">
        <f t="shared" si="61"/>
        <v>0</v>
      </c>
      <c r="AD46" s="58">
        <f t="shared" si="61"/>
        <v>0</v>
      </c>
      <c r="AE46" s="58">
        <f t="shared" si="61"/>
        <v>0</v>
      </c>
      <c r="AF46" s="58">
        <f t="shared" si="61"/>
        <v>0</v>
      </c>
      <c r="AG46" s="58">
        <f t="shared" si="61"/>
        <v>0</v>
      </c>
      <c r="AH46" s="58">
        <f t="shared" si="61"/>
        <v>0</v>
      </c>
      <c r="AI46" s="58">
        <f t="shared" si="61"/>
        <v>0</v>
      </c>
      <c r="AJ46" s="58">
        <f t="shared" si="61"/>
        <v>0</v>
      </c>
      <c r="AK46" s="58">
        <f t="shared" si="61"/>
        <v>0</v>
      </c>
      <c r="AL46" s="58">
        <f t="shared" si="61"/>
        <v>0</v>
      </c>
      <c r="AM46" s="58">
        <f t="shared" si="61"/>
        <v>0</v>
      </c>
      <c r="AN46" s="58">
        <f t="shared" si="61"/>
        <v>0</v>
      </c>
      <c r="AO46" s="58">
        <f t="shared" si="61"/>
        <v>0</v>
      </c>
      <c r="AP46" s="58">
        <f t="shared" si="61"/>
        <v>0</v>
      </c>
      <c r="AQ46" s="58">
        <f t="shared" si="61"/>
        <v>0</v>
      </c>
      <c r="AR46" s="58">
        <f t="shared" si="61"/>
        <v>0</v>
      </c>
      <c r="AS46" s="58">
        <f t="shared" ref="AS46:BX46" si="62">MAX(0,MIN(AS$7,$F31)-MAX(AS$6,$E31)+1)</f>
        <v>0</v>
      </c>
      <c r="AT46" s="58">
        <f t="shared" si="62"/>
        <v>0</v>
      </c>
      <c r="AU46" s="58">
        <f t="shared" si="62"/>
        <v>0</v>
      </c>
      <c r="AV46" s="58">
        <f t="shared" si="62"/>
        <v>0</v>
      </c>
      <c r="AW46" s="58">
        <f t="shared" si="62"/>
        <v>0</v>
      </c>
      <c r="AX46" s="58">
        <f t="shared" si="62"/>
        <v>0</v>
      </c>
      <c r="AY46" s="58">
        <f t="shared" si="62"/>
        <v>0</v>
      </c>
      <c r="AZ46" s="58">
        <f t="shared" si="62"/>
        <v>0</v>
      </c>
      <c r="BA46" s="58">
        <f t="shared" si="62"/>
        <v>0</v>
      </c>
      <c r="BB46" s="58">
        <f t="shared" si="62"/>
        <v>0</v>
      </c>
      <c r="BC46" s="58">
        <f t="shared" si="62"/>
        <v>0</v>
      </c>
      <c r="BD46" s="58">
        <f t="shared" si="62"/>
        <v>0</v>
      </c>
      <c r="BE46" s="58">
        <f t="shared" si="62"/>
        <v>0</v>
      </c>
      <c r="BF46" s="58">
        <f t="shared" si="62"/>
        <v>0</v>
      </c>
      <c r="BG46" s="58">
        <f t="shared" si="62"/>
        <v>0</v>
      </c>
      <c r="BH46" s="58">
        <f t="shared" si="62"/>
        <v>0</v>
      </c>
      <c r="BI46" s="58">
        <f t="shared" si="62"/>
        <v>0</v>
      </c>
      <c r="BJ46" s="58">
        <f t="shared" si="62"/>
        <v>0</v>
      </c>
      <c r="BK46" s="58">
        <f t="shared" si="62"/>
        <v>0</v>
      </c>
      <c r="BL46" s="58">
        <f t="shared" si="62"/>
        <v>0</v>
      </c>
      <c r="BM46" s="58">
        <f t="shared" si="62"/>
        <v>0</v>
      </c>
      <c r="BN46" s="58">
        <f t="shared" si="62"/>
        <v>0</v>
      </c>
      <c r="BO46" s="58">
        <f t="shared" si="62"/>
        <v>0</v>
      </c>
      <c r="BP46" s="58">
        <f t="shared" si="62"/>
        <v>0</v>
      </c>
      <c r="BQ46" s="58">
        <f t="shared" si="62"/>
        <v>0</v>
      </c>
      <c r="BR46" s="58">
        <f t="shared" si="62"/>
        <v>0</v>
      </c>
      <c r="BS46" s="58">
        <f t="shared" si="62"/>
        <v>0</v>
      </c>
      <c r="BT46" s="58">
        <f t="shared" si="62"/>
        <v>0</v>
      </c>
      <c r="BU46" s="58">
        <f t="shared" si="62"/>
        <v>0</v>
      </c>
      <c r="BV46" s="58">
        <f t="shared" si="62"/>
        <v>0</v>
      </c>
      <c r="BW46" s="58">
        <f t="shared" si="62"/>
        <v>0</v>
      </c>
      <c r="BX46" s="58">
        <f t="shared" si="62"/>
        <v>0</v>
      </c>
      <c r="BY46" s="58">
        <f t="shared" ref="BY46:DD46" si="63">MAX(0,MIN(BY$7,$F31)-MAX(BY$6,$E31)+1)</f>
        <v>0</v>
      </c>
      <c r="BZ46" s="58">
        <f t="shared" si="63"/>
        <v>0</v>
      </c>
      <c r="CA46" s="58">
        <f t="shared" si="63"/>
        <v>0</v>
      </c>
      <c r="CB46" s="58">
        <f t="shared" si="63"/>
        <v>0</v>
      </c>
      <c r="CC46" s="58">
        <f t="shared" si="63"/>
        <v>0</v>
      </c>
      <c r="CD46" s="58">
        <f t="shared" si="63"/>
        <v>0</v>
      </c>
      <c r="CE46" s="58">
        <f t="shared" si="63"/>
        <v>0</v>
      </c>
      <c r="CF46" s="58">
        <f t="shared" si="63"/>
        <v>0</v>
      </c>
      <c r="CG46" s="58">
        <f t="shared" si="63"/>
        <v>0</v>
      </c>
      <c r="CH46" s="58">
        <f t="shared" si="63"/>
        <v>0</v>
      </c>
      <c r="CI46" s="58">
        <f t="shared" si="63"/>
        <v>0</v>
      </c>
      <c r="CJ46" s="58">
        <f t="shared" si="63"/>
        <v>0</v>
      </c>
      <c r="CK46" s="58">
        <f t="shared" si="63"/>
        <v>0</v>
      </c>
      <c r="CL46" s="58">
        <f t="shared" si="63"/>
        <v>0</v>
      </c>
      <c r="CM46" s="58">
        <f t="shared" si="63"/>
        <v>0</v>
      </c>
      <c r="CN46" s="58">
        <f t="shared" si="63"/>
        <v>0</v>
      </c>
      <c r="CO46" s="58">
        <f t="shared" si="63"/>
        <v>0</v>
      </c>
      <c r="CP46" s="58">
        <f t="shared" si="63"/>
        <v>0</v>
      </c>
      <c r="CQ46" s="58">
        <f t="shared" si="63"/>
        <v>0</v>
      </c>
      <c r="CR46" s="58">
        <f t="shared" si="63"/>
        <v>0</v>
      </c>
      <c r="CS46" s="58">
        <f t="shared" si="63"/>
        <v>0</v>
      </c>
      <c r="CT46" s="58">
        <f t="shared" si="63"/>
        <v>0</v>
      </c>
      <c r="CU46" s="58">
        <f t="shared" si="63"/>
        <v>0</v>
      </c>
      <c r="CV46" s="58">
        <f t="shared" si="63"/>
        <v>0</v>
      </c>
      <c r="CW46" s="58">
        <f t="shared" si="63"/>
        <v>0</v>
      </c>
      <c r="CX46" s="58">
        <f t="shared" si="63"/>
        <v>0</v>
      </c>
      <c r="CY46" s="58">
        <f t="shared" si="63"/>
        <v>0</v>
      </c>
      <c r="CZ46" s="58">
        <f t="shared" si="63"/>
        <v>0</v>
      </c>
      <c r="DA46" s="58">
        <f t="shared" si="63"/>
        <v>0</v>
      </c>
      <c r="DB46" s="58">
        <f t="shared" si="63"/>
        <v>0</v>
      </c>
      <c r="DC46" s="58">
        <f t="shared" si="63"/>
        <v>0</v>
      </c>
      <c r="DD46" s="58">
        <f t="shared" si="63"/>
        <v>0</v>
      </c>
      <c r="DE46" s="58">
        <f t="shared" ref="DE46:EN46" si="64">MAX(0,MIN(DE$7,$F31)-MAX(DE$6,$E31)+1)</f>
        <v>0</v>
      </c>
      <c r="DF46" s="58">
        <f t="shared" si="64"/>
        <v>0</v>
      </c>
      <c r="DG46" s="58">
        <f t="shared" si="64"/>
        <v>0</v>
      </c>
      <c r="DH46" s="58">
        <f t="shared" si="64"/>
        <v>0</v>
      </c>
      <c r="DI46" s="58">
        <f t="shared" si="64"/>
        <v>0</v>
      </c>
      <c r="DJ46" s="58">
        <f t="shared" si="64"/>
        <v>0</v>
      </c>
      <c r="DK46" s="58">
        <f t="shared" si="64"/>
        <v>0</v>
      </c>
      <c r="DL46" s="58">
        <f t="shared" si="64"/>
        <v>0</v>
      </c>
      <c r="DM46" s="58">
        <f t="shared" si="64"/>
        <v>0</v>
      </c>
      <c r="DN46" s="58">
        <f t="shared" si="64"/>
        <v>0</v>
      </c>
      <c r="DO46" s="58">
        <f t="shared" si="64"/>
        <v>0</v>
      </c>
      <c r="DP46" s="58">
        <f t="shared" si="64"/>
        <v>0</v>
      </c>
      <c r="DQ46" s="58">
        <f t="shared" si="64"/>
        <v>0</v>
      </c>
      <c r="DR46" s="58">
        <f t="shared" si="64"/>
        <v>0</v>
      </c>
      <c r="DS46" s="58">
        <f t="shared" si="64"/>
        <v>0</v>
      </c>
      <c r="DT46" s="58">
        <f t="shared" si="64"/>
        <v>0</v>
      </c>
      <c r="DU46" s="58">
        <f t="shared" si="64"/>
        <v>0</v>
      </c>
      <c r="DV46" s="58">
        <f t="shared" si="64"/>
        <v>0</v>
      </c>
      <c r="DW46" s="58">
        <f t="shared" si="64"/>
        <v>0</v>
      </c>
      <c r="DX46" s="58">
        <f t="shared" si="64"/>
        <v>0</v>
      </c>
      <c r="DY46" s="58">
        <f t="shared" si="64"/>
        <v>0</v>
      </c>
      <c r="DZ46" s="58">
        <f t="shared" si="64"/>
        <v>0</v>
      </c>
      <c r="EA46" s="58">
        <f t="shared" si="64"/>
        <v>0</v>
      </c>
      <c r="EB46" s="58">
        <f t="shared" si="64"/>
        <v>0</v>
      </c>
      <c r="EC46" s="58">
        <f t="shared" si="64"/>
        <v>0</v>
      </c>
      <c r="ED46" s="58">
        <f t="shared" si="64"/>
        <v>0</v>
      </c>
      <c r="EE46" s="58">
        <f t="shared" si="64"/>
        <v>0</v>
      </c>
      <c r="EF46" s="58">
        <f t="shared" si="64"/>
        <v>0</v>
      </c>
      <c r="EG46" s="58">
        <f t="shared" si="64"/>
        <v>16</v>
      </c>
      <c r="EH46" s="58">
        <f t="shared" si="64"/>
        <v>30</v>
      </c>
      <c r="EI46" s="58">
        <f t="shared" si="64"/>
        <v>31</v>
      </c>
      <c r="EJ46" s="58">
        <f t="shared" si="64"/>
        <v>31</v>
      </c>
      <c r="EK46" s="58">
        <f t="shared" si="64"/>
        <v>30</v>
      </c>
      <c r="EL46" s="58">
        <f t="shared" si="64"/>
        <v>31</v>
      </c>
      <c r="EM46" s="58">
        <f t="shared" si="64"/>
        <v>30</v>
      </c>
      <c r="EN46" s="58">
        <f t="shared" si="64"/>
        <v>31</v>
      </c>
    </row>
    <row r="47" spans="1:144" x14ac:dyDescent="0.2">
      <c r="A47" s="8"/>
      <c r="B47" s="8"/>
      <c r="C47" s="8"/>
      <c r="D47" s="8"/>
      <c r="E47" s="8"/>
      <c r="F47" s="8"/>
      <c r="G47" s="8"/>
      <c r="H47" s="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</row>
    <row r="48" spans="1:144" x14ac:dyDescent="0.2">
      <c r="A48" s="8"/>
      <c r="B48" s="8"/>
      <c r="C48" s="8"/>
      <c r="D48" s="8" t="s">
        <v>75</v>
      </c>
      <c r="E48" s="8"/>
      <c r="F48" s="8"/>
      <c r="G48" s="8"/>
      <c r="H48" s="9" t="s">
        <v>3</v>
      </c>
      <c r="I48" s="8"/>
      <c r="J48" s="8"/>
      <c r="K48" s="8"/>
      <c r="L48" s="8"/>
      <c r="M48" s="21">
        <f t="shared" ref="M48:AR48" si="65">SUMPRODUCT($D19:$D31,M34:M46)/SUM(M34:M46)</f>
        <v>0.15</v>
      </c>
      <c r="N48" s="21">
        <f t="shared" si="65"/>
        <v>0.15</v>
      </c>
      <c r="O48" s="21">
        <f t="shared" si="65"/>
        <v>0.15</v>
      </c>
      <c r="P48" s="21">
        <f t="shared" si="65"/>
        <v>0.14000000000000001</v>
      </c>
      <c r="Q48" s="21">
        <f t="shared" si="65"/>
        <v>0.14000000000000001</v>
      </c>
      <c r="R48" s="21">
        <f t="shared" si="65"/>
        <v>0.14000000000000001</v>
      </c>
      <c r="S48" s="21">
        <f t="shared" si="65"/>
        <v>0.14000000000000001</v>
      </c>
      <c r="T48" s="21">
        <f t="shared" si="65"/>
        <v>0.14000000000000001</v>
      </c>
      <c r="U48" s="21">
        <f t="shared" si="65"/>
        <v>0.14000000000000001</v>
      </c>
      <c r="V48" s="21">
        <f t="shared" si="65"/>
        <v>0.14000000000000001</v>
      </c>
      <c r="W48" s="21">
        <f t="shared" si="65"/>
        <v>0.14000000000000001</v>
      </c>
      <c r="X48" s="21">
        <f t="shared" si="65"/>
        <v>0.14000000000000001</v>
      </c>
      <c r="Y48" s="21">
        <f t="shared" si="65"/>
        <v>0.14000000000000001</v>
      </c>
      <c r="Z48" s="21">
        <f t="shared" si="65"/>
        <v>0.14000000000000001</v>
      </c>
      <c r="AA48" s="21">
        <f t="shared" si="65"/>
        <v>0.14000000000000001</v>
      </c>
      <c r="AB48" s="21">
        <f t="shared" si="65"/>
        <v>0.14000000000000001</v>
      </c>
      <c r="AC48" s="21">
        <f t="shared" si="65"/>
        <v>0.15354838709677421</v>
      </c>
      <c r="AD48" s="21">
        <f t="shared" si="65"/>
        <v>0.17</v>
      </c>
      <c r="AE48" s="21">
        <f t="shared" si="65"/>
        <v>0.17</v>
      </c>
      <c r="AF48" s="21">
        <f t="shared" si="65"/>
        <v>0.17</v>
      </c>
      <c r="AG48" s="21">
        <f t="shared" si="65"/>
        <v>0.17266666666666666</v>
      </c>
      <c r="AH48" s="21">
        <f t="shared" si="65"/>
        <v>0.18</v>
      </c>
      <c r="AI48" s="21">
        <f t="shared" si="65"/>
        <v>0.18</v>
      </c>
      <c r="AJ48" s="21">
        <f t="shared" si="65"/>
        <v>0.18</v>
      </c>
      <c r="AK48" s="21">
        <f t="shared" si="65"/>
        <v>0.18</v>
      </c>
      <c r="AL48" s="21">
        <f t="shared" si="65"/>
        <v>0.18</v>
      </c>
      <c r="AM48" s="21">
        <f t="shared" si="65"/>
        <v>0.18</v>
      </c>
      <c r="AN48" s="21">
        <f t="shared" si="65"/>
        <v>0.18</v>
      </c>
      <c r="AO48" s="21">
        <f t="shared" si="65"/>
        <v>0.18</v>
      </c>
      <c r="AP48" s="21">
        <f t="shared" si="65"/>
        <v>0.18</v>
      </c>
      <c r="AQ48" s="21">
        <f t="shared" si="65"/>
        <v>0.18</v>
      </c>
      <c r="AR48" s="21">
        <f t="shared" si="65"/>
        <v>0.18</v>
      </c>
      <c r="AS48" s="21">
        <f t="shared" ref="AS48:BX48" si="66">SUMPRODUCT($D19:$D31,AS34:AS46)/SUM(AS34:AS46)</f>
        <v>0.18</v>
      </c>
      <c r="AT48" s="21">
        <f t="shared" si="66"/>
        <v>0.18</v>
      </c>
      <c r="AU48" s="21">
        <f t="shared" si="66"/>
        <v>0.18</v>
      </c>
      <c r="AV48" s="21">
        <f t="shared" si="66"/>
        <v>0.18</v>
      </c>
      <c r="AW48" s="21">
        <f t="shared" si="66"/>
        <v>0.18</v>
      </c>
      <c r="AX48" s="21">
        <f t="shared" si="66"/>
        <v>0.18</v>
      </c>
      <c r="AY48" s="21">
        <f t="shared" si="66"/>
        <v>0.18</v>
      </c>
      <c r="AZ48" s="21">
        <f t="shared" si="66"/>
        <v>0.18</v>
      </c>
      <c r="BA48" s="21">
        <f t="shared" si="66"/>
        <v>0.18</v>
      </c>
      <c r="BB48" s="21">
        <f t="shared" si="66"/>
        <v>0.18</v>
      </c>
      <c r="BC48" s="21">
        <f t="shared" si="66"/>
        <v>0.18</v>
      </c>
      <c r="BD48" s="21">
        <f t="shared" si="66"/>
        <v>0.18</v>
      </c>
      <c r="BE48" s="21">
        <f t="shared" si="66"/>
        <v>0.18</v>
      </c>
      <c r="BF48" s="21">
        <f t="shared" si="66"/>
        <v>0.18</v>
      </c>
      <c r="BG48" s="21">
        <f t="shared" si="66"/>
        <v>0.18</v>
      </c>
      <c r="BH48" s="21">
        <f t="shared" si="66"/>
        <v>0.18</v>
      </c>
      <c r="BI48" s="21">
        <f t="shared" si="66"/>
        <v>0.18</v>
      </c>
      <c r="BJ48" s="21">
        <f t="shared" si="66"/>
        <v>0.18</v>
      </c>
      <c r="BK48" s="21">
        <f t="shared" si="66"/>
        <v>0.18</v>
      </c>
      <c r="BL48" s="21">
        <f t="shared" si="66"/>
        <v>0.19</v>
      </c>
      <c r="BM48" s="21">
        <f t="shared" si="66"/>
        <v>0.19</v>
      </c>
      <c r="BN48" s="21">
        <f t="shared" si="66"/>
        <v>0.19</v>
      </c>
      <c r="BO48" s="21">
        <f t="shared" si="66"/>
        <v>0.19</v>
      </c>
      <c r="BP48" s="21">
        <f t="shared" si="66"/>
        <v>0.19</v>
      </c>
      <c r="BQ48" s="21">
        <f t="shared" si="66"/>
        <v>0.19</v>
      </c>
      <c r="BR48" s="21">
        <f t="shared" si="66"/>
        <v>0.19</v>
      </c>
      <c r="BS48" s="21">
        <f t="shared" si="66"/>
        <v>0.19</v>
      </c>
      <c r="BT48" s="21">
        <f t="shared" si="66"/>
        <v>0.19</v>
      </c>
      <c r="BU48" s="21">
        <f t="shared" si="66"/>
        <v>0.19</v>
      </c>
      <c r="BV48" s="21">
        <f t="shared" si="66"/>
        <v>0.19</v>
      </c>
      <c r="BW48" s="21">
        <f t="shared" si="66"/>
        <v>0.19</v>
      </c>
      <c r="BX48" s="21">
        <f t="shared" si="66"/>
        <v>0.19</v>
      </c>
      <c r="BY48" s="21">
        <f t="shared" ref="BY48:DD48" si="67">SUMPRODUCT($D19:$D31,BY34:BY46)/SUM(BY34:BY46)</f>
        <v>0.19</v>
      </c>
      <c r="BZ48" s="21">
        <f t="shared" si="67"/>
        <v>0.19</v>
      </c>
      <c r="CA48" s="21">
        <f t="shared" si="67"/>
        <v>0.19</v>
      </c>
      <c r="CB48" s="21">
        <f t="shared" si="67"/>
        <v>0.18483870967741936</v>
      </c>
      <c r="CC48" s="21">
        <f t="shared" si="67"/>
        <v>0.18</v>
      </c>
      <c r="CD48" s="21">
        <f t="shared" si="67"/>
        <v>0.18</v>
      </c>
      <c r="CE48" s="21">
        <f t="shared" si="67"/>
        <v>0.15466666666666667</v>
      </c>
      <c r="CF48" s="21">
        <f t="shared" si="67"/>
        <v>0.14000000000000001</v>
      </c>
      <c r="CG48" s="21">
        <f t="shared" si="67"/>
        <v>0.14000000000000001</v>
      </c>
      <c r="CH48" s="21">
        <f t="shared" si="67"/>
        <v>0.17714285714285713</v>
      </c>
      <c r="CI48" s="21">
        <f t="shared" si="67"/>
        <v>0.18</v>
      </c>
      <c r="CJ48" s="21">
        <f t="shared" si="67"/>
        <v>0.18</v>
      </c>
      <c r="CK48" s="21">
        <f t="shared" si="67"/>
        <v>0.18</v>
      </c>
      <c r="CL48" s="21">
        <f t="shared" si="67"/>
        <v>0.18</v>
      </c>
      <c r="CM48" s="21">
        <f t="shared" si="67"/>
        <v>0.14000000000000001</v>
      </c>
      <c r="CN48" s="21">
        <f t="shared" si="67"/>
        <v>0.14000000000000001</v>
      </c>
      <c r="CO48" s="21">
        <f t="shared" si="67"/>
        <v>0.14000000000000001</v>
      </c>
      <c r="CP48" s="21">
        <f t="shared" si="67"/>
        <v>0.14000000000000001</v>
      </c>
      <c r="CQ48" s="21">
        <f t="shared" si="67"/>
        <v>0.14000000000000001</v>
      </c>
      <c r="CR48" s="21">
        <f t="shared" si="67"/>
        <v>0.14000000000000001</v>
      </c>
      <c r="CS48" s="21">
        <f t="shared" si="67"/>
        <v>0.14000000000000001</v>
      </c>
      <c r="CT48" s="21">
        <f t="shared" si="67"/>
        <v>0.14285714285714285</v>
      </c>
      <c r="CU48" s="21">
        <f t="shared" si="67"/>
        <v>0.12</v>
      </c>
      <c r="CV48" s="21">
        <f t="shared" si="67"/>
        <v>0.11999999999999998</v>
      </c>
      <c r="CW48" s="21">
        <f t="shared" si="67"/>
        <v>0.12</v>
      </c>
      <c r="CX48" s="21">
        <f t="shared" si="67"/>
        <v>0.11999999999999998</v>
      </c>
      <c r="CY48" s="21">
        <f t="shared" si="67"/>
        <v>0.12</v>
      </c>
      <c r="CZ48" s="21">
        <f t="shared" si="67"/>
        <v>0.12</v>
      </c>
      <c r="DA48" s="21">
        <f t="shared" si="67"/>
        <v>0.11999999999999998</v>
      </c>
      <c r="DB48" s="21">
        <f t="shared" si="67"/>
        <v>0.12</v>
      </c>
      <c r="DC48" s="21">
        <f t="shared" si="67"/>
        <v>0.11999999999999998</v>
      </c>
      <c r="DD48" s="21">
        <f t="shared" si="67"/>
        <v>0.12</v>
      </c>
      <c r="DE48" s="21">
        <f t="shared" ref="DE48:EN48" si="68">SUMPRODUCT($D19:$D31,DE34:DE46)/SUM(DE34:DE46)</f>
        <v>0.12</v>
      </c>
      <c r="DF48" s="21">
        <f t="shared" si="68"/>
        <v>0.12</v>
      </c>
      <c r="DG48" s="21">
        <f t="shared" si="68"/>
        <v>0.12</v>
      </c>
      <c r="DH48" s="21">
        <f t="shared" si="68"/>
        <v>0.11999999999999998</v>
      </c>
      <c r="DI48" s="21">
        <f t="shared" si="68"/>
        <v>0.12</v>
      </c>
      <c r="DJ48" s="21">
        <f t="shared" si="68"/>
        <v>0.11999999999999998</v>
      </c>
      <c r="DK48" s="21">
        <f t="shared" si="68"/>
        <v>0.12</v>
      </c>
      <c r="DL48" s="21">
        <f t="shared" si="68"/>
        <v>0.12</v>
      </c>
      <c r="DM48" s="21">
        <f t="shared" si="68"/>
        <v>0.11999999999999998</v>
      </c>
      <c r="DN48" s="21">
        <f t="shared" si="68"/>
        <v>0.12</v>
      </c>
      <c r="DO48" s="21">
        <f t="shared" si="68"/>
        <v>0.11999999999999998</v>
      </c>
      <c r="DP48" s="21">
        <f t="shared" si="68"/>
        <v>0.12</v>
      </c>
      <c r="DQ48" s="21">
        <f t="shared" si="68"/>
        <v>0.12</v>
      </c>
      <c r="DR48" s="21">
        <f t="shared" si="68"/>
        <v>0.12</v>
      </c>
      <c r="DS48" s="21">
        <f t="shared" si="68"/>
        <v>0.12</v>
      </c>
      <c r="DT48" s="21">
        <f t="shared" si="68"/>
        <v>0.11</v>
      </c>
      <c r="DU48" s="21">
        <f t="shared" si="68"/>
        <v>0.11</v>
      </c>
      <c r="DV48" s="21">
        <f t="shared" si="68"/>
        <v>0.11</v>
      </c>
      <c r="DW48" s="21">
        <f t="shared" si="68"/>
        <v>0.11</v>
      </c>
      <c r="DX48" s="21">
        <f t="shared" si="68"/>
        <v>0.11</v>
      </c>
      <c r="DY48" s="21">
        <f t="shared" si="68"/>
        <v>0.11</v>
      </c>
      <c r="DZ48" s="21">
        <f t="shared" si="68"/>
        <v>0.11</v>
      </c>
      <c r="EA48" s="21">
        <f t="shared" si="68"/>
        <v>0.11</v>
      </c>
      <c r="EB48" s="21">
        <f t="shared" si="68"/>
        <v>0.11</v>
      </c>
      <c r="EC48" s="21">
        <f t="shared" si="68"/>
        <v>0.11</v>
      </c>
      <c r="ED48" s="21">
        <f t="shared" si="68"/>
        <v>0.11</v>
      </c>
      <c r="EE48" s="21">
        <f t="shared" si="68"/>
        <v>0.11</v>
      </c>
      <c r="EF48" s="21">
        <f t="shared" si="68"/>
        <v>0.11</v>
      </c>
      <c r="EG48" s="21">
        <f t="shared" si="68"/>
        <v>0.11516129032258064</v>
      </c>
      <c r="EH48" s="21">
        <f t="shared" si="68"/>
        <v>0.11999999999999998</v>
      </c>
      <c r="EI48" s="21">
        <f t="shared" si="68"/>
        <v>0.12</v>
      </c>
      <c r="EJ48" s="21">
        <f t="shared" si="68"/>
        <v>0.12</v>
      </c>
      <c r="EK48" s="21">
        <f t="shared" si="68"/>
        <v>0.11999999999999998</v>
      </c>
      <c r="EL48" s="21">
        <f t="shared" si="68"/>
        <v>0.12</v>
      </c>
      <c r="EM48" s="21">
        <f t="shared" si="68"/>
        <v>0.11999999999999998</v>
      </c>
      <c r="EN48" s="21">
        <f t="shared" si="68"/>
        <v>0.12</v>
      </c>
    </row>
    <row r="49" spans="1:144" x14ac:dyDescent="0.2">
      <c r="A49" s="8"/>
      <c r="B49" s="8"/>
      <c r="C49" s="8"/>
      <c r="D49" s="8"/>
      <c r="E49" s="8"/>
      <c r="F49" s="8"/>
      <c r="G49" s="8"/>
      <c r="H49" s="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</row>
    <row r="50" spans="1:144" x14ac:dyDescent="0.2">
      <c r="A50" s="8"/>
      <c r="B50" s="8"/>
      <c r="C50" s="10" t="s">
        <v>76</v>
      </c>
      <c r="D50" s="8"/>
      <c r="E50" s="8"/>
      <c r="F50" s="8"/>
      <c r="G50" s="8"/>
      <c r="H50" s="9" t="s">
        <v>6</v>
      </c>
      <c r="I50" s="8"/>
      <c r="J50" s="8">
        <f>SUM(M50:EN50)</f>
        <v>171713.32325960029</v>
      </c>
      <c r="K50" s="8"/>
      <c r="L50" s="8"/>
      <c r="M50" s="10">
        <f t="shared" ref="M50:AR50" si="69">M48*M13</f>
        <v>-51475.5</v>
      </c>
      <c r="N50" s="10">
        <f t="shared" si="69"/>
        <v>1978.1999999999998</v>
      </c>
      <c r="O50" s="10">
        <f t="shared" si="69"/>
        <v>29037.899999999998</v>
      </c>
      <c r="P50" s="10">
        <f t="shared" si="69"/>
        <v>-11361.000000000002</v>
      </c>
      <c r="Q50" s="10">
        <f t="shared" si="69"/>
        <v>6489.8400000000011</v>
      </c>
      <c r="R50" s="10">
        <f t="shared" si="69"/>
        <v>-74453.820000000007</v>
      </c>
      <c r="S50" s="10">
        <f t="shared" si="69"/>
        <v>45604.58</v>
      </c>
      <c r="T50" s="10">
        <f t="shared" si="69"/>
        <v>749.42000000000007</v>
      </c>
      <c r="U50" s="10">
        <f t="shared" si="69"/>
        <v>-29218.980000000003</v>
      </c>
      <c r="V50" s="10">
        <f t="shared" si="69"/>
        <v>-61604.900000000009</v>
      </c>
      <c r="W50" s="10">
        <f t="shared" si="69"/>
        <v>-54019.280000000006</v>
      </c>
      <c r="X50" s="10">
        <f t="shared" si="69"/>
        <v>-19366.480000000003</v>
      </c>
      <c r="Y50" s="10">
        <f t="shared" si="69"/>
        <v>4850.1600000000008</v>
      </c>
      <c r="Z50" s="10">
        <f t="shared" si="69"/>
        <v>36796.340000000004</v>
      </c>
      <c r="AA50" s="10">
        <f t="shared" si="69"/>
        <v>9684.6400000000012</v>
      </c>
      <c r="AB50" s="10">
        <f t="shared" si="69"/>
        <v>-7979.5800000000008</v>
      </c>
      <c r="AC50" s="10">
        <f t="shared" si="69"/>
        <v>-62190.321290322587</v>
      </c>
      <c r="AD50" s="10">
        <f t="shared" si="69"/>
        <v>-85818.55</v>
      </c>
      <c r="AE50" s="10">
        <f t="shared" si="69"/>
        <v>-53516.000000000007</v>
      </c>
      <c r="AF50" s="10">
        <f t="shared" si="69"/>
        <v>-44532.350000000006</v>
      </c>
      <c r="AG50" s="10">
        <f t="shared" si="69"/>
        <v>-38893.33933333333</v>
      </c>
      <c r="AH50" s="10">
        <f t="shared" si="69"/>
        <v>-93728.87999999999</v>
      </c>
      <c r="AI50" s="10">
        <f t="shared" si="69"/>
        <v>-61231.32</v>
      </c>
      <c r="AJ50" s="10">
        <f t="shared" si="69"/>
        <v>40693.32</v>
      </c>
      <c r="AK50" s="10">
        <f t="shared" si="69"/>
        <v>-9466.92</v>
      </c>
      <c r="AL50" s="10">
        <f t="shared" si="69"/>
        <v>72788.22</v>
      </c>
      <c r="AM50" s="10">
        <f t="shared" si="69"/>
        <v>-92161.98</v>
      </c>
      <c r="AN50" s="10">
        <f t="shared" si="69"/>
        <v>34815.06</v>
      </c>
      <c r="AO50" s="10">
        <f t="shared" si="69"/>
        <v>24259.14</v>
      </c>
      <c r="AP50" s="10">
        <f t="shared" si="69"/>
        <v>30427.199999999997</v>
      </c>
      <c r="AQ50" s="10">
        <f t="shared" si="69"/>
        <v>-57216.24</v>
      </c>
      <c r="AR50" s="10">
        <f t="shared" si="69"/>
        <v>-46026</v>
      </c>
      <c r="AS50" s="10">
        <f t="shared" ref="AS50:BX50" si="70">AS48*AS13</f>
        <v>25289.46</v>
      </c>
      <c r="AT50" s="10">
        <f t="shared" si="70"/>
        <v>49021.2</v>
      </c>
      <c r="AU50" s="10">
        <f t="shared" si="70"/>
        <v>30339.899999999998</v>
      </c>
      <c r="AV50" s="10">
        <f t="shared" si="70"/>
        <v>-46994.400000000001</v>
      </c>
      <c r="AW50" s="10">
        <f t="shared" si="70"/>
        <v>15176.519999999999</v>
      </c>
      <c r="AX50" s="10">
        <f t="shared" si="70"/>
        <v>27589.32</v>
      </c>
      <c r="AY50" s="10">
        <f t="shared" si="70"/>
        <v>-27834.66</v>
      </c>
      <c r="AZ50" s="10">
        <f t="shared" si="70"/>
        <v>78581.52</v>
      </c>
      <c r="BA50" s="10">
        <f t="shared" si="70"/>
        <v>57627.360000000001</v>
      </c>
      <c r="BB50" s="10">
        <f t="shared" si="70"/>
        <v>-5244.66</v>
      </c>
      <c r="BC50" s="10">
        <f t="shared" si="70"/>
        <v>5875.38</v>
      </c>
      <c r="BD50" s="10">
        <f t="shared" si="70"/>
        <v>-87586.92</v>
      </c>
      <c r="BE50" s="10">
        <f t="shared" si="70"/>
        <v>-57731.759999999995</v>
      </c>
      <c r="BF50" s="10">
        <f t="shared" si="70"/>
        <v>-95497.739999999991</v>
      </c>
      <c r="BG50" s="10">
        <f t="shared" si="70"/>
        <v>54677.34</v>
      </c>
      <c r="BH50" s="10">
        <f t="shared" si="70"/>
        <v>-76440.599999999991</v>
      </c>
      <c r="BI50" s="10">
        <f t="shared" si="70"/>
        <v>-13720.68</v>
      </c>
      <c r="BJ50" s="10">
        <f t="shared" si="70"/>
        <v>4558.8599999999997</v>
      </c>
      <c r="BK50" s="10">
        <f t="shared" si="70"/>
        <v>84137.94</v>
      </c>
      <c r="BL50" s="10">
        <f t="shared" si="70"/>
        <v>-60730.270000000004</v>
      </c>
      <c r="BM50" s="10">
        <f t="shared" si="70"/>
        <v>8676.73</v>
      </c>
      <c r="BN50" s="10">
        <f t="shared" si="70"/>
        <v>75676.240000000005</v>
      </c>
      <c r="BO50" s="10">
        <f t="shared" si="70"/>
        <v>-55154.720000000001</v>
      </c>
      <c r="BP50" s="10">
        <f t="shared" si="70"/>
        <v>1153.1099999999999</v>
      </c>
      <c r="BQ50" s="10">
        <f t="shared" si="70"/>
        <v>54380.47</v>
      </c>
      <c r="BR50" s="10">
        <f t="shared" si="70"/>
        <v>-50046.38</v>
      </c>
      <c r="BS50" s="10">
        <f t="shared" si="70"/>
        <v>52286.29</v>
      </c>
      <c r="BT50" s="10">
        <f t="shared" si="70"/>
        <v>-67825.820000000007</v>
      </c>
      <c r="BU50" s="10">
        <f t="shared" si="70"/>
        <v>-2439.79</v>
      </c>
      <c r="BV50" s="10">
        <f t="shared" si="70"/>
        <v>-44544.36</v>
      </c>
      <c r="BW50" s="10">
        <f t="shared" si="70"/>
        <v>79723.240000000005</v>
      </c>
      <c r="BX50" s="10">
        <f t="shared" si="70"/>
        <v>87239.26</v>
      </c>
      <c r="BY50" s="10">
        <f t="shared" ref="BY50:DD50" si="71">BY48*BY13</f>
        <v>80938.48</v>
      </c>
      <c r="BZ50" s="10">
        <f t="shared" si="71"/>
        <v>-37531.65</v>
      </c>
      <c r="CA50" s="10">
        <f t="shared" si="71"/>
        <v>92324.040000000008</v>
      </c>
      <c r="CB50" s="10">
        <f t="shared" si="71"/>
        <v>44599.36258064516</v>
      </c>
      <c r="CC50" s="10">
        <f t="shared" si="71"/>
        <v>20192.219999999998</v>
      </c>
      <c r="CD50" s="10">
        <f t="shared" si="71"/>
        <v>-71331.839999999997</v>
      </c>
      <c r="CE50" s="10">
        <f t="shared" si="71"/>
        <v>50151.594666666671</v>
      </c>
      <c r="CF50" s="10">
        <f t="shared" si="71"/>
        <v>30075.360000000004</v>
      </c>
      <c r="CG50" s="10">
        <f t="shared" si="71"/>
        <v>1974.0000000000002</v>
      </c>
      <c r="CH50" s="10">
        <f t="shared" si="71"/>
        <v>-3228.4285714285711</v>
      </c>
      <c r="CI50" s="10">
        <f t="shared" si="71"/>
        <v>64350.899999999994</v>
      </c>
      <c r="CJ50" s="10">
        <f t="shared" si="71"/>
        <v>90432.36</v>
      </c>
      <c r="CK50" s="10">
        <f t="shared" si="71"/>
        <v>-58659.299999999996</v>
      </c>
      <c r="CL50" s="10">
        <f t="shared" si="71"/>
        <v>58226.579999999994</v>
      </c>
      <c r="CM50" s="10">
        <f t="shared" si="71"/>
        <v>17908.660000000003</v>
      </c>
      <c r="CN50" s="10">
        <f t="shared" si="71"/>
        <v>29431.360000000004</v>
      </c>
      <c r="CO50" s="10">
        <f t="shared" si="71"/>
        <v>6464.3600000000006</v>
      </c>
      <c r="CP50" s="10">
        <f t="shared" si="71"/>
        <v>-53317.320000000007</v>
      </c>
      <c r="CQ50" s="10">
        <f t="shared" si="71"/>
        <v>60787.44</v>
      </c>
      <c r="CR50" s="10">
        <f t="shared" si="71"/>
        <v>-12798.240000000002</v>
      </c>
      <c r="CS50" s="10">
        <f t="shared" si="71"/>
        <v>-20192.480000000003</v>
      </c>
      <c r="CT50" s="10">
        <f t="shared" si="71"/>
        <v>-632.14285714285711</v>
      </c>
      <c r="CU50" s="10">
        <f t="shared" si="71"/>
        <v>-47011.68</v>
      </c>
      <c r="CV50" s="10">
        <f t="shared" si="71"/>
        <v>12848.159999999998</v>
      </c>
      <c r="CW50" s="10">
        <f t="shared" si="71"/>
        <v>-571.31999999999994</v>
      </c>
      <c r="CX50" s="10">
        <f t="shared" si="71"/>
        <v>-35759.159999999996</v>
      </c>
      <c r="CY50" s="10">
        <f t="shared" si="71"/>
        <v>-16074.48</v>
      </c>
      <c r="CZ50" s="10">
        <f t="shared" si="71"/>
        <v>61091.28</v>
      </c>
      <c r="DA50" s="10">
        <f t="shared" si="71"/>
        <v>-42467.999999999993</v>
      </c>
      <c r="DB50" s="10">
        <f t="shared" si="71"/>
        <v>64433.279999999999</v>
      </c>
      <c r="DC50" s="10">
        <f t="shared" si="71"/>
        <v>15571.319999999998</v>
      </c>
      <c r="DD50" s="10">
        <f t="shared" si="71"/>
        <v>-19854.12</v>
      </c>
      <c r="DE50" s="10">
        <f t="shared" ref="DE50:EN50" si="72">DE48*DE13</f>
        <v>-42564</v>
      </c>
      <c r="DF50" s="10">
        <f t="shared" si="72"/>
        <v>-1136.8799999999999</v>
      </c>
      <c r="DG50" s="10">
        <f t="shared" si="72"/>
        <v>-41034.479999999996</v>
      </c>
      <c r="DH50" s="10">
        <f t="shared" si="72"/>
        <v>49450.55999999999</v>
      </c>
      <c r="DI50" s="10">
        <f t="shared" si="72"/>
        <v>-1987.32</v>
      </c>
      <c r="DJ50" s="10">
        <f t="shared" si="72"/>
        <v>23992.319999999996</v>
      </c>
      <c r="DK50" s="10">
        <f t="shared" si="72"/>
        <v>-11018.76</v>
      </c>
      <c r="DL50" s="10">
        <f t="shared" si="72"/>
        <v>-14830.08</v>
      </c>
      <c r="DM50" s="10">
        <f t="shared" si="72"/>
        <v>-37334.759999999995</v>
      </c>
      <c r="DN50" s="10">
        <f t="shared" si="72"/>
        <v>49067.519999999997</v>
      </c>
      <c r="DO50" s="10">
        <f t="shared" si="72"/>
        <v>24929.999999999996</v>
      </c>
      <c r="DP50" s="10">
        <f t="shared" si="72"/>
        <v>32423.759999999998</v>
      </c>
      <c r="DQ50" s="10">
        <f t="shared" si="72"/>
        <v>-25259.399999999998</v>
      </c>
      <c r="DR50" s="10">
        <f t="shared" si="72"/>
        <v>39096.6</v>
      </c>
      <c r="DS50" s="10">
        <f t="shared" si="72"/>
        <v>-2792.7599999999998</v>
      </c>
      <c r="DT50" s="10">
        <f t="shared" si="72"/>
        <v>55766.37</v>
      </c>
      <c r="DU50" s="10">
        <f t="shared" si="72"/>
        <v>21743.040000000001</v>
      </c>
      <c r="DV50" s="10">
        <f t="shared" si="72"/>
        <v>22931.7</v>
      </c>
      <c r="DW50" s="10">
        <f t="shared" si="72"/>
        <v>-35287.01</v>
      </c>
      <c r="DX50" s="10">
        <f t="shared" si="72"/>
        <v>8152.1</v>
      </c>
      <c r="DY50" s="10">
        <f t="shared" si="72"/>
        <v>12948.32</v>
      </c>
      <c r="DZ50" s="10">
        <f t="shared" si="72"/>
        <v>-36196.160000000003</v>
      </c>
      <c r="EA50" s="10">
        <f t="shared" si="72"/>
        <v>-15061.09</v>
      </c>
      <c r="EB50" s="10">
        <f t="shared" si="72"/>
        <v>428.23</v>
      </c>
      <c r="EC50" s="10">
        <f t="shared" si="72"/>
        <v>-34788.050000000003</v>
      </c>
      <c r="ED50" s="10">
        <f t="shared" si="72"/>
        <v>26310.68</v>
      </c>
      <c r="EE50" s="10">
        <f t="shared" si="72"/>
        <v>8328.2100000000009</v>
      </c>
      <c r="EF50" s="10">
        <f t="shared" si="72"/>
        <v>60444.12</v>
      </c>
      <c r="EG50" s="10">
        <f t="shared" si="72"/>
        <v>49196.788064516128</v>
      </c>
      <c r="EH50" s="10">
        <f t="shared" si="72"/>
        <v>-15286.319999999998</v>
      </c>
      <c r="EI50" s="10">
        <f t="shared" si="72"/>
        <v>46816.799999999996</v>
      </c>
      <c r="EJ50" s="10">
        <f t="shared" si="72"/>
        <v>42297.24</v>
      </c>
      <c r="EK50" s="10">
        <f t="shared" si="72"/>
        <v>-33236.999999999993</v>
      </c>
      <c r="EL50" s="10">
        <f t="shared" si="72"/>
        <v>41440.439999999995</v>
      </c>
      <c r="EM50" s="10">
        <f t="shared" si="72"/>
        <v>20551.199999999997</v>
      </c>
      <c r="EN50" s="10">
        <f t="shared" si="72"/>
        <v>16710.84</v>
      </c>
    </row>
    <row r="51" spans="1:144" x14ac:dyDescent="0.2">
      <c r="A51" s="8"/>
      <c r="B51" s="8"/>
      <c r="C51" s="8"/>
      <c r="D51" s="8"/>
      <c r="E51" s="8"/>
      <c r="F51" s="8"/>
      <c r="G51" s="8"/>
      <c r="H51" s="9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</row>
    <row r="52" spans="1:144" x14ac:dyDescent="0.2">
      <c r="A52" s="8"/>
      <c r="B52" s="8"/>
      <c r="C52" s="8"/>
      <c r="D52" s="10" t="s">
        <v>77</v>
      </c>
      <c r="E52" s="8"/>
      <c r="F52" s="8"/>
      <c r="G52" s="8"/>
      <c r="H52" s="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</row>
    <row r="53" spans="1:144" x14ac:dyDescent="0.2">
      <c r="A53" s="8"/>
      <c r="B53" s="8"/>
      <c r="C53" s="8"/>
      <c r="D53" s="8"/>
      <c r="E53" s="8"/>
      <c r="F53" s="8"/>
      <c r="G53" s="8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</row>
    <row r="54" spans="1:144" x14ac:dyDescent="0.2">
      <c r="A54" s="8"/>
      <c r="B54" s="8"/>
      <c r="C54" s="8"/>
      <c r="D54" s="8" t="s">
        <v>83</v>
      </c>
      <c r="E54" s="8"/>
      <c r="F54" s="8"/>
      <c r="G54" s="8"/>
      <c r="H54" s="9" t="s">
        <v>55</v>
      </c>
      <c r="I54" s="8"/>
      <c r="J54" s="8"/>
      <c r="K54" s="8"/>
      <c r="L54" s="8"/>
      <c r="M54" s="58">
        <f t="shared" ref="M54:AR54" si="73">L54+1</f>
        <v>1</v>
      </c>
      <c r="N54" s="58">
        <f t="shared" si="73"/>
        <v>2</v>
      </c>
      <c r="O54" s="58">
        <f t="shared" si="73"/>
        <v>3</v>
      </c>
      <c r="P54" s="58">
        <f t="shared" si="73"/>
        <v>4</v>
      </c>
      <c r="Q54" s="58">
        <f t="shared" si="73"/>
        <v>5</v>
      </c>
      <c r="R54" s="58">
        <f t="shared" si="73"/>
        <v>6</v>
      </c>
      <c r="S54" s="58">
        <f t="shared" si="73"/>
        <v>7</v>
      </c>
      <c r="T54" s="58">
        <f t="shared" si="73"/>
        <v>8</v>
      </c>
      <c r="U54" s="58">
        <f t="shared" si="73"/>
        <v>9</v>
      </c>
      <c r="V54" s="58">
        <f t="shared" si="73"/>
        <v>10</v>
      </c>
      <c r="W54" s="58">
        <f t="shared" si="73"/>
        <v>11</v>
      </c>
      <c r="X54" s="58">
        <f t="shared" si="73"/>
        <v>12</v>
      </c>
      <c r="Y54" s="58">
        <f t="shared" si="73"/>
        <v>13</v>
      </c>
      <c r="Z54" s="58">
        <f t="shared" si="73"/>
        <v>14</v>
      </c>
      <c r="AA54" s="58">
        <f t="shared" si="73"/>
        <v>15</v>
      </c>
      <c r="AB54" s="58">
        <f t="shared" si="73"/>
        <v>16</v>
      </c>
      <c r="AC54" s="58">
        <f t="shared" si="73"/>
        <v>17</v>
      </c>
      <c r="AD54" s="58">
        <f t="shared" si="73"/>
        <v>18</v>
      </c>
      <c r="AE54" s="58">
        <f t="shared" si="73"/>
        <v>19</v>
      </c>
      <c r="AF54" s="58">
        <f t="shared" si="73"/>
        <v>20</v>
      </c>
      <c r="AG54" s="58">
        <f t="shared" si="73"/>
        <v>21</v>
      </c>
      <c r="AH54" s="58">
        <f t="shared" si="73"/>
        <v>22</v>
      </c>
      <c r="AI54" s="58">
        <f t="shared" si="73"/>
        <v>23</v>
      </c>
      <c r="AJ54" s="58">
        <f t="shared" si="73"/>
        <v>24</v>
      </c>
      <c r="AK54" s="58">
        <f t="shared" si="73"/>
        <v>25</v>
      </c>
      <c r="AL54" s="58">
        <f t="shared" si="73"/>
        <v>26</v>
      </c>
      <c r="AM54" s="58">
        <f t="shared" si="73"/>
        <v>27</v>
      </c>
      <c r="AN54" s="58">
        <f t="shared" si="73"/>
        <v>28</v>
      </c>
      <c r="AO54" s="58">
        <f t="shared" si="73"/>
        <v>29</v>
      </c>
      <c r="AP54" s="58">
        <f t="shared" si="73"/>
        <v>30</v>
      </c>
      <c r="AQ54" s="58">
        <f t="shared" si="73"/>
        <v>31</v>
      </c>
      <c r="AR54" s="58">
        <f t="shared" si="73"/>
        <v>32</v>
      </c>
      <c r="AS54" s="58">
        <f t="shared" ref="AS54:BX54" si="74">AR54+1</f>
        <v>33</v>
      </c>
      <c r="AT54" s="58">
        <f t="shared" si="74"/>
        <v>34</v>
      </c>
      <c r="AU54" s="58">
        <f t="shared" si="74"/>
        <v>35</v>
      </c>
      <c r="AV54" s="58">
        <f t="shared" si="74"/>
        <v>36</v>
      </c>
      <c r="AW54" s="58">
        <f t="shared" si="74"/>
        <v>37</v>
      </c>
      <c r="AX54" s="58">
        <f t="shared" si="74"/>
        <v>38</v>
      </c>
      <c r="AY54" s="58">
        <f t="shared" si="74"/>
        <v>39</v>
      </c>
      <c r="AZ54" s="58">
        <f t="shared" si="74"/>
        <v>40</v>
      </c>
      <c r="BA54" s="58">
        <f t="shared" si="74"/>
        <v>41</v>
      </c>
      <c r="BB54" s="58">
        <f t="shared" si="74"/>
        <v>42</v>
      </c>
      <c r="BC54" s="58">
        <f t="shared" si="74"/>
        <v>43</v>
      </c>
      <c r="BD54" s="58">
        <f t="shared" si="74"/>
        <v>44</v>
      </c>
      <c r="BE54" s="58">
        <f t="shared" si="74"/>
        <v>45</v>
      </c>
      <c r="BF54" s="58">
        <f t="shared" si="74"/>
        <v>46</v>
      </c>
      <c r="BG54" s="58">
        <f t="shared" si="74"/>
        <v>47</v>
      </c>
      <c r="BH54" s="58">
        <f t="shared" si="74"/>
        <v>48</v>
      </c>
      <c r="BI54" s="58">
        <f t="shared" si="74"/>
        <v>49</v>
      </c>
      <c r="BJ54" s="58">
        <f t="shared" si="74"/>
        <v>50</v>
      </c>
      <c r="BK54" s="58">
        <f t="shared" si="74"/>
        <v>51</v>
      </c>
      <c r="BL54" s="58">
        <f t="shared" si="74"/>
        <v>52</v>
      </c>
      <c r="BM54" s="58">
        <f t="shared" si="74"/>
        <v>53</v>
      </c>
      <c r="BN54" s="58">
        <f t="shared" si="74"/>
        <v>54</v>
      </c>
      <c r="BO54" s="58">
        <f t="shared" si="74"/>
        <v>55</v>
      </c>
      <c r="BP54" s="58">
        <f t="shared" si="74"/>
        <v>56</v>
      </c>
      <c r="BQ54" s="58">
        <f t="shared" si="74"/>
        <v>57</v>
      </c>
      <c r="BR54" s="58">
        <f t="shared" si="74"/>
        <v>58</v>
      </c>
      <c r="BS54" s="58">
        <f t="shared" si="74"/>
        <v>59</v>
      </c>
      <c r="BT54" s="58">
        <f t="shared" si="74"/>
        <v>60</v>
      </c>
      <c r="BU54" s="58">
        <f t="shared" si="74"/>
        <v>61</v>
      </c>
      <c r="BV54" s="58">
        <f t="shared" si="74"/>
        <v>62</v>
      </c>
      <c r="BW54" s="58">
        <f t="shared" si="74"/>
        <v>63</v>
      </c>
      <c r="BX54" s="58">
        <f t="shared" si="74"/>
        <v>64</v>
      </c>
      <c r="BY54" s="58">
        <f t="shared" ref="BY54:DD54" si="75">BX54+1</f>
        <v>65</v>
      </c>
      <c r="BZ54" s="58">
        <f t="shared" si="75"/>
        <v>66</v>
      </c>
      <c r="CA54" s="58">
        <f t="shared" si="75"/>
        <v>67</v>
      </c>
      <c r="CB54" s="58">
        <f t="shared" si="75"/>
        <v>68</v>
      </c>
      <c r="CC54" s="58">
        <f t="shared" si="75"/>
        <v>69</v>
      </c>
      <c r="CD54" s="58">
        <f t="shared" si="75"/>
        <v>70</v>
      </c>
      <c r="CE54" s="58">
        <f t="shared" si="75"/>
        <v>71</v>
      </c>
      <c r="CF54" s="58">
        <f t="shared" si="75"/>
        <v>72</v>
      </c>
      <c r="CG54" s="58">
        <f t="shared" si="75"/>
        <v>73</v>
      </c>
      <c r="CH54" s="58">
        <f t="shared" si="75"/>
        <v>74</v>
      </c>
      <c r="CI54" s="58">
        <f t="shared" si="75"/>
        <v>75</v>
      </c>
      <c r="CJ54" s="58">
        <f t="shared" si="75"/>
        <v>76</v>
      </c>
      <c r="CK54" s="58">
        <f t="shared" si="75"/>
        <v>77</v>
      </c>
      <c r="CL54" s="58">
        <f t="shared" si="75"/>
        <v>78</v>
      </c>
      <c r="CM54" s="58">
        <f t="shared" si="75"/>
        <v>79</v>
      </c>
      <c r="CN54" s="58">
        <f t="shared" si="75"/>
        <v>80</v>
      </c>
      <c r="CO54" s="58">
        <f t="shared" si="75"/>
        <v>81</v>
      </c>
      <c r="CP54" s="58">
        <f t="shared" si="75"/>
        <v>82</v>
      </c>
      <c r="CQ54" s="58">
        <f t="shared" si="75"/>
        <v>83</v>
      </c>
      <c r="CR54" s="58">
        <f t="shared" si="75"/>
        <v>84</v>
      </c>
      <c r="CS54" s="58">
        <f t="shared" si="75"/>
        <v>85</v>
      </c>
      <c r="CT54" s="58">
        <f t="shared" si="75"/>
        <v>86</v>
      </c>
      <c r="CU54" s="58">
        <f t="shared" si="75"/>
        <v>87</v>
      </c>
      <c r="CV54" s="58">
        <f t="shared" si="75"/>
        <v>88</v>
      </c>
      <c r="CW54" s="58">
        <f t="shared" si="75"/>
        <v>89</v>
      </c>
      <c r="CX54" s="58">
        <f t="shared" si="75"/>
        <v>90</v>
      </c>
      <c r="CY54" s="58">
        <f t="shared" si="75"/>
        <v>91</v>
      </c>
      <c r="CZ54" s="58">
        <f t="shared" si="75"/>
        <v>92</v>
      </c>
      <c r="DA54" s="58">
        <f t="shared" si="75"/>
        <v>93</v>
      </c>
      <c r="DB54" s="58">
        <f t="shared" si="75"/>
        <v>94</v>
      </c>
      <c r="DC54" s="58">
        <f t="shared" si="75"/>
        <v>95</v>
      </c>
      <c r="DD54" s="58">
        <f t="shared" si="75"/>
        <v>96</v>
      </c>
      <c r="DE54" s="58">
        <f t="shared" ref="DE54:EN54" si="76">DD54+1</f>
        <v>97</v>
      </c>
      <c r="DF54" s="58">
        <f t="shared" si="76"/>
        <v>98</v>
      </c>
      <c r="DG54" s="58">
        <f t="shared" si="76"/>
        <v>99</v>
      </c>
      <c r="DH54" s="58">
        <f t="shared" si="76"/>
        <v>100</v>
      </c>
      <c r="DI54" s="58">
        <f t="shared" si="76"/>
        <v>101</v>
      </c>
      <c r="DJ54" s="58">
        <f t="shared" si="76"/>
        <v>102</v>
      </c>
      <c r="DK54" s="58">
        <f t="shared" si="76"/>
        <v>103</v>
      </c>
      <c r="DL54" s="58">
        <f t="shared" si="76"/>
        <v>104</v>
      </c>
      <c r="DM54" s="58">
        <f t="shared" si="76"/>
        <v>105</v>
      </c>
      <c r="DN54" s="58">
        <f t="shared" si="76"/>
        <v>106</v>
      </c>
      <c r="DO54" s="58">
        <f t="shared" si="76"/>
        <v>107</v>
      </c>
      <c r="DP54" s="58">
        <f t="shared" si="76"/>
        <v>108</v>
      </c>
      <c r="DQ54" s="58">
        <f t="shared" si="76"/>
        <v>109</v>
      </c>
      <c r="DR54" s="58">
        <f t="shared" si="76"/>
        <v>110</v>
      </c>
      <c r="DS54" s="58">
        <f t="shared" si="76"/>
        <v>111</v>
      </c>
      <c r="DT54" s="58">
        <f t="shared" si="76"/>
        <v>112</v>
      </c>
      <c r="DU54" s="58">
        <f t="shared" si="76"/>
        <v>113</v>
      </c>
      <c r="DV54" s="58">
        <f t="shared" si="76"/>
        <v>114</v>
      </c>
      <c r="DW54" s="58">
        <f t="shared" si="76"/>
        <v>115</v>
      </c>
      <c r="DX54" s="58">
        <f t="shared" si="76"/>
        <v>116</v>
      </c>
      <c r="DY54" s="58">
        <f t="shared" si="76"/>
        <v>117</v>
      </c>
      <c r="DZ54" s="58">
        <f t="shared" si="76"/>
        <v>118</v>
      </c>
      <c r="EA54" s="58">
        <f t="shared" si="76"/>
        <v>119</v>
      </c>
      <c r="EB54" s="58">
        <f t="shared" si="76"/>
        <v>120</v>
      </c>
      <c r="EC54" s="58">
        <f t="shared" si="76"/>
        <v>121</v>
      </c>
      <c r="ED54" s="58">
        <f t="shared" si="76"/>
        <v>122</v>
      </c>
      <c r="EE54" s="58">
        <f t="shared" si="76"/>
        <v>123</v>
      </c>
      <c r="EF54" s="58">
        <f t="shared" si="76"/>
        <v>124</v>
      </c>
      <c r="EG54" s="58">
        <f t="shared" si="76"/>
        <v>125</v>
      </c>
      <c r="EH54" s="58">
        <f t="shared" si="76"/>
        <v>126</v>
      </c>
      <c r="EI54" s="58">
        <f t="shared" si="76"/>
        <v>127</v>
      </c>
      <c r="EJ54" s="58">
        <f t="shared" si="76"/>
        <v>128</v>
      </c>
      <c r="EK54" s="58">
        <f t="shared" si="76"/>
        <v>129</v>
      </c>
      <c r="EL54" s="58">
        <f t="shared" si="76"/>
        <v>130</v>
      </c>
      <c r="EM54" s="58">
        <f t="shared" si="76"/>
        <v>131</v>
      </c>
      <c r="EN54" s="58">
        <f t="shared" si="76"/>
        <v>132</v>
      </c>
    </row>
    <row r="55" spans="1:144" x14ac:dyDescent="0.2">
      <c r="A55" s="8"/>
      <c r="B55" s="8"/>
      <c r="C55" s="8"/>
      <c r="D55" s="8"/>
      <c r="E55" s="8"/>
      <c r="F55" s="8"/>
      <c r="G55" s="8"/>
      <c r="H55" s="9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</row>
    <row r="56" spans="1:144" x14ac:dyDescent="0.2">
      <c r="A56" s="8"/>
      <c r="B56" s="8"/>
      <c r="C56" s="8"/>
      <c r="D56" s="8" t="s">
        <v>78</v>
      </c>
      <c r="E56" s="8"/>
      <c r="F56" s="8"/>
      <c r="G56" s="8"/>
      <c r="H56" s="9" t="s">
        <v>6</v>
      </c>
      <c r="I56" s="8"/>
      <c r="J56" s="8"/>
      <c r="K56" s="8"/>
      <c r="L56" s="8"/>
      <c r="M56" s="58">
        <f t="shared" ref="M56:AR56" si="77">L60</f>
        <v>0</v>
      </c>
      <c r="N56" s="58">
        <f t="shared" si="77"/>
        <v>51475.5</v>
      </c>
      <c r="O56" s="58">
        <f t="shared" si="77"/>
        <v>49497.3</v>
      </c>
      <c r="P56" s="58">
        <f t="shared" si="77"/>
        <v>20459.400000000005</v>
      </c>
      <c r="Q56" s="58">
        <f t="shared" si="77"/>
        <v>31820.400000000009</v>
      </c>
      <c r="R56" s="58">
        <f t="shared" si="77"/>
        <v>25330.560000000009</v>
      </c>
      <c r="S56" s="58">
        <f t="shared" si="77"/>
        <v>99784.380000000019</v>
      </c>
      <c r="T56" s="58">
        <f t="shared" si="77"/>
        <v>54179.800000000017</v>
      </c>
      <c r="U56" s="58">
        <f t="shared" si="77"/>
        <v>53430.380000000019</v>
      </c>
      <c r="V56" s="58">
        <f t="shared" si="77"/>
        <v>82649.360000000015</v>
      </c>
      <c r="W56" s="58">
        <f t="shared" si="77"/>
        <v>144254.26</v>
      </c>
      <c r="X56" s="58">
        <f t="shared" si="77"/>
        <v>198273.54</v>
      </c>
      <c r="Y56" s="58">
        <f t="shared" si="77"/>
        <v>217640.02000000002</v>
      </c>
      <c r="Z56" s="58">
        <f t="shared" si="77"/>
        <v>212789.86000000002</v>
      </c>
      <c r="AA56" s="58">
        <f t="shared" si="77"/>
        <v>175993.52000000002</v>
      </c>
      <c r="AB56" s="58">
        <f t="shared" si="77"/>
        <v>166308.88</v>
      </c>
      <c r="AC56" s="58">
        <f t="shared" si="77"/>
        <v>174288.46</v>
      </c>
      <c r="AD56" s="58">
        <f t="shared" si="77"/>
        <v>236478.78129032257</v>
      </c>
      <c r="AE56" s="58">
        <f t="shared" si="77"/>
        <v>322297.33129032259</v>
      </c>
      <c r="AF56" s="58">
        <f t="shared" si="77"/>
        <v>375813.33129032259</v>
      </c>
      <c r="AG56" s="58">
        <f t="shared" si="77"/>
        <v>420345.68129032257</v>
      </c>
      <c r="AH56" s="58">
        <f t="shared" si="77"/>
        <v>459239.02062365587</v>
      </c>
      <c r="AI56" s="58">
        <f t="shared" si="77"/>
        <v>552967.90062365588</v>
      </c>
      <c r="AJ56" s="58">
        <f t="shared" si="77"/>
        <v>614199.22062365583</v>
      </c>
      <c r="AK56" s="58">
        <f t="shared" si="77"/>
        <v>573505.90062365588</v>
      </c>
      <c r="AL56" s="58">
        <f t="shared" si="77"/>
        <v>582972.82062365592</v>
      </c>
      <c r="AM56" s="58">
        <f t="shared" si="77"/>
        <v>510184.60062365595</v>
      </c>
      <c r="AN56" s="58">
        <f t="shared" si="77"/>
        <v>602346.58062365593</v>
      </c>
      <c r="AO56" s="58">
        <f t="shared" si="77"/>
        <v>567531.52062365599</v>
      </c>
      <c r="AP56" s="58">
        <f t="shared" si="77"/>
        <v>543272.38062365598</v>
      </c>
      <c r="AQ56" s="58">
        <f t="shared" si="77"/>
        <v>512845.18062365596</v>
      </c>
      <c r="AR56" s="58">
        <f t="shared" si="77"/>
        <v>570061.42062365601</v>
      </c>
      <c r="AS56" s="58">
        <f t="shared" ref="AS56:BX56" si="78">AR60</f>
        <v>616087.42062365601</v>
      </c>
      <c r="AT56" s="58">
        <f t="shared" si="78"/>
        <v>590797.96062365605</v>
      </c>
      <c r="AU56" s="58">
        <f t="shared" si="78"/>
        <v>541776.7606236561</v>
      </c>
      <c r="AV56" s="58">
        <f t="shared" si="78"/>
        <v>511436.86062365607</v>
      </c>
      <c r="AW56" s="58">
        <f t="shared" si="78"/>
        <v>558431.2606236561</v>
      </c>
      <c r="AX56" s="58">
        <f t="shared" si="78"/>
        <v>543254.74062365608</v>
      </c>
      <c r="AY56" s="58">
        <f t="shared" si="78"/>
        <v>515665.42062365607</v>
      </c>
      <c r="AZ56" s="58">
        <f t="shared" si="78"/>
        <v>543500.08062365605</v>
      </c>
      <c r="BA56" s="58">
        <f t="shared" si="78"/>
        <v>464918.56062365603</v>
      </c>
      <c r="BB56" s="58">
        <f t="shared" si="78"/>
        <v>407291.20062365604</v>
      </c>
      <c r="BC56" s="58">
        <f t="shared" si="78"/>
        <v>412535.86062365602</v>
      </c>
      <c r="BD56" s="58">
        <f t="shared" si="78"/>
        <v>406660.48062365601</v>
      </c>
      <c r="BE56" s="58">
        <f t="shared" si="78"/>
        <v>494247.40062365599</v>
      </c>
      <c r="BF56" s="58">
        <f t="shared" si="78"/>
        <v>551979.160623656</v>
      </c>
      <c r="BG56" s="58">
        <f t="shared" si="78"/>
        <v>647476.90062365599</v>
      </c>
      <c r="BH56" s="58">
        <f t="shared" si="78"/>
        <v>592799.56062365603</v>
      </c>
      <c r="BI56" s="58">
        <f t="shared" si="78"/>
        <v>669240.160623656</v>
      </c>
      <c r="BJ56" s="58">
        <f t="shared" si="78"/>
        <v>682960.84062365605</v>
      </c>
      <c r="BK56" s="58">
        <f t="shared" si="78"/>
        <v>678401.98062365607</v>
      </c>
      <c r="BL56" s="58">
        <f t="shared" si="78"/>
        <v>594264.04062365601</v>
      </c>
      <c r="BM56" s="58">
        <f t="shared" si="78"/>
        <v>654994.31062365603</v>
      </c>
      <c r="BN56" s="58">
        <f t="shared" si="78"/>
        <v>646317.58062365605</v>
      </c>
      <c r="BO56" s="58">
        <f t="shared" si="78"/>
        <v>570641.34062365605</v>
      </c>
      <c r="BP56" s="58">
        <f t="shared" si="78"/>
        <v>625796.06062365603</v>
      </c>
      <c r="BQ56" s="58">
        <f t="shared" si="78"/>
        <v>624642.95062365604</v>
      </c>
      <c r="BR56" s="58">
        <f t="shared" si="78"/>
        <v>570262.48062365607</v>
      </c>
      <c r="BS56" s="58">
        <f t="shared" si="78"/>
        <v>620308.86062365607</v>
      </c>
      <c r="BT56" s="58">
        <f t="shared" si="78"/>
        <v>568022.57062365604</v>
      </c>
      <c r="BU56" s="58">
        <f t="shared" si="78"/>
        <v>635848.3906236561</v>
      </c>
      <c r="BV56" s="58">
        <f t="shared" si="78"/>
        <v>638288.18062365614</v>
      </c>
      <c r="BW56" s="58">
        <f t="shared" si="78"/>
        <v>682832.54062365612</v>
      </c>
      <c r="BX56" s="58">
        <f t="shared" si="78"/>
        <v>603109.30062365613</v>
      </c>
      <c r="BY56" s="58">
        <f t="shared" ref="BY56:DD56" si="79">BX60</f>
        <v>515870.04062365612</v>
      </c>
      <c r="BZ56" s="58">
        <f t="shared" si="79"/>
        <v>434931.56062365614</v>
      </c>
      <c r="CA56" s="58">
        <f t="shared" si="79"/>
        <v>472463.21062365617</v>
      </c>
      <c r="CB56" s="58">
        <f t="shared" si="79"/>
        <v>380139.17062365613</v>
      </c>
      <c r="CC56" s="58">
        <f t="shared" si="79"/>
        <v>335539.808043011</v>
      </c>
      <c r="CD56" s="58">
        <f t="shared" si="79"/>
        <v>315347.58804301103</v>
      </c>
      <c r="CE56" s="58">
        <f t="shared" si="79"/>
        <v>386679.42804301099</v>
      </c>
      <c r="CF56" s="58">
        <f t="shared" si="79"/>
        <v>336527.83337634429</v>
      </c>
      <c r="CG56" s="58">
        <f t="shared" si="79"/>
        <v>306452.47337634431</v>
      </c>
      <c r="CH56" s="58">
        <f t="shared" si="79"/>
        <v>304478.47337634431</v>
      </c>
      <c r="CI56" s="58">
        <f t="shared" si="79"/>
        <v>307706.90194777289</v>
      </c>
      <c r="CJ56" s="58">
        <f t="shared" si="79"/>
        <v>243356.00194777289</v>
      </c>
      <c r="CK56" s="58">
        <f t="shared" si="79"/>
        <v>152923.64194777288</v>
      </c>
      <c r="CL56" s="58">
        <f t="shared" si="79"/>
        <v>211582.94194777287</v>
      </c>
      <c r="CM56" s="58">
        <f t="shared" si="79"/>
        <v>153356.36194777288</v>
      </c>
      <c r="CN56" s="58">
        <f t="shared" si="79"/>
        <v>135447.70194777288</v>
      </c>
      <c r="CO56" s="58">
        <f t="shared" si="79"/>
        <v>106016.34194777287</v>
      </c>
      <c r="CP56" s="58">
        <f t="shared" si="79"/>
        <v>99551.981947772874</v>
      </c>
      <c r="CQ56" s="58">
        <f t="shared" si="79"/>
        <v>152869.30194777288</v>
      </c>
      <c r="CR56" s="58">
        <f t="shared" si="79"/>
        <v>92081.861947772879</v>
      </c>
      <c r="CS56" s="58">
        <f t="shared" si="79"/>
        <v>104880.10194777288</v>
      </c>
      <c r="CT56" s="58">
        <f t="shared" si="79"/>
        <v>125072.58194777288</v>
      </c>
      <c r="CU56" s="58">
        <f t="shared" si="79"/>
        <v>125704.72480491574</v>
      </c>
      <c r="CV56" s="58">
        <f t="shared" si="79"/>
        <v>172716.40480491574</v>
      </c>
      <c r="CW56" s="58">
        <f t="shared" si="79"/>
        <v>159868.24480491574</v>
      </c>
      <c r="CX56" s="58">
        <f t="shared" si="79"/>
        <v>160439.56480491575</v>
      </c>
      <c r="CY56" s="58">
        <f t="shared" si="79"/>
        <v>196198.72480491575</v>
      </c>
      <c r="CZ56" s="58">
        <f t="shared" si="79"/>
        <v>212273.20480491576</v>
      </c>
      <c r="DA56" s="58">
        <f t="shared" si="79"/>
        <v>151181.92480491576</v>
      </c>
      <c r="DB56" s="58">
        <f t="shared" si="79"/>
        <v>193649.92480491576</v>
      </c>
      <c r="DC56" s="58">
        <f t="shared" si="79"/>
        <v>129216.64480491576</v>
      </c>
      <c r="DD56" s="58">
        <f t="shared" si="79"/>
        <v>113645.32480491577</v>
      </c>
      <c r="DE56" s="58">
        <f t="shared" ref="DE56:EN56" si="80">DD60</f>
        <v>133499.44480491578</v>
      </c>
      <c r="DF56" s="58">
        <f t="shared" si="80"/>
        <v>176063.44480491578</v>
      </c>
      <c r="DG56" s="58">
        <f t="shared" si="80"/>
        <v>177200.32480491578</v>
      </c>
      <c r="DH56" s="58">
        <f t="shared" si="80"/>
        <v>218234.8048049158</v>
      </c>
      <c r="DI56" s="58">
        <f t="shared" si="80"/>
        <v>168784.2448049158</v>
      </c>
      <c r="DJ56" s="58">
        <f t="shared" si="80"/>
        <v>170771.5648049158</v>
      </c>
      <c r="DK56" s="58">
        <f t="shared" si="80"/>
        <v>146779.2448049158</v>
      </c>
      <c r="DL56" s="58">
        <f t="shared" si="80"/>
        <v>157798.00480491581</v>
      </c>
      <c r="DM56" s="58">
        <f t="shared" si="80"/>
        <v>172628.08480491579</v>
      </c>
      <c r="DN56" s="58">
        <f t="shared" si="80"/>
        <v>209962.84480491577</v>
      </c>
      <c r="DO56" s="58">
        <f t="shared" si="80"/>
        <v>160895.32480491578</v>
      </c>
      <c r="DP56" s="58">
        <f t="shared" si="80"/>
        <v>135965.32480491578</v>
      </c>
      <c r="DQ56" s="58">
        <f t="shared" si="80"/>
        <v>103541.56480491579</v>
      </c>
      <c r="DR56" s="58">
        <f t="shared" si="80"/>
        <v>128800.96480491578</v>
      </c>
      <c r="DS56" s="58">
        <f t="shared" si="80"/>
        <v>89704.364804915793</v>
      </c>
      <c r="DT56" s="58">
        <f t="shared" si="80"/>
        <v>92497.124804915788</v>
      </c>
      <c r="DU56" s="58">
        <f t="shared" si="80"/>
        <v>36730.754804915785</v>
      </c>
      <c r="DV56" s="58">
        <f t="shared" si="80"/>
        <v>14987.714804915784</v>
      </c>
      <c r="DW56" s="58">
        <f t="shared" si="80"/>
        <v>0</v>
      </c>
      <c r="DX56" s="58">
        <f t="shared" si="80"/>
        <v>35287.01</v>
      </c>
      <c r="DY56" s="58">
        <f t="shared" si="80"/>
        <v>27134.910000000003</v>
      </c>
      <c r="DZ56" s="58">
        <f t="shared" si="80"/>
        <v>14186.590000000004</v>
      </c>
      <c r="EA56" s="58">
        <f t="shared" si="80"/>
        <v>50382.750000000007</v>
      </c>
      <c r="EB56" s="58">
        <f t="shared" si="80"/>
        <v>65443.840000000011</v>
      </c>
      <c r="EC56" s="58">
        <f t="shared" si="80"/>
        <v>65015.610000000008</v>
      </c>
      <c r="ED56" s="58">
        <f t="shared" si="80"/>
        <v>99803.66</v>
      </c>
      <c r="EE56" s="58">
        <f t="shared" si="80"/>
        <v>73492.98000000001</v>
      </c>
      <c r="EF56" s="58">
        <f t="shared" si="80"/>
        <v>65164.770000000011</v>
      </c>
      <c r="EG56" s="58">
        <f t="shared" si="80"/>
        <v>4720.6500000000087</v>
      </c>
      <c r="EH56" s="58">
        <f t="shared" si="80"/>
        <v>0</v>
      </c>
      <c r="EI56" s="58">
        <f t="shared" si="80"/>
        <v>15286.319999999998</v>
      </c>
      <c r="EJ56" s="58">
        <f t="shared" si="80"/>
        <v>0</v>
      </c>
      <c r="EK56" s="58">
        <f t="shared" si="80"/>
        <v>0</v>
      </c>
      <c r="EL56" s="58">
        <f t="shared" si="80"/>
        <v>33236.999999999993</v>
      </c>
      <c r="EM56" s="58">
        <f t="shared" si="80"/>
        <v>0</v>
      </c>
      <c r="EN56" s="58">
        <f t="shared" si="80"/>
        <v>0</v>
      </c>
    </row>
    <row r="57" spans="1:144" x14ac:dyDescent="0.2">
      <c r="A57" s="8"/>
      <c r="B57" s="8"/>
      <c r="C57" s="8"/>
      <c r="D57" s="8" t="s">
        <v>79</v>
      </c>
      <c r="E57" s="8"/>
      <c r="F57" s="8"/>
      <c r="G57" s="8"/>
      <c r="H57" s="9" t="s">
        <v>6</v>
      </c>
      <c r="I57" s="8"/>
      <c r="J57" s="8">
        <f>SUM(M57:EN57)</f>
        <v>2413298.4320522263</v>
      </c>
      <c r="K57" s="8"/>
      <c r="L57" s="8"/>
      <c r="M57" s="58">
        <f t="shared" ref="M57:AR57" si="81">-MIN(0,M50)</f>
        <v>51475.5</v>
      </c>
      <c r="N57" s="58">
        <f t="shared" si="81"/>
        <v>0</v>
      </c>
      <c r="O57" s="58">
        <f t="shared" si="81"/>
        <v>0</v>
      </c>
      <c r="P57" s="58">
        <f t="shared" si="81"/>
        <v>11361.000000000002</v>
      </c>
      <c r="Q57" s="58">
        <f t="shared" si="81"/>
        <v>0</v>
      </c>
      <c r="R57" s="58">
        <f t="shared" si="81"/>
        <v>74453.820000000007</v>
      </c>
      <c r="S57" s="58">
        <f t="shared" si="81"/>
        <v>0</v>
      </c>
      <c r="T57" s="58">
        <f t="shared" si="81"/>
        <v>0</v>
      </c>
      <c r="U57" s="58">
        <f t="shared" si="81"/>
        <v>29218.980000000003</v>
      </c>
      <c r="V57" s="58">
        <f t="shared" si="81"/>
        <v>61604.900000000009</v>
      </c>
      <c r="W57" s="58">
        <f t="shared" si="81"/>
        <v>54019.280000000006</v>
      </c>
      <c r="X57" s="58">
        <f t="shared" si="81"/>
        <v>19366.480000000003</v>
      </c>
      <c r="Y57" s="58">
        <f t="shared" si="81"/>
        <v>0</v>
      </c>
      <c r="Z57" s="58">
        <f t="shared" si="81"/>
        <v>0</v>
      </c>
      <c r="AA57" s="58">
        <f t="shared" si="81"/>
        <v>0</v>
      </c>
      <c r="AB57" s="58">
        <f t="shared" si="81"/>
        <v>7979.5800000000008</v>
      </c>
      <c r="AC57" s="58">
        <f t="shared" si="81"/>
        <v>62190.321290322587</v>
      </c>
      <c r="AD57" s="58">
        <f t="shared" si="81"/>
        <v>85818.55</v>
      </c>
      <c r="AE57" s="58">
        <f t="shared" si="81"/>
        <v>53516.000000000007</v>
      </c>
      <c r="AF57" s="58">
        <f t="shared" si="81"/>
        <v>44532.350000000006</v>
      </c>
      <c r="AG57" s="58">
        <f t="shared" si="81"/>
        <v>38893.33933333333</v>
      </c>
      <c r="AH57" s="58">
        <f t="shared" si="81"/>
        <v>93728.87999999999</v>
      </c>
      <c r="AI57" s="58">
        <f t="shared" si="81"/>
        <v>61231.32</v>
      </c>
      <c r="AJ57" s="58">
        <f t="shared" si="81"/>
        <v>0</v>
      </c>
      <c r="AK57" s="58">
        <f t="shared" si="81"/>
        <v>9466.92</v>
      </c>
      <c r="AL57" s="58">
        <f t="shared" si="81"/>
        <v>0</v>
      </c>
      <c r="AM57" s="58">
        <f t="shared" si="81"/>
        <v>92161.98</v>
      </c>
      <c r="AN57" s="58">
        <f t="shared" si="81"/>
        <v>0</v>
      </c>
      <c r="AO57" s="58">
        <f t="shared" si="81"/>
        <v>0</v>
      </c>
      <c r="AP57" s="58">
        <f t="shared" si="81"/>
        <v>0</v>
      </c>
      <c r="AQ57" s="58">
        <f t="shared" si="81"/>
        <v>57216.24</v>
      </c>
      <c r="AR57" s="58">
        <f t="shared" si="81"/>
        <v>46026</v>
      </c>
      <c r="AS57" s="58">
        <f t="shared" ref="AS57:BX57" si="82">-MIN(0,AS50)</f>
        <v>0</v>
      </c>
      <c r="AT57" s="58">
        <f t="shared" si="82"/>
        <v>0</v>
      </c>
      <c r="AU57" s="58">
        <f t="shared" si="82"/>
        <v>0</v>
      </c>
      <c r="AV57" s="58">
        <f t="shared" si="82"/>
        <v>46994.400000000001</v>
      </c>
      <c r="AW57" s="58">
        <f t="shared" si="82"/>
        <v>0</v>
      </c>
      <c r="AX57" s="58">
        <f t="shared" si="82"/>
        <v>0</v>
      </c>
      <c r="AY57" s="58">
        <f t="shared" si="82"/>
        <v>27834.66</v>
      </c>
      <c r="AZ57" s="58">
        <f t="shared" si="82"/>
        <v>0</v>
      </c>
      <c r="BA57" s="58">
        <f t="shared" si="82"/>
        <v>0</v>
      </c>
      <c r="BB57" s="58">
        <f t="shared" si="82"/>
        <v>5244.66</v>
      </c>
      <c r="BC57" s="58">
        <f t="shared" si="82"/>
        <v>0</v>
      </c>
      <c r="BD57" s="58">
        <f t="shared" si="82"/>
        <v>87586.92</v>
      </c>
      <c r="BE57" s="58">
        <f t="shared" si="82"/>
        <v>57731.759999999995</v>
      </c>
      <c r="BF57" s="58">
        <f t="shared" si="82"/>
        <v>95497.739999999991</v>
      </c>
      <c r="BG57" s="58">
        <f t="shared" si="82"/>
        <v>0</v>
      </c>
      <c r="BH57" s="58">
        <f t="shared" si="82"/>
        <v>76440.599999999991</v>
      </c>
      <c r="BI57" s="58">
        <f t="shared" si="82"/>
        <v>13720.68</v>
      </c>
      <c r="BJ57" s="58">
        <f t="shared" si="82"/>
        <v>0</v>
      </c>
      <c r="BK57" s="58">
        <f t="shared" si="82"/>
        <v>0</v>
      </c>
      <c r="BL57" s="58">
        <f t="shared" si="82"/>
        <v>60730.270000000004</v>
      </c>
      <c r="BM57" s="58">
        <f t="shared" si="82"/>
        <v>0</v>
      </c>
      <c r="BN57" s="58">
        <f t="shared" si="82"/>
        <v>0</v>
      </c>
      <c r="BO57" s="58">
        <f t="shared" si="82"/>
        <v>55154.720000000001</v>
      </c>
      <c r="BP57" s="58">
        <f t="shared" si="82"/>
        <v>0</v>
      </c>
      <c r="BQ57" s="58">
        <f t="shared" si="82"/>
        <v>0</v>
      </c>
      <c r="BR57" s="58">
        <f t="shared" si="82"/>
        <v>50046.38</v>
      </c>
      <c r="BS57" s="58">
        <f t="shared" si="82"/>
        <v>0</v>
      </c>
      <c r="BT57" s="58">
        <f t="shared" si="82"/>
        <v>67825.820000000007</v>
      </c>
      <c r="BU57" s="58">
        <f t="shared" si="82"/>
        <v>2439.79</v>
      </c>
      <c r="BV57" s="58">
        <f t="shared" si="82"/>
        <v>44544.36</v>
      </c>
      <c r="BW57" s="58">
        <f t="shared" si="82"/>
        <v>0</v>
      </c>
      <c r="BX57" s="58">
        <f t="shared" si="82"/>
        <v>0</v>
      </c>
      <c r="BY57" s="58">
        <f t="shared" ref="BY57:DD57" si="83">-MIN(0,BY50)</f>
        <v>0</v>
      </c>
      <c r="BZ57" s="58">
        <f t="shared" si="83"/>
        <v>37531.65</v>
      </c>
      <c r="CA57" s="58">
        <f t="shared" si="83"/>
        <v>0</v>
      </c>
      <c r="CB57" s="58">
        <f t="shared" si="83"/>
        <v>0</v>
      </c>
      <c r="CC57" s="58">
        <f t="shared" si="83"/>
        <v>0</v>
      </c>
      <c r="CD57" s="58">
        <f t="shared" si="83"/>
        <v>71331.839999999997</v>
      </c>
      <c r="CE57" s="58">
        <f t="shared" si="83"/>
        <v>0</v>
      </c>
      <c r="CF57" s="58">
        <f t="shared" si="83"/>
        <v>0</v>
      </c>
      <c r="CG57" s="58">
        <f t="shared" si="83"/>
        <v>0</v>
      </c>
      <c r="CH57" s="58">
        <f t="shared" si="83"/>
        <v>3228.4285714285711</v>
      </c>
      <c r="CI57" s="58">
        <f t="shared" si="83"/>
        <v>0</v>
      </c>
      <c r="CJ57" s="58">
        <f t="shared" si="83"/>
        <v>0</v>
      </c>
      <c r="CK57" s="58">
        <f t="shared" si="83"/>
        <v>58659.299999999996</v>
      </c>
      <c r="CL57" s="58">
        <f t="shared" si="83"/>
        <v>0</v>
      </c>
      <c r="CM57" s="58">
        <f t="shared" si="83"/>
        <v>0</v>
      </c>
      <c r="CN57" s="58">
        <f t="shared" si="83"/>
        <v>0</v>
      </c>
      <c r="CO57" s="58">
        <f t="shared" si="83"/>
        <v>0</v>
      </c>
      <c r="CP57" s="58">
        <f t="shared" si="83"/>
        <v>53317.320000000007</v>
      </c>
      <c r="CQ57" s="58">
        <f t="shared" si="83"/>
        <v>0</v>
      </c>
      <c r="CR57" s="58">
        <f t="shared" si="83"/>
        <v>12798.240000000002</v>
      </c>
      <c r="CS57" s="58">
        <f t="shared" si="83"/>
        <v>20192.480000000003</v>
      </c>
      <c r="CT57" s="58">
        <f t="shared" si="83"/>
        <v>632.14285714285711</v>
      </c>
      <c r="CU57" s="58">
        <f t="shared" si="83"/>
        <v>47011.68</v>
      </c>
      <c r="CV57" s="58">
        <f t="shared" si="83"/>
        <v>0</v>
      </c>
      <c r="CW57" s="58">
        <f t="shared" si="83"/>
        <v>571.31999999999994</v>
      </c>
      <c r="CX57" s="58">
        <f t="shared" si="83"/>
        <v>35759.159999999996</v>
      </c>
      <c r="CY57" s="58">
        <f t="shared" si="83"/>
        <v>16074.48</v>
      </c>
      <c r="CZ57" s="58">
        <f t="shared" si="83"/>
        <v>0</v>
      </c>
      <c r="DA57" s="58">
        <f t="shared" si="83"/>
        <v>42467.999999999993</v>
      </c>
      <c r="DB57" s="58">
        <f t="shared" si="83"/>
        <v>0</v>
      </c>
      <c r="DC57" s="58">
        <f t="shared" si="83"/>
        <v>0</v>
      </c>
      <c r="DD57" s="58">
        <f t="shared" si="83"/>
        <v>19854.12</v>
      </c>
      <c r="DE57" s="58">
        <f t="shared" ref="DE57:EN57" si="84">-MIN(0,DE50)</f>
        <v>42564</v>
      </c>
      <c r="DF57" s="58">
        <f t="shared" si="84"/>
        <v>1136.8799999999999</v>
      </c>
      <c r="DG57" s="58">
        <f t="shared" si="84"/>
        <v>41034.479999999996</v>
      </c>
      <c r="DH57" s="58">
        <f t="shared" si="84"/>
        <v>0</v>
      </c>
      <c r="DI57" s="58">
        <f t="shared" si="84"/>
        <v>1987.32</v>
      </c>
      <c r="DJ57" s="58">
        <f t="shared" si="84"/>
        <v>0</v>
      </c>
      <c r="DK57" s="58">
        <f t="shared" si="84"/>
        <v>11018.76</v>
      </c>
      <c r="DL57" s="58">
        <f t="shared" si="84"/>
        <v>14830.08</v>
      </c>
      <c r="DM57" s="58">
        <f t="shared" si="84"/>
        <v>37334.759999999995</v>
      </c>
      <c r="DN57" s="58">
        <f t="shared" si="84"/>
        <v>0</v>
      </c>
      <c r="DO57" s="58">
        <f t="shared" si="84"/>
        <v>0</v>
      </c>
      <c r="DP57" s="58">
        <f t="shared" si="84"/>
        <v>0</v>
      </c>
      <c r="DQ57" s="58">
        <f t="shared" si="84"/>
        <v>25259.399999999998</v>
      </c>
      <c r="DR57" s="58">
        <f t="shared" si="84"/>
        <v>0</v>
      </c>
      <c r="DS57" s="58">
        <f t="shared" si="84"/>
        <v>2792.7599999999998</v>
      </c>
      <c r="DT57" s="58">
        <f t="shared" si="84"/>
        <v>0</v>
      </c>
      <c r="DU57" s="58">
        <f t="shared" si="84"/>
        <v>0</v>
      </c>
      <c r="DV57" s="58">
        <f t="shared" si="84"/>
        <v>0</v>
      </c>
      <c r="DW57" s="58">
        <f t="shared" si="84"/>
        <v>35287.01</v>
      </c>
      <c r="DX57" s="58">
        <f t="shared" si="84"/>
        <v>0</v>
      </c>
      <c r="DY57" s="58">
        <f t="shared" si="84"/>
        <v>0</v>
      </c>
      <c r="DZ57" s="58">
        <f t="shared" si="84"/>
        <v>36196.160000000003</v>
      </c>
      <c r="EA57" s="58">
        <f t="shared" si="84"/>
        <v>15061.09</v>
      </c>
      <c r="EB57" s="58">
        <f t="shared" si="84"/>
        <v>0</v>
      </c>
      <c r="EC57" s="58">
        <f t="shared" si="84"/>
        <v>34788.050000000003</v>
      </c>
      <c r="ED57" s="58">
        <f t="shared" si="84"/>
        <v>0</v>
      </c>
      <c r="EE57" s="58">
        <f t="shared" si="84"/>
        <v>0</v>
      </c>
      <c r="EF57" s="58">
        <f t="shared" si="84"/>
        <v>0</v>
      </c>
      <c r="EG57" s="58">
        <f t="shared" si="84"/>
        <v>0</v>
      </c>
      <c r="EH57" s="58">
        <f t="shared" si="84"/>
        <v>15286.319999999998</v>
      </c>
      <c r="EI57" s="58">
        <f t="shared" si="84"/>
        <v>0</v>
      </c>
      <c r="EJ57" s="58">
        <f t="shared" si="84"/>
        <v>0</v>
      </c>
      <c r="EK57" s="58">
        <f t="shared" si="84"/>
        <v>33236.999999999993</v>
      </c>
      <c r="EL57" s="58">
        <f t="shared" si="84"/>
        <v>0</v>
      </c>
      <c r="EM57" s="58">
        <f t="shared" si="84"/>
        <v>0</v>
      </c>
      <c r="EN57" s="58">
        <f t="shared" si="84"/>
        <v>0</v>
      </c>
    </row>
    <row r="58" spans="1:144" x14ac:dyDescent="0.2">
      <c r="A58" s="8"/>
      <c r="B58" s="8"/>
      <c r="C58" s="8"/>
      <c r="D58" s="8" t="s">
        <v>80</v>
      </c>
      <c r="E58" s="8"/>
      <c r="F58" s="8"/>
      <c r="G58" s="23">
        <f>Assumptions!$I$48*12</f>
        <v>24</v>
      </c>
      <c r="H58" s="9" t="s">
        <v>6</v>
      </c>
      <c r="I58" s="8"/>
      <c r="J58" s="8">
        <f>SUM(M58:EN58)</f>
        <v>-2413298.4320522277</v>
      </c>
      <c r="K58" s="8"/>
      <c r="L58" s="8"/>
      <c r="M58" s="58">
        <f t="shared" ref="M58:AR58" si="85">-MAX(0,MIN(M50,M56))</f>
        <v>0</v>
      </c>
      <c r="N58" s="58">
        <f t="shared" si="85"/>
        <v>-1978.1999999999998</v>
      </c>
      <c r="O58" s="58">
        <f t="shared" si="85"/>
        <v>-29037.899999999998</v>
      </c>
      <c r="P58" s="58">
        <f t="shared" si="85"/>
        <v>0</v>
      </c>
      <c r="Q58" s="58">
        <f t="shared" si="85"/>
        <v>-6489.8400000000011</v>
      </c>
      <c r="R58" s="58">
        <f t="shared" si="85"/>
        <v>0</v>
      </c>
      <c r="S58" s="58">
        <f t="shared" si="85"/>
        <v>-45604.58</v>
      </c>
      <c r="T58" s="58">
        <f t="shared" si="85"/>
        <v>-749.42000000000007</v>
      </c>
      <c r="U58" s="58">
        <f t="shared" si="85"/>
        <v>0</v>
      </c>
      <c r="V58" s="58">
        <f t="shared" si="85"/>
        <v>0</v>
      </c>
      <c r="W58" s="58">
        <f t="shared" si="85"/>
        <v>0</v>
      </c>
      <c r="X58" s="58">
        <f t="shared" si="85"/>
        <v>0</v>
      </c>
      <c r="Y58" s="58">
        <f t="shared" si="85"/>
        <v>-4850.1600000000008</v>
      </c>
      <c r="Z58" s="58">
        <f t="shared" si="85"/>
        <v>-36796.340000000004</v>
      </c>
      <c r="AA58" s="58">
        <f t="shared" si="85"/>
        <v>-9684.6400000000012</v>
      </c>
      <c r="AB58" s="58">
        <f t="shared" si="85"/>
        <v>0</v>
      </c>
      <c r="AC58" s="58">
        <f t="shared" si="85"/>
        <v>0</v>
      </c>
      <c r="AD58" s="58">
        <f t="shared" si="85"/>
        <v>0</v>
      </c>
      <c r="AE58" s="58">
        <f t="shared" si="85"/>
        <v>0</v>
      </c>
      <c r="AF58" s="58">
        <f t="shared" si="85"/>
        <v>0</v>
      </c>
      <c r="AG58" s="58">
        <f t="shared" si="85"/>
        <v>0</v>
      </c>
      <c r="AH58" s="58">
        <f t="shared" si="85"/>
        <v>0</v>
      </c>
      <c r="AI58" s="58">
        <f t="shared" si="85"/>
        <v>0</v>
      </c>
      <c r="AJ58" s="58">
        <f t="shared" si="85"/>
        <v>-40693.32</v>
      </c>
      <c r="AK58" s="58">
        <f t="shared" si="85"/>
        <v>0</v>
      </c>
      <c r="AL58" s="58">
        <f t="shared" si="85"/>
        <v>-72788.22</v>
      </c>
      <c r="AM58" s="58">
        <f t="shared" si="85"/>
        <v>0</v>
      </c>
      <c r="AN58" s="58">
        <f t="shared" si="85"/>
        <v>-34815.06</v>
      </c>
      <c r="AO58" s="58">
        <f t="shared" si="85"/>
        <v>-24259.14</v>
      </c>
      <c r="AP58" s="58">
        <f t="shared" si="85"/>
        <v>-30427.199999999997</v>
      </c>
      <c r="AQ58" s="58">
        <f t="shared" si="85"/>
        <v>0</v>
      </c>
      <c r="AR58" s="58">
        <f t="shared" si="85"/>
        <v>0</v>
      </c>
      <c r="AS58" s="58">
        <f t="shared" ref="AS58:BX58" si="86">-MAX(0,MIN(AS50,AS56))</f>
        <v>-25289.46</v>
      </c>
      <c r="AT58" s="58">
        <f t="shared" si="86"/>
        <v>-49021.2</v>
      </c>
      <c r="AU58" s="58">
        <f t="shared" si="86"/>
        <v>-30339.899999999998</v>
      </c>
      <c r="AV58" s="58">
        <f t="shared" si="86"/>
        <v>0</v>
      </c>
      <c r="AW58" s="58">
        <f t="shared" si="86"/>
        <v>-15176.519999999999</v>
      </c>
      <c r="AX58" s="58">
        <f t="shared" si="86"/>
        <v>-27589.32</v>
      </c>
      <c r="AY58" s="58">
        <f t="shared" si="86"/>
        <v>0</v>
      </c>
      <c r="AZ58" s="58">
        <f t="shared" si="86"/>
        <v>-78581.52</v>
      </c>
      <c r="BA58" s="58">
        <f t="shared" si="86"/>
        <v>-57627.360000000001</v>
      </c>
      <c r="BB58" s="58">
        <f t="shared" si="86"/>
        <v>0</v>
      </c>
      <c r="BC58" s="58">
        <f t="shared" si="86"/>
        <v>-5875.38</v>
      </c>
      <c r="BD58" s="58">
        <f t="shared" si="86"/>
        <v>0</v>
      </c>
      <c r="BE58" s="58">
        <f t="shared" si="86"/>
        <v>0</v>
      </c>
      <c r="BF58" s="58">
        <f t="shared" si="86"/>
        <v>0</v>
      </c>
      <c r="BG58" s="58">
        <f t="shared" si="86"/>
        <v>-54677.34</v>
      </c>
      <c r="BH58" s="58">
        <f t="shared" si="86"/>
        <v>0</v>
      </c>
      <c r="BI58" s="58">
        <f t="shared" si="86"/>
        <v>0</v>
      </c>
      <c r="BJ58" s="58">
        <f t="shared" si="86"/>
        <v>-4558.8599999999997</v>
      </c>
      <c r="BK58" s="58">
        <f t="shared" si="86"/>
        <v>-84137.94</v>
      </c>
      <c r="BL58" s="58">
        <f t="shared" si="86"/>
        <v>0</v>
      </c>
      <c r="BM58" s="58">
        <f t="shared" si="86"/>
        <v>-8676.73</v>
      </c>
      <c r="BN58" s="58">
        <f t="shared" si="86"/>
        <v>-75676.240000000005</v>
      </c>
      <c r="BO58" s="58">
        <f t="shared" si="86"/>
        <v>0</v>
      </c>
      <c r="BP58" s="58">
        <f t="shared" si="86"/>
        <v>-1153.1099999999999</v>
      </c>
      <c r="BQ58" s="58">
        <f t="shared" si="86"/>
        <v>-54380.47</v>
      </c>
      <c r="BR58" s="58">
        <f t="shared" si="86"/>
        <v>0</v>
      </c>
      <c r="BS58" s="58">
        <f t="shared" si="86"/>
        <v>-52286.29</v>
      </c>
      <c r="BT58" s="58">
        <f t="shared" si="86"/>
        <v>0</v>
      </c>
      <c r="BU58" s="58">
        <f t="shared" si="86"/>
        <v>0</v>
      </c>
      <c r="BV58" s="58">
        <f t="shared" si="86"/>
        <v>0</v>
      </c>
      <c r="BW58" s="58">
        <f t="shared" si="86"/>
        <v>-79723.240000000005</v>
      </c>
      <c r="BX58" s="58">
        <f t="shared" si="86"/>
        <v>-87239.26</v>
      </c>
      <c r="BY58" s="58">
        <f t="shared" ref="BY58:DD58" si="87">-MAX(0,MIN(BY50,BY56))</f>
        <v>-80938.48</v>
      </c>
      <c r="BZ58" s="58">
        <f t="shared" si="87"/>
        <v>0</v>
      </c>
      <c r="CA58" s="58">
        <f t="shared" si="87"/>
        <v>-92324.040000000008</v>
      </c>
      <c r="CB58" s="58">
        <f t="shared" si="87"/>
        <v>-44599.36258064516</v>
      </c>
      <c r="CC58" s="58">
        <f t="shared" si="87"/>
        <v>-20192.219999999998</v>
      </c>
      <c r="CD58" s="58">
        <f t="shared" si="87"/>
        <v>0</v>
      </c>
      <c r="CE58" s="58">
        <f t="shared" si="87"/>
        <v>-50151.594666666671</v>
      </c>
      <c r="CF58" s="58">
        <f t="shared" si="87"/>
        <v>-30075.360000000004</v>
      </c>
      <c r="CG58" s="58">
        <f t="shared" si="87"/>
        <v>-1974.0000000000002</v>
      </c>
      <c r="CH58" s="58">
        <f t="shared" si="87"/>
        <v>0</v>
      </c>
      <c r="CI58" s="58">
        <f t="shared" si="87"/>
        <v>-64350.899999999994</v>
      </c>
      <c r="CJ58" s="58">
        <f t="shared" si="87"/>
        <v>-90432.36</v>
      </c>
      <c r="CK58" s="58">
        <f t="shared" si="87"/>
        <v>0</v>
      </c>
      <c r="CL58" s="58">
        <f t="shared" si="87"/>
        <v>-58226.579999999994</v>
      </c>
      <c r="CM58" s="58">
        <f t="shared" si="87"/>
        <v>-17908.660000000003</v>
      </c>
      <c r="CN58" s="58">
        <f t="shared" si="87"/>
        <v>-29431.360000000004</v>
      </c>
      <c r="CO58" s="58">
        <f t="shared" si="87"/>
        <v>-6464.3600000000006</v>
      </c>
      <c r="CP58" s="58">
        <f t="shared" si="87"/>
        <v>0</v>
      </c>
      <c r="CQ58" s="58">
        <f t="shared" si="87"/>
        <v>-60787.44</v>
      </c>
      <c r="CR58" s="58">
        <f t="shared" si="87"/>
        <v>0</v>
      </c>
      <c r="CS58" s="58">
        <f t="shared" si="87"/>
        <v>0</v>
      </c>
      <c r="CT58" s="58">
        <f t="shared" si="87"/>
        <v>0</v>
      </c>
      <c r="CU58" s="58">
        <f t="shared" si="87"/>
        <v>0</v>
      </c>
      <c r="CV58" s="58">
        <f t="shared" si="87"/>
        <v>-12848.159999999998</v>
      </c>
      <c r="CW58" s="58">
        <f t="shared" si="87"/>
        <v>0</v>
      </c>
      <c r="CX58" s="58">
        <f t="shared" si="87"/>
        <v>0</v>
      </c>
      <c r="CY58" s="58">
        <f t="shared" si="87"/>
        <v>0</v>
      </c>
      <c r="CZ58" s="58">
        <f t="shared" si="87"/>
        <v>-61091.28</v>
      </c>
      <c r="DA58" s="58">
        <f t="shared" si="87"/>
        <v>0</v>
      </c>
      <c r="DB58" s="58">
        <f t="shared" si="87"/>
        <v>-64433.279999999999</v>
      </c>
      <c r="DC58" s="58">
        <f t="shared" si="87"/>
        <v>-15571.319999999998</v>
      </c>
      <c r="DD58" s="58">
        <f t="shared" si="87"/>
        <v>0</v>
      </c>
      <c r="DE58" s="58">
        <f t="shared" ref="DE58:EN58" si="88">-MAX(0,MIN(DE50,DE56))</f>
        <v>0</v>
      </c>
      <c r="DF58" s="58">
        <f t="shared" si="88"/>
        <v>0</v>
      </c>
      <c r="DG58" s="58">
        <f t="shared" si="88"/>
        <v>0</v>
      </c>
      <c r="DH58" s="58">
        <f t="shared" si="88"/>
        <v>-49450.55999999999</v>
      </c>
      <c r="DI58" s="58">
        <f t="shared" si="88"/>
        <v>0</v>
      </c>
      <c r="DJ58" s="58">
        <f t="shared" si="88"/>
        <v>-23992.319999999996</v>
      </c>
      <c r="DK58" s="58">
        <f t="shared" si="88"/>
        <v>0</v>
      </c>
      <c r="DL58" s="58">
        <f t="shared" si="88"/>
        <v>0</v>
      </c>
      <c r="DM58" s="58">
        <f t="shared" si="88"/>
        <v>0</v>
      </c>
      <c r="DN58" s="58">
        <f t="shared" si="88"/>
        <v>-49067.519999999997</v>
      </c>
      <c r="DO58" s="58">
        <f t="shared" si="88"/>
        <v>-24929.999999999996</v>
      </c>
      <c r="DP58" s="58">
        <f t="shared" si="88"/>
        <v>-32423.759999999998</v>
      </c>
      <c r="DQ58" s="58">
        <f t="shared" si="88"/>
        <v>0</v>
      </c>
      <c r="DR58" s="58">
        <f t="shared" si="88"/>
        <v>-39096.6</v>
      </c>
      <c r="DS58" s="58">
        <f t="shared" si="88"/>
        <v>0</v>
      </c>
      <c r="DT58" s="58">
        <f t="shared" si="88"/>
        <v>-55766.37</v>
      </c>
      <c r="DU58" s="58">
        <f t="shared" si="88"/>
        <v>-21743.040000000001</v>
      </c>
      <c r="DV58" s="58">
        <f t="shared" si="88"/>
        <v>-14987.714804915784</v>
      </c>
      <c r="DW58" s="58">
        <f t="shared" si="88"/>
        <v>0</v>
      </c>
      <c r="DX58" s="58">
        <f t="shared" si="88"/>
        <v>-8152.1</v>
      </c>
      <c r="DY58" s="58">
        <f t="shared" si="88"/>
        <v>-12948.32</v>
      </c>
      <c r="DZ58" s="58">
        <f t="shared" si="88"/>
        <v>0</v>
      </c>
      <c r="EA58" s="58">
        <f t="shared" si="88"/>
        <v>0</v>
      </c>
      <c r="EB58" s="58">
        <f t="shared" si="88"/>
        <v>-428.23</v>
      </c>
      <c r="EC58" s="58">
        <f t="shared" si="88"/>
        <v>0</v>
      </c>
      <c r="ED58" s="58">
        <f t="shared" si="88"/>
        <v>-26310.68</v>
      </c>
      <c r="EE58" s="58">
        <f t="shared" si="88"/>
        <v>-8328.2100000000009</v>
      </c>
      <c r="EF58" s="58">
        <f t="shared" si="88"/>
        <v>-60444.12</v>
      </c>
      <c r="EG58" s="58">
        <f t="shared" si="88"/>
        <v>-4720.6500000000087</v>
      </c>
      <c r="EH58" s="58">
        <f t="shared" si="88"/>
        <v>0</v>
      </c>
      <c r="EI58" s="58">
        <f t="shared" si="88"/>
        <v>-15286.319999999998</v>
      </c>
      <c r="EJ58" s="58">
        <f t="shared" si="88"/>
        <v>0</v>
      </c>
      <c r="EK58" s="58">
        <f t="shared" si="88"/>
        <v>0</v>
      </c>
      <c r="EL58" s="58">
        <f t="shared" si="88"/>
        <v>-33236.999999999993</v>
      </c>
      <c r="EM58" s="58">
        <f t="shared" si="88"/>
        <v>0</v>
      </c>
      <c r="EN58" s="58">
        <f t="shared" si="88"/>
        <v>0</v>
      </c>
    </row>
    <row r="59" spans="1:144" x14ac:dyDescent="0.2">
      <c r="A59" s="8"/>
      <c r="B59" s="8"/>
      <c r="C59" s="8"/>
      <c r="D59" s="8" t="s">
        <v>81</v>
      </c>
      <c r="E59" s="22" t="s">
        <v>84</v>
      </c>
      <c r="F59" s="8"/>
      <c r="G59" s="26">
        <v>0</v>
      </c>
      <c r="H59" s="9" t="s">
        <v>6</v>
      </c>
      <c r="I59" s="8"/>
      <c r="J59" s="8">
        <f>SUM(M59:EN59)</f>
        <v>0</v>
      </c>
      <c r="K59" s="8"/>
      <c r="L59" s="8"/>
      <c r="M59" s="61">
        <v>0</v>
      </c>
      <c r="N59" s="58">
        <f>-IF(N54&lt;$G$58,0,MAX(0,SUMIF($M54:$EN54,"&lt;="&amp;(N54-$G$58),$M57:$EN57)+SUM($M58:N58)+SUM($M59:M59)))*($G$59=1)</f>
        <v>0</v>
      </c>
      <c r="O59" s="58">
        <f>-IF(O54&lt;$G$58,0,MAX(0,SUMIF($M54:$EN54,"&lt;="&amp;(O54-$G$58),$M57:$EN57)+SUM($M58:O58)+SUM($M59:N59)))*($G$59=1)</f>
        <v>0</v>
      </c>
      <c r="P59" s="58">
        <f>-IF(P54&lt;$G$58,0,MAX(0,SUMIF($M54:$EN54,"&lt;="&amp;(P54-$G$58),$M57:$EN57)+SUM($M58:P58)+SUM($M59:O59)))*($G$59=1)</f>
        <v>0</v>
      </c>
      <c r="Q59" s="58">
        <f>-IF(Q54&lt;$G$58,0,MAX(0,SUMIF($M54:$EN54,"&lt;="&amp;(Q54-$G$58),$M57:$EN57)+SUM($M58:Q58)+SUM($M59:P59)))*($G$59=1)</f>
        <v>0</v>
      </c>
      <c r="R59" s="58">
        <f>-IF(R54&lt;$G$58,0,MAX(0,SUMIF($M54:$EN54,"&lt;="&amp;(R54-$G$58),$M57:$EN57)+SUM($M58:R58)+SUM($M59:Q59)))*($G$59=1)</f>
        <v>0</v>
      </c>
      <c r="S59" s="58">
        <f>-IF(S54&lt;$G$58,0,MAX(0,SUMIF($M54:$EN54,"&lt;="&amp;(S54-$G$58),$M57:$EN57)+SUM($M58:S58)+SUM($M59:R59)))*($G$59=1)</f>
        <v>0</v>
      </c>
      <c r="T59" s="58">
        <f>-IF(T54&lt;$G$58,0,MAX(0,SUMIF($M54:$EN54,"&lt;="&amp;(T54-$G$58),$M57:$EN57)+SUM($M58:T58)+SUM($M59:S59)))*($G$59=1)</f>
        <v>0</v>
      </c>
      <c r="U59" s="58">
        <f>-IF(U54&lt;$G$58,0,MAX(0,SUMIF($M54:$EN54,"&lt;="&amp;(U54-$G$58),$M57:$EN57)+SUM($M58:U58)+SUM($M59:T59)))*($G$59=1)</f>
        <v>0</v>
      </c>
      <c r="V59" s="58">
        <f>-IF(V54&lt;$G$58,0,MAX(0,SUMIF($M54:$EN54,"&lt;="&amp;(V54-$G$58),$M57:$EN57)+SUM($M58:V58)+SUM($M59:U59)))*($G$59=1)</f>
        <v>0</v>
      </c>
      <c r="W59" s="58">
        <f>-IF(W54&lt;$G$58,0,MAX(0,SUMIF($M54:$EN54,"&lt;="&amp;(W54-$G$58),$M57:$EN57)+SUM($M58:W58)+SUM($M59:V59)))*($G$59=1)</f>
        <v>0</v>
      </c>
      <c r="X59" s="58">
        <f>-IF(X54&lt;$G$58,0,MAX(0,SUMIF($M54:$EN54,"&lt;="&amp;(X54-$G$58),$M57:$EN57)+SUM($M58:X58)+SUM($M59:W59)))*($G$59=1)</f>
        <v>0</v>
      </c>
      <c r="Y59" s="58">
        <f>-IF(Y54&lt;$G$58,0,MAX(0,SUMIF($M54:$EN54,"&lt;="&amp;(Y54-$G$58),$M57:$EN57)+SUM($M58:Y58)+SUM($M59:X59)))*($G$59=1)</f>
        <v>0</v>
      </c>
      <c r="Z59" s="58">
        <f>-IF(Z54&lt;$G$58,0,MAX(0,SUMIF($M54:$EN54,"&lt;="&amp;(Z54-$G$58),$M57:$EN57)+SUM($M58:Z58)+SUM($M59:Y59)))*($G$59=1)</f>
        <v>0</v>
      </c>
      <c r="AA59" s="58">
        <f>-IF(AA54&lt;$G$58,0,MAX(0,SUMIF($M54:$EN54,"&lt;="&amp;(AA54-$G$58),$M57:$EN57)+SUM($M58:AA58)+SUM($M59:Z59)))*($G$59=1)</f>
        <v>0</v>
      </c>
      <c r="AB59" s="58">
        <f>-IF(AB54&lt;$G$58,0,MAX(0,SUMIF($M54:$EN54,"&lt;="&amp;(AB54-$G$58),$M57:$EN57)+SUM($M58:AB58)+SUM($M59:AA59)))*($G$59=1)</f>
        <v>0</v>
      </c>
      <c r="AC59" s="58">
        <f>-IF(AC54&lt;$G$58,0,MAX(0,SUMIF($M54:$EN54,"&lt;="&amp;(AC54-$G$58),$M57:$EN57)+SUM($M58:AC58)+SUM($M59:AB59)))*($G$59=1)</f>
        <v>0</v>
      </c>
      <c r="AD59" s="58">
        <f>-IF(AD54&lt;$G$58,0,MAX(0,SUMIF($M54:$EN54,"&lt;="&amp;(AD54-$G$58),$M57:$EN57)+SUM($M58:AD58)+SUM($M59:AC59)))*($G$59=1)</f>
        <v>0</v>
      </c>
      <c r="AE59" s="58">
        <f>-IF(AE54&lt;$G$58,0,MAX(0,SUMIF($M54:$EN54,"&lt;="&amp;(AE54-$G$58),$M57:$EN57)+SUM($M58:AE58)+SUM($M59:AD59)))*($G$59=1)</f>
        <v>0</v>
      </c>
      <c r="AF59" s="58">
        <f>-IF(AF54&lt;$G$58,0,MAX(0,SUMIF($M54:$EN54,"&lt;="&amp;(AF54-$G$58),$M57:$EN57)+SUM($M58:AF58)+SUM($M59:AE59)))*($G$59=1)</f>
        <v>0</v>
      </c>
      <c r="AG59" s="58">
        <f>-IF(AG54&lt;$G$58,0,MAX(0,SUMIF($M54:$EN54,"&lt;="&amp;(AG54-$G$58),$M57:$EN57)+SUM($M58:AG58)+SUM($M59:AF59)))*($G$59=1)</f>
        <v>0</v>
      </c>
      <c r="AH59" s="58">
        <f>-IF(AH54&lt;$G$58,0,MAX(0,SUMIF($M54:$EN54,"&lt;="&amp;(AH54-$G$58),$M57:$EN57)+SUM($M58:AH58)+SUM($M59:AG59)))*($G$59=1)</f>
        <v>0</v>
      </c>
      <c r="AI59" s="58">
        <f>-IF(AI54&lt;$G$58,0,MAX(0,SUMIF($M54:$EN54,"&lt;="&amp;(AI54-$G$58),$M57:$EN57)+SUM($M58:AI58)+SUM($M59:AH59)))*($G$59=1)</f>
        <v>0</v>
      </c>
      <c r="AJ59" s="58">
        <f>-IF(AJ54&lt;$G$58,0,MAX(0,SUMIF($M54:$EN54,"&lt;="&amp;(AJ54-$G$58),$M57:$EN57)+SUM($M58:AJ58)+SUM($M59:AI59)))*($G$59=1)</f>
        <v>0</v>
      </c>
      <c r="AK59" s="58">
        <f>-IF(AK54&lt;$G$58,0,MAX(0,SUMIF($M54:$EN54,"&lt;="&amp;(AK54-$G$58),$M57:$EN57)+SUM($M58:AK58)+SUM($M59:AJ59)))*($G$59=1)</f>
        <v>0</v>
      </c>
      <c r="AL59" s="58">
        <f>-IF(AL54&lt;$G$58,0,MAX(0,SUMIF($M54:$EN54,"&lt;="&amp;(AL54-$G$58),$M57:$EN57)+SUM($M58:AL58)+SUM($M59:AK59)))*($G$59=1)</f>
        <v>0</v>
      </c>
      <c r="AM59" s="58">
        <f>-IF(AM54&lt;$G$58,0,MAX(0,SUMIF($M54:$EN54,"&lt;="&amp;(AM54-$G$58),$M57:$EN57)+SUM($M58:AM58)+SUM($M59:AL59)))*($G$59=1)</f>
        <v>0</v>
      </c>
      <c r="AN59" s="58">
        <f>-IF(AN54&lt;$G$58,0,MAX(0,SUMIF($M54:$EN54,"&lt;="&amp;(AN54-$G$58),$M57:$EN57)+SUM($M58:AN58)+SUM($M59:AM59)))*($G$59=1)</f>
        <v>0</v>
      </c>
      <c r="AO59" s="58">
        <f>-IF(AO54&lt;$G$58,0,MAX(0,SUMIF($M54:$EN54,"&lt;="&amp;(AO54-$G$58),$M57:$EN57)+SUM($M58:AO58)+SUM($M59:AN59)))*($G$59=1)</f>
        <v>0</v>
      </c>
      <c r="AP59" s="58">
        <f>-IF(AP54&lt;$G$58,0,MAX(0,SUMIF($M54:$EN54,"&lt;="&amp;(AP54-$G$58),$M57:$EN57)+SUM($M58:AP58)+SUM($M59:AO59)))*($G$59=1)</f>
        <v>0</v>
      </c>
      <c r="AQ59" s="58">
        <f>-IF(AQ54&lt;$G$58,0,MAX(0,SUMIF($M54:$EN54,"&lt;="&amp;(AQ54-$G$58),$M57:$EN57)+SUM($M58:AQ58)+SUM($M59:AP59)))*($G$59=1)</f>
        <v>0</v>
      </c>
      <c r="AR59" s="58">
        <f>-IF(AR54&lt;$G$58,0,MAX(0,SUMIF($M54:$EN54,"&lt;="&amp;(AR54-$G$58),$M57:$EN57)+SUM($M58:AR58)+SUM($M59:AQ59)))*($G$59=1)</f>
        <v>0</v>
      </c>
      <c r="AS59" s="58">
        <f>-IF(AS54&lt;$G$58,0,MAX(0,SUMIF($M54:$EN54,"&lt;="&amp;(AS54-$G$58),$M57:$EN57)+SUM($M58:AS58)+SUM($M59:AR59)))*($G$59=1)</f>
        <v>0</v>
      </c>
      <c r="AT59" s="58">
        <f>-IF(AT54&lt;$G$58,0,MAX(0,SUMIF($M54:$EN54,"&lt;="&amp;(AT54-$G$58),$M57:$EN57)+SUM($M58:AT58)+SUM($M59:AS59)))*($G$59=1)</f>
        <v>0</v>
      </c>
      <c r="AU59" s="58">
        <f>-IF(AU54&lt;$G$58,0,MAX(0,SUMIF($M54:$EN54,"&lt;="&amp;(AU54-$G$58),$M57:$EN57)+SUM($M58:AU58)+SUM($M59:AT59)))*($G$59=1)</f>
        <v>0</v>
      </c>
      <c r="AV59" s="58">
        <f>-IF(AV54&lt;$G$58,0,MAX(0,SUMIF($M54:$EN54,"&lt;="&amp;(AV54-$G$58),$M57:$EN57)+SUM($M58:AV58)+SUM($M59:AU59)))*($G$59=1)</f>
        <v>0</v>
      </c>
      <c r="AW59" s="58">
        <f>-IF(AW54&lt;$G$58,0,MAX(0,SUMIF($M54:$EN54,"&lt;="&amp;(AW54-$G$58),$M57:$EN57)+SUM($M58:AW58)+SUM($M59:AV59)))*($G$59=1)</f>
        <v>0</v>
      </c>
      <c r="AX59" s="58">
        <f>-IF(AX54&lt;$G$58,0,MAX(0,SUMIF($M54:$EN54,"&lt;="&amp;(AX54-$G$58),$M57:$EN57)+SUM($M58:AX58)+SUM($M59:AW59)))*($G$59=1)</f>
        <v>0</v>
      </c>
      <c r="AY59" s="58">
        <f>-IF(AY54&lt;$G$58,0,MAX(0,SUMIF($M54:$EN54,"&lt;="&amp;(AY54-$G$58),$M57:$EN57)+SUM($M58:AY58)+SUM($M59:AX59)))*($G$59=1)</f>
        <v>0</v>
      </c>
      <c r="AZ59" s="58">
        <f>-IF(AZ54&lt;$G$58,0,MAX(0,SUMIF($M54:$EN54,"&lt;="&amp;(AZ54-$G$58),$M57:$EN57)+SUM($M58:AZ58)+SUM($M59:AY59)))*($G$59=1)</f>
        <v>0</v>
      </c>
      <c r="BA59" s="58">
        <f>-IF(BA54&lt;$G$58,0,MAX(0,SUMIF($M54:$EN54,"&lt;="&amp;(BA54-$G$58),$M57:$EN57)+SUM($M58:BA58)+SUM($M59:AZ59)))*($G$59=1)</f>
        <v>0</v>
      </c>
      <c r="BB59" s="58">
        <f>-IF(BB54&lt;$G$58,0,MAX(0,SUMIF($M54:$EN54,"&lt;="&amp;(BB54-$G$58),$M57:$EN57)+SUM($M58:BB58)+SUM($M59:BA59)))*($G$59=1)</f>
        <v>0</v>
      </c>
      <c r="BC59" s="58">
        <f>-IF(BC54&lt;$G$58,0,MAX(0,SUMIF($M54:$EN54,"&lt;="&amp;(BC54-$G$58),$M57:$EN57)+SUM($M58:BC58)+SUM($M59:BB59)))*($G$59=1)</f>
        <v>0</v>
      </c>
      <c r="BD59" s="58">
        <f>-IF(BD54&lt;$G$58,0,MAX(0,SUMIF($M54:$EN54,"&lt;="&amp;(BD54-$G$58),$M57:$EN57)+SUM($M58:BD58)+SUM($M59:BC59)))*($G$59=1)</f>
        <v>0</v>
      </c>
      <c r="BE59" s="58">
        <f>-IF(BE54&lt;$G$58,0,MAX(0,SUMIF($M54:$EN54,"&lt;="&amp;(BE54-$G$58),$M57:$EN57)+SUM($M58:BE58)+SUM($M59:BD59)))*($G$59=1)</f>
        <v>0</v>
      </c>
      <c r="BF59" s="58">
        <f>-IF(BF54&lt;$G$58,0,MAX(0,SUMIF($M54:$EN54,"&lt;="&amp;(BF54-$G$58),$M57:$EN57)+SUM($M58:BF58)+SUM($M59:BE59)))*($G$59=1)</f>
        <v>0</v>
      </c>
      <c r="BG59" s="58">
        <f>-IF(BG54&lt;$G$58,0,MAX(0,SUMIF($M54:$EN54,"&lt;="&amp;(BG54-$G$58),$M57:$EN57)+SUM($M58:BG58)+SUM($M59:BF59)))*($G$59=1)</f>
        <v>0</v>
      </c>
      <c r="BH59" s="58">
        <f>-IF(BH54&lt;$G$58,0,MAX(0,SUMIF($M54:$EN54,"&lt;="&amp;(BH54-$G$58),$M57:$EN57)+SUM($M58:BH58)+SUM($M59:BG59)))*($G$59=1)</f>
        <v>0</v>
      </c>
      <c r="BI59" s="58">
        <f>-IF(BI54&lt;$G$58,0,MAX(0,SUMIF($M54:$EN54,"&lt;="&amp;(BI54-$G$58),$M57:$EN57)+SUM($M58:BI58)+SUM($M59:BH59)))*($G$59=1)</f>
        <v>0</v>
      </c>
      <c r="BJ59" s="58">
        <f>-IF(BJ54&lt;$G$58,0,MAX(0,SUMIF($M54:$EN54,"&lt;="&amp;(BJ54-$G$58),$M57:$EN57)+SUM($M58:BJ58)+SUM($M59:BI59)))*($G$59=1)</f>
        <v>0</v>
      </c>
      <c r="BK59" s="58">
        <f>-IF(BK54&lt;$G$58,0,MAX(0,SUMIF($M54:$EN54,"&lt;="&amp;(BK54-$G$58),$M57:$EN57)+SUM($M58:BK58)+SUM($M59:BJ59)))*($G$59=1)</f>
        <v>0</v>
      </c>
      <c r="BL59" s="58">
        <f>-IF(BL54&lt;$G$58,0,MAX(0,SUMIF($M54:$EN54,"&lt;="&amp;(BL54-$G$58),$M57:$EN57)+SUM($M58:BL58)+SUM($M59:BK59)))*($G$59=1)</f>
        <v>0</v>
      </c>
      <c r="BM59" s="58">
        <f>-IF(BM54&lt;$G$58,0,MAX(0,SUMIF($M54:$EN54,"&lt;="&amp;(BM54-$G$58),$M57:$EN57)+SUM($M58:BM58)+SUM($M59:BL59)))*($G$59=1)</f>
        <v>0</v>
      </c>
      <c r="BN59" s="58">
        <f>-IF(BN54&lt;$G$58,0,MAX(0,SUMIF($M54:$EN54,"&lt;="&amp;(BN54-$G$58),$M57:$EN57)+SUM($M58:BN58)+SUM($M59:BM59)))*($G$59=1)</f>
        <v>0</v>
      </c>
      <c r="BO59" s="58">
        <f>-IF(BO54&lt;$G$58,0,MAX(0,SUMIF($M54:$EN54,"&lt;="&amp;(BO54-$G$58),$M57:$EN57)+SUM($M58:BO58)+SUM($M59:BN59)))*($G$59=1)</f>
        <v>0</v>
      </c>
      <c r="BP59" s="58">
        <f>-IF(BP54&lt;$G$58,0,MAX(0,SUMIF($M54:$EN54,"&lt;="&amp;(BP54-$G$58),$M57:$EN57)+SUM($M58:BP58)+SUM($M59:BO59)))*($G$59=1)</f>
        <v>0</v>
      </c>
      <c r="BQ59" s="58">
        <f>-IF(BQ54&lt;$G$58,0,MAX(0,SUMIF($M54:$EN54,"&lt;="&amp;(BQ54-$G$58),$M57:$EN57)+SUM($M58:BQ58)+SUM($M59:BP59)))*($G$59=1)</f>
        <v>0</v>
      </c>
      <c r="BR59" s="58">
        <f>-IF(BR54&lt;$G$58,0,MAX(0,SUMIF($M54:$EN54,"&lt;="&amp;(BR54-$G$58),$M57:$EN57)+SUM($M58:BR58)+SUM($M59:BQ59)))*($G$59=1)</f>
        <v>0</v>
      </c>
      <c r="BS59" s="58">
        <f>-IF(BS54&lt;$G$58,0,MAX(0,SUMIF($M54:$EN54,"&lt;="&amp;(BS54-$G$58),$M57:$EN57)+SUM($M58:BS58)+SUM($M59:BR59)))*($G$59=1)</f>
        <v>0</v>
      </c>
      <c r="BT59" s="58">
        <f>-IF(BT54&lt;$G$58,0,MAX(0,SUMIF($M54:$EN54,"&lt;="&amp;(BT54-$G$58),$M57:$EN57)+SUM($M58:BT58)+SUM($M59:BS59)))*($G$59=1)</f>
        <v>0</v>
      </c>
      <c r="BU59" s="58">
        <f>-IF(BU54&lt;$G$58,0,MAX(0,SUMIF($M54:$EN54,"&lt;="&amp;(BU54-$G$58),$M57:$EN57)+SUM($M58:BU58)+SUM($M59:BT59)))*($G$59=1)</f>
        <v>0</v>
      </c>
      <c r="BV59" s="58">
        <f>-IF(BV54&lt;$G$58,0,MAX(0,SUMIF($M54:$EN54,"&lt;="&amp;(BV54-$G$58),$M57:$EN57)+SUM($M58:BV58)+SUM($M59:BU59)))*($G$59=1)</f>
        <v>0</v>
      </c>
      <c r="BW59" s="58">
        <f>-IF(BW54&lt;$G$58,0,MAX(0,SUMIF($M54:$EN54,"&lt;="&amp;(BW54-$G$58),$M57:$EN57)+SUM($M58:BW58)+SUM($M59:BV59)))*($G$59=1)</f>
        <v>0</v>
      </c>
      <c r="BX59" s="58">
        <f>-IF(BX54&lt;$G$58,0,MAX(0,SUMIF($M54:$EN54,"&lt;="&amp;(BX54-$G$58),$M57:$EN57)+SUM($M58:BX58)+SUM($M59:BW59)))*($G$59=1)</f>
        <v>0</v>
      </c>
      <c r="BY59" s="58">
        <f>-IF(BY54&lt;$G$58,0,MAX(0,SUMIF($M54:$EN54,"&lt;="&amp;(BY54-$G$58),$M57:$EN57)+SUM($M58:BY58)+SUM($M59:BX59)))*($G$59=1)</f>
        <v>0</v>
      </c>
      <c r="BZ59" s="58">
        <f>-IF(BZ54&lt;$G$58,0,MAX(0,SUMIF($M54:$EN54,"&lt;="&amp;(BZ54-$G$58),$M57:$EN57)+SUM($M58:BZ58)+SUM($M59:BY59)))*($G$59=1)</f>
        <v>0</v>
      </c>
      <c r="CA59" s="58">
        <f>-IF(CA54&lt;$G$58,0,MAX(0,SUMIF($M54:$EN54,"&lt;="&amp;(CA54-$G$58),$M57:$EN57)+SUM($M58:CA58)+SUM($M59:BZ59)))*($G$59=1)</f>
        <v>0</v>
      </c>
      <c r="CB59" s="58">
        <f>-IF(CB54&lt;$G$58,0,MAX(0,SUMIF($M54:$EN54,"&lt;="&amp;(CB54-$G$58),$M57:$EN57)+SUM($M58:CB58)+SUM($M59:CA59)))*($G$59=1)</f>
        <v>0</v>
      </c>
      <c r="CC59" s="58">
        <f>-IF(CC54&lt;$G$58,0,MAX(0,SUMIF($M54:$EN54,"&lt;="&amp;(CC54-$G$58),$M57:$EN57)+SUM($M58:CC58)+SUM($M59:CB59)))*($G$59=1)</f>
        <v>0</v>
      </c>
      <c r="CD59" s="58">
        <f>-IF(CD54&lt;$G$58,0,MAX(0,SUMIF($M54:$EN54,"&lt;="&amp;(CD54-$G$58),$M57:$EN57)+SUM($M58:CD58)+SUM($M59:CC59)))*($G$59=1)</f>
        <v>0</v>
      </c>
      <c r="CE59" s="58">
        <f>-IF(CE54&lt;$G$58,0,MAX(0,SUMIF($M54:$EN54,"&lt;="&amp;(CE54-$G$58),$M57:$EN57)+SUM($M58:CE58)+SUM($M59:CD59)))*($G$59=1)</f>
        <v>0</v>
      </c>
      <c r="CF59" s="58">
        <f>-IF(CF54&lt;$G$58,0,MAX(0,SUMIF($M54:$EN54,"&lt;="&amp;(CF54-$G$58),$M57:$EN57)+SUM($M58:CF58)+SUM($M59:CE59)))*($G$59=1)</f>
        <v>0</v>
      </c>
      <c r="CG59" s="58">
        <f>-IF(CG54&lt;$G$58,0,MAX(0,SUMIF($M54:$EN54,"&lt;="&amp;(CG54-$G$58),$M57:$EN57)+SUM($M58:CG58)+SUM($M59:CF59)))*($G$59=1)</f>
        <v>0</v>
      </c>
      <c r="CH59" s="58">
        <f>-IF(CH54&lt;$G$58,0,MAX(0,SUMIF($M54:$EN54,"&lt;="&amp;(CH54-$G$58),$M57:$EN57)+SUM($M58:CH58)+SUM($M59:CG59)))*($G$59=1)</f>
        <v>0</v>
      </c>
      <c r="CI59" s="58">
        <f>-IF(CI54&lt;$G$58,0,MAX(0,SUMIF($M54:$EN54,"&lt;="&amp;(CI54-$G$58),$M57:$EN57)+SUM($M58:CI58)+SUM($M59:CH59)))*($G$59=1)</f>
        <v>0</v>
      </c>
      <c r="CJ59" s="58">
        <f>-IF(CJ54&lt;$G$58,0,MAX(0,SUMIF($M54:$EN54,"&lt;="&amp;(CJ54-$G$58),$M57:$EN57)+SUM($M58:CJ58)+SUM($M59:CI59)))*($G$59=1)</f>
        <v>0</v>
      </c>
      <c r="CK59" s="58">
        <f>-IF(CK54&lt;$G$58,0,MAX(0,SUMIF($M54:$EN54,"&lt;="&amp;(CK54-$G$58),$M57:$EN57)+SUM($M58:CK58)+SUM($M59:CJ59)))*($G$59=1)</f>
        <v>0</v>
      </c>
      <c r="CL59" s="58">
        <f>-IF(CL54&lt;$G$58,0,MAX(0,SUMIF($M54:$EN54,"&lt;="&amp;(CL54-$G$58),$M57:$EN57)+SUM($M58:CL58)+SUM($M59:CK59)))*($G$59=1)</f>
        <v>0</v>
      </c>
      <c r="CM59" s="58">
        <f>-IF(CM54&lt;$G$58,0,MAX(0,SUMIF($M54:$EN54,"&lt;="&amp;(CM54-$G$58),$M57:$EN57)+SUM($M58:CM58)+SUM($M59:CL59)))*($G$59=1)</f>
        <v>0</v>
      </c>
      <c r="CN59" s="58">
        <f>-IF(CN54&lt;$G$58,0,MAX(0,SUMIF($M54:$EN54,"&lt;="&amp;(CN54-$G$58),$M57:$EN57)+SUM($M58:CN58)+SUM($M59:CM59)))*($G$59=1)</f>
        <v>0</v>
      </c>
      <c r="CO59" s="58">
        <f>-IF(CO54&lt;$G$58,0,MAX(0,SUMIF($M54:$EN54,"&lt;="&amp;(CO54-$G$58),$M57:$EN57)+SUM($M58:CO58)+SUM($M59:CN59)))*($G$59=1)</f>
        <v>0</v>
      </c>
      <c r="CP59" s="58">
        <f>-IF(CP54&lt;$G$58,0,MAX(0,SUMIF($M54:$EN54,"&lt;="&amp;(CP54-$G$58),$M57:$EN57)+SUM($M58:CP58)+SUM($M59:CO59)))*($G$59=1)</f>
        <v>0</v>
      </c>
      <c r="CQ59" s="58">
        <f>-IF(CQ54&lt;$G$58,0,MAX(0,SUMIF($M54:$EN54,"&lt;="&amp;(CQ54-$G$58),$M57:$EN57)+SUM($M58:CQ58)+SUM($M59:CP59)))*($G$59=1)</f>
        <v>0</v>
      </c>
      <c r="CR59" s="58">
        <f>-IF(CR54&lt;$G$58,0,MAX(0,SUMIF($M54:$EN54,"&lt;="&amp;(CR54-$G$58),$M57:$EN57)+SUM($M58:CR58)+SUM($M59:CQ59)))*($G$59=1)</f>
        <v>0</v>
      </c>
      <c r="CS59" s="58">
        <f>-IF(CS54&lt;$G$58,0,MAX(0,SUMIF($M54:$EN54,"&lt;="&amp;(CS54-$G$58),$M57:$EN57)+SUM($M58:CS58)+SUM($M59:CR59)))*($G$59=1)</f>
        <v>0</v>
      </c>
      <c r="CT59" s="58">
        <f>-IF(CT54&lt;$G$58,0,MAX(0,SUMIF($M54:$EN54,"&lt;="&amp;(CT54-$G$58),$M57:$EN57)+SUM($M58:CT58)+SUM($M59:CS59)))*($G$59=1)</f>
        <v>0</v>
      </c>
      <c r="CU59" s="58">
        <f>-IF(CU54&lt;$G$58,0,MAX(0,SUMIF($M54:$EN54,"&lt;="&amp;(CU54-$G$58),$M57:$EN57)+SUM($M58:CU58)+SUM($M59:CT59)))*($G$59=1)</f>
        <v>0</v>
      </c>
      <c r="CV59" s="58">
        <f>-IF(CV54&lt;$G$58,0,MAX(0,SUMIF($M54:$EN54,"&lt;="&amp;(CV54-$G$58),$M57:$EN57)+SUM($M58:CV58)+SUM($M59:CU59)))*($G$59=1)</f>
        <v>0</v>
      </c>
      <c r="CW59" s="58">
        <f>-IF(CW54&lt;$G$58,0,MAX(0,SUMIF($M54:$EN54,"&lt;="&amp;(CW54-$G$58),$M57:$EN57)+SUM($M58:CW58)+SUM($M59:CV59)))*($G$59=1)</f>
        <v>0</v>
      </c>
      <c r="CX59" s="58">
        <f>-IF(CX54&lt;$G$58,0,MAX(0,SUMIF($M54:$EN54,"&lt;="&amp;(CX54-$G$58),$M57:$EN57)+SUM($M58:CX58)+SUM($M59:CW59)))*($G$59=1)</f>
        <v>0</v>
      </c>
      <c r="CY59" s="58">
        <f>-IF(CY54&lt;$G$58,0,MAX(0,SUMIF($M54:$EN54,"&lt;="&amp;(CY54-$G$58),$M57:$EN57)+SUM($M58:CY58)+SUM($M59:CX59)))*($G$59=1)</f>
        <v>0</v>
      </c>
      <c r="CZ59" s="58">
        <f>-IF(CZ54&lt;$G$58,0,MAX(0,SUMIF($M54:$EN54,"&lt;="&amp;(CZ54-$G$58),$M57:$EN57)+SUM($M58:CZ58)+SUM($M59:CY59)))*($G$59=1)</f>
        <v>0</v>
      </c>
      <c r="DA59" s="58">
        <f>-IF(DA54&lt;$G$58,0,MAX(0,SUMIF($M54:$EN54,"&lt;="&amp;(DA54-$G$58),$M57:$EN57)+SUM($M58:DA58)+SUM($M59:CZ59)))*($G$59=1)</f>
        <v>0</v>
      </c>
      <c r="DB59" s="58">
        <f>-IF(DB54&lt;$G$58,0,MAX(0,SUMIF($M54:$EN54,"&lt;="&amp;(DB54-$G$58),$M57:$EN57)+SUM($M58:DB58)+SUM($M59:DA59)))*($G$59=1)</f>
        <v>0</v>
      </c>
      <c r="DC59" s="58">
        <f>-IF(DC54&lt;$G$58,0,MAX(0,SUMIF($M54:$EN54,"&lt;="&amp;(DC54-$G$58),$M57:$EN57)+SUM($M58:DC58)+SUM($M59:DB59)))*($G$59=1)</f>
        <v>0</v>
      </c>
      <c r="DD59" s="58">
        <f>-IF(DD54&lt;$G$58,0,MAX(0,SUMIF($M54:$EN54,"&lt;="&amp;(DD54-$G$58),$M57:$EN57)+SUM($M58:DD58)+SUM($M59:DC59)))*($G$59=1)</f>
        <v>0</v>
      </c>
      <c r="DE59" s="58">
        <f>-IF(DE54&lt;$G$58,0,MAX(0,SUMIF($M54:$EN54,"&lt;="&amp;(DE54-$G$58),$M57:$EN57)+SUM($M58:DE58)+SUM($M59:DD59)))*($G$59=1)</f>
        <v>0</v>
      </c>
      <c r="DF59" s="58">
        <f>-IF(DF54&lt;$G$58,0,MAX(0,SUMIF($M54:$EN54,"&lt;="&amp;(DF54-$G$58),$M57:$EN57)+SUM($M58:DF58)+SUM($M59:DE59)))*($G$59=1)</f>
        <v>0</v>
      </c>
      <c r="DG59" s="58">
        <f>-IF(DG54&lt;$G$58,0,MAX(0,SUMIF($M54:$EN54,"&lt;="&amp;(DG54-$G$58),$M57:$EN57)+SUM($M58:DG58)+SUM($M59:DF59)))*($G$59=1)</f>
        <v>0</v>
      </c>
      <c r="DH59" s="58">
        <f>-IF(DH54&lt;$G$58,0,MAX(0,SUMIF($M54:$EN54,"&lt;="&amp;(DH54-$G$58),$M57:$EN57)+SUM($M58:DH58)+SUM($M59:DG59)))*($G$59=1)</f>
        <v>0</v>
      </c>
      <c r="DI59" s="58">
        <f>-IF(DI54&lt;$G$58,0,MAX(0,SUMIF($M54:$EN54,"&lt;="&amp;(DI54-$G$58),$M57:$EN57)+SUM($M58:DI58)+SUM($M59:DH59)))*($G$59=1)</f>
        <v>0</v>
      </c>
      <c r="DJ59" s="58">
        <f>-IF(DJ54&lt;$G$58,0,MAX(0,SUMIF($M54:$EN54,"&lt;="&amp;(DJ54-$G$58),$M57:$EN57)+SUM($M58:DJ58)+SUM($M59:DI59)))*($G$59=1)</f>
        <v>0</v>
      </c>
      <c r="DK59" s="58">
        <f>-IF(DK54&lt;$G$58,0,MAX(0,SUMIF($M54:$EN54,"&lt;="&amp;(DK54-$G$58),$M57:$EN57)+SUM($M58:DK58)+SUM($M59:DJ59)))*($G$59=1)</f>
        <v>0</v>
      </c>
      <c r="DL59" s="58">
        <f>-IF(DL54&lt;$G$58,0,MAX(0,SUMIF($M54:$EN54,"&lt;="&amp;(DL54-$G$58),$M57:$EN57)+SUM($M58:DL58)+SUM($M59:DK59)))*($G$59=1)</f>
        <v>0</v>
      </c>
      <c r="DM59" s="58">
        <f>-IF(DM54&lt;$G$58,0,MAX(0,SUMIF($M54:$EN54,"&lt;="&amp;(DM54-$G$58),$M57:$EN57)+SUM($M58:DM58)+SUM($M59:DL59)))*($G$59=1)</f>
        <v>0</v>
      </c>
      <c r="DN59" s="58">
        <f>-IF(DN54&lt;$G$58,0,MAX(0,SUMIF($M54:$EN54,"&lt;="&amp;(DN54-$G$58),$M57:$EN57)+SUM($M58:DN58)+SUM($M59:DM59)))*($G$59=1)</f>
        <v>0</v>
      </c>
      <c r="DO59" s="58">
        <f>-IF(DO54&lt;$G$58,0,MAX(0,SUMIF($M54:$EN54,"&lt;="&amp;(DO54-$G$58),$M57:$EN57)+SUM($M58:DO58)+SUM($M59:DN59)))*($G$59=1)</f>
        <v>0</v>
      </c>
      <c r="DP59" s="58">
        <f>-IF(DP54&lt;$G$58,0,MAX(0,SUMIF($M54:$EN54,"&lt;="&amp;(DP54-$G$58),$M57:$EN57)+SUM($M58:DP58)+SUM($M59:DO59)))*($G$59=1)</f>
        <v>0</v>
      </c>
      <c r="DQ59" s="58">
        <f>-IF(DQ54&lt;$G$58,0,MAX(0,SUMIF($M54:$EN54,"&lt;="&amp;(DQ54-$G$58),$M57:$EN57)+SUM($M58:DQ58)+SUM($M59:DP59)))*($G$59=1)</f>
        <v>0</v>
      </c>
      <c r="DR59" s="58">
        <f>-IF(DR54&lt;$G$58,0,MAX(0,SUMIF($M54:$EN54,"&lt;="&amp;(DR54-$G$58),$M57:$EN57)+SUM($M58:DR58)+SUM($M59:DQ59)))*($G$59=1)</f>
        <v>0</v>
      </c>
      <c r="DS59" s="58">
        <f>-IF(DS54&lt;$G$58,0,MAX(0,SUMIF($M54:$EN54,"&lt;="&amp;(DS54-$G$58),$M57:$EN57)+SUM($M58:DS58)+SUM($M59:DR59)))*($G$59=1)</f>
        <v>0</v>
      </c>
      <c r="DT59" s="58">
        <f>-IF(DT54&lt;$G$58,0,MAX(0,SUMIF($M54:$EN54,"&lt;="&amp;(DT54-$G$58),$M57:$EN57)+SUM($M58:DT58)+SUM($M59:DS59)))*($G$59=1)</f>
        <v>0</v>
      </c>
      <c r="DU59" s="58">
        <f>-IF(DU54&lt;$G$58,0,MAX(0,SUMIF($M54:$EN54,"&lt;="&amp;(DU54-$G$58),$M57:$EN57)+SUM($M58:DU58)+SUM($M59:DT59)))*($G$59=1)</f>
        <v>0</v>
      </c>
      <c r="DV59" s="58">
        <f>-IF(DV54&lt;$G$58,0,MAX(0,SUMIF($M54:$EN54,"&lt;="&amp;(DV54-$G$58),$M57:$EN57)+SUM($M58:DV58)+SUM($M59:DU59)))*($G$59=1)</f>
        <v>0</v>
      </c>
      <c r="DW59" s="58">
        <f>-IF(DW54&lt;$G$58,0,MAX(0,SUMIF($M54:$EN54,"&lt;="&amp;(DW54-$G$58),$M57:$EN57)+SUM($M58:DW58)+SUM($M59:DV59)))*($G$59=1)</f>
        <v>0</v>
      </c>
      <c r="DX59" s="58">
        <f>-IF(DX54&lt;$G$58,0,MAX(0,SUMIF($M54:$EN54,"&lt;="&amp;(DX54-$G$58),$M57:$EN57)+SUM($M58:DX58)+SUM($M59:DW59)))*($G$59=1)</f>
        <v>0</v>
      </c>
      <c r="DY59" s="58">
        <f>-IF(DY54&lt;$G$58,0,MAX(0,SUMIF($M54:$EN54,"&lt;="&amp;(DY54-$G$58),$M57:$EN57)+SUM($M58:DY58)+SUM($M59:DX59)))*($G$59=1)</f>
        <v>0</v>
      </c>
      <c r="DZ59" s="58">
        <f>-IF(DZ54&lt;$G$58,0,MAX(0,SUMIF($M54:$EN54,"&lt;="&amp;(DZ54-$G$58),$M57:$EN57)+SUM($M58:DZ58)+SUM($M59:DY59)))*($G$59=1)</f>
        <v>0</v>
      </c>
      <c r="EA59" s="58">
        <f>-IF(EA54&lt;$G$58,0,MAX(0,SUMIF($M54:$EN54,"&lt;="&amp;(EA54-$G$58),$M57:$EN57)+SUM($M58:EA58)+SUM($M59:DZ59)))*($G$59=1)</f>
        <v>0</v>
      </c>
      <c r="EB59" s="58">
        <f>-IF(EB54&lt;$G$58,0,MAX(0,SUMIF($M54:$EN54,"&lt;="&amp;(EB54-$G$58),$M57:$EN57)+SUM($M58:EB58)+SUM($M59:EA59)))*($G$59=1)</f>
        <v>0</v>
      </c>
      <c r="EC59" s="58">
        <f>-IF(EC54&lt;$G$58,0,MAX(0,SUMIF($M54:$EN54,"&lt;="&amp;(EC54-$G$58),$M57:$EN57)+SUM($M58:EC58)+SUM($M59:EB59)))*($G$59=1)</f>
        <v>0</v>
      </c>
      <c r="ED59" s="58">
        <f>-IF(ED54&lt;$G$58,0,MAX(0,SUMIF($M54:$EN54,"&lt;="&amp;(ED54-$G$58),$M57:$EN57)+SUM($M58:ED58)+SUM($M59:EC59)))*($G$59=1)</f>
        <v>0</v>
      </c>
      <c r="EE59" s="58">
        <f>-IF(EE54&lt;$G$58,0,MAX(0,SUMIF($M54:$EN54,"&lt;="&amp;(EE54-$G$58),$M57:$EN57)+SUM($M58:EE58)+SUM($M59:ED59)))*($G$59=1)</f>
        <v>0</v>
      </c>
      <c r="EF59" s="58">
        <f>-IF(EF54&lt;$G$58,0,MAX(0,SUMIF($M54:$EN54,"&lt;="&amp;(EF54-$G$58),$M57:$EN57)+SUM($M58:EF58)+SUM($M59:EE59)))*($G$59=1)</f>
        <v>0</v>
      </c>
      <c r="EG59" s="58">
        <f>-IF(EG54&lt;$G$58,0,MAX(0,SUMIF($M54:$EN54,"&lt;="&amp;(EG54-$G$58),$M57:$EN57)+SUM($M58:EG58)+SUM($M59:EF59)))*($G$59=1)</f>
        <v>0</v>
      </c>
      <c r="EH59" s="58">
        <f>-IF(EH54&lt;$G$58,0,MAX(0,SUMIF($M54:$EN54,"&lt;="&amp;(EH54-$G$58),$M57:$EN57)+SUM($M58:EH58)+SUM($M59:EG59)))*($G$59=1)</f>
        <v>0</v>
      </c>
      <c r="EI59" s="58">
        <f>-IF(EI54&lt;$G$58,0,MAX(0,SUMIF($M54:$EN54,"&lt;="&amp;(EI54-$G$58),$M57:$EN57)+SUM($M58:EI58)+SUM($M59:EH59)))*($G$59=1)</f>
        <v>0</v>
      </c>
      <c r="EJ59" s="58">
        <f>-IF(EJ54&lt;$G$58,0,MAX(0,SUMIF($M54:$EN54,"&lt;="&amp;(EJ54-$G$58),$M57:$EN57)+SUM($M58:EJ58)+SUM($M59:EI59)))*($G$59=1)</f>
        <v>0</v>
      </c>
      <c r="EK59" s="58">
        <f>-IF(EK54&lt;$G$58,0,MAX(0,SUMIF($M54:$EN54,"&lt;="&amp;(EK54-$G$58),$M57:$EN57)+SUM($M58:EK58)+SUM($M59:EJ59)))*($G$59=1)</f>
        <v>0</v>
      </c>
      <c r="EL59" s="58">
        <f>-IF(EL54&lt;$G$58,0,MAX(0,SUMIF($M54:$EN54,"&lt;="&amp;(EL54-$G$58),$M57:$EN57)+SUM($M58:EL58)+SUM($M59:EK59)))*($G$59=1)</f>
        <v>0</v>
      </c>
      <c r="EM59" s="58">
        <f>-IF(EM54&lt;$G$58,0,MAX(0,SUMIF($M54:$EN54,"&lt;="&amp;(EM54-$G$58),$M57:$EN57)+SUM($M58:EM58)+SUM($M59:EL59)))*($G$59=1)</f>
        <v>0</v>
      </c>
      <c r="EN59" s="58">
        <f>-IF(EN54&lt;$G$58,0,MAX(0,SUMIF($M54:$EN54,"&lt;="&amp;(EN54-$G$58),$M57:$EN57)+SUM($M58:EN58)+SUM($M59:EM59)))*($G$59=1)</f>
        <v>0</v>
      </c>
    </row>
    <row r="60" spans="1:144" x14ac:dyDescent="0.2">
      <c r="A60" s="8"/>
      <c r="B60" s="8"/>
      <c r="C60" s="8"/>
      <c r="D60" s="59" t="s">
        <v>82</v>
      </c>
      <c r="E60" s="8"/>
      <c r="F60" s="8"/>
      <c r="G60" s="8"/>
      <c r="H60" s="9" t="s">
        <v>6</v>
      </c>
      <c r="I60" s="8"/>
      <c r="J60" s="60">
        <f t="shared" ref="J60" si="89">SUM(J56:J59)</f>
        <v>-1.3969838619232178E-9</v>
      </c>
      <c r="K60" s="8"/>
      <c r="L60" s="8"/>
      <c r="M60" s="60">
        <f t="shared" ref="M60:AR60" si="90">SUM(M56:M59)</f>
        <v>51475.5</v>
      </c>
      <c r="N60" s="60">
        <f t="shared" si="90"/>
        <v>49497.3</v>
      </c>
      <c r="O60" s="60">
        <f t="shared" si="90"/>
        <v>20459.400000000005</v>
      </c>
      <c r="P60" s="60">
        <f t="shared" si="90"/>
        <v>31820.400000000009</v>
      </c>
      <c r="Q60" s="60">
        <f t="shared" si="90"/>
        <v>25330.560000000009</v>
      </c>
      <c r="R60" s="60">
        <f t="shared" si="90"/>
        <v>99784.380000000019</v>
      </c>
      <c r="S60" s="60">
        <f t="shared" si="90"/>
        <v>54179.800000000017</v>
      </c>
      <c r="T60" s="60">
        <f t="shared" si="90"/>
        <v>53430.380000000019</v>
      </c>
      <c r="U60" s="60">
        <f t="shared" si="90"/>
        <v>82649.360000000015</v>
      </c>
      <c r="V60" s="60">
        <f t="shared" si="90"/>
        <v>144254.26</v>
      </c>
      <c r="W60" s="60">
        <f t="shared" si="90"/>
        <v>198273.54</v>
      </c>
      <c r="X60" s="60">
        <f t="shared" si="90"/>
        <v>217640.02000000002</v>
      </c>
      <c r="Y60" s="60">
        <f t="shared" si="90"/>
        <v>212789.86000000002</v>
      </c>
      <c r="Z60" s="60">
        <f t="shared" si="90"/>
        <v>175993.52000000002</v>
      </c>
      <c r="AA60" s="60">
        <f t="shared" si="90"/>
        <v>166308.88</v>
      </c>
      <c r="AB60" s="60">
        <f t="shared" si="90"/>
        <v>174288.46</v>
      </c>
      <c r="AC60" s="60">
        <f t="shared" si="90"/>
        <v>236478.78129032257</v>
      </c>
      <c r="AD60" s="60">
        <f t="shared" si="90"/>
        <v>322297.33129032259</v>
      </c>
      <c r="AE60" s="60">
        <f t="shared" si="90"/>
        <v>375813.33129032259</v>
      </c>
      <c r="AF60" s="60">
        <f t="shared" si="90"/>
        <v>420345.68129032257</v>
      </c>
      <c r="AG60" s="60">
        <f t="shared" si="90"/>
        <v>459239.02062365587</v>
      </c>
      <c r="AH60" s="60">
        <f t="shared" si="90"/>
        <v>552967.90062365588</v>
      </c>
      <c r="AI60" s="60">
        <f t="shared" si="90"/>
        <v>614199.22062365583</v>
      </c>
      <c r="AJ60" s="60">
        <f t="shared" si="90"/>
        <v>573505.90062365588</v>
      </c>
      <c r="AK60" s="60">
        <f t="shared" si="90"/>
        <v>582972.82062365592</v>
      </c>
      <c r="AL60" s="60">
        <f t="shared" si="90"/>
        <v>510184.60062365595</v>
      </c>
      <c r="AM60" s="60">
        <f t="shared" si="90"/>
        <v>602346.58062365593</v>
      </c>
      <c r="AN60" s="60">
        <f t="shared" si="90"/>
        <v>567531.52062365599</v>
      </c>
      <c r="AO60" s="60">
        <f t="shared" si="90"/>
        <v>543272.38062365598</v>
      </c>
      <c r="AP60" s="60">
        <f t="shared" si="90"/>
        <v>512845.18062365596</v>
      </c>
      <c r="AQ60" s="60">
        <f t="shared" si="90"/>
        <v>570061.42062365601</v>
      </c>
      <c r="AR60" s="60">
        <f t="shared" si="90"/>
        <v>616087.42062365601</v>
      </c>
      <c r="AS60" s="60">
        <f t="shared" ref="AS60:BX60" si="91">SUM(AS56:AS59)</f>
        <v>590797.96062365605</v>
      </c>
      <c r="AT60" s="60">
        <f t="shared" si="91"/>
        <v>541776.7606236561</v>
      </c>
      <c r="AU60" s="60">
        <f t="shared" si="91"/>
        <v>511436.86062365607</v>
      </c>
      <c r="AV60" s="60">
        <f t="shared" si="91"/>
        <v>558431.2606236561</v>
      </c>
      <c r="AW60" s="60">
        <f t="shared" si="91"/>
        <v>543254.74062365608</v>
      </c>
      <c r="AX60" s="60">
        <f t="shared" si="91"/>
        <v>515665.42062365607</v>
      </c>
      <c r="AY60" s="60">
        <f t="shared" si="91"/>
        <v>543500.08062365605</v>
      </c>
      <c r="AZ60" s="60">
        <f t="shared" si="91"/>
        <v>464918.56062365603</v>
      </c>
      <c r="BA60" s="60">
        <f t="shared" si="91"/>
        <v>407291.20062365604</v>
      </c>
      <c r="BB60" s="60">
        <f t="shared" si="91"/>
        <v>412535.86062365602</v>
      </c>
      <c r="BC60" s="60">
        <f t="shared" si="91"/>
        <v>406660.48062365601</v>
      </c>
      <c r="BD60" s="60">
        <f t="shared" si="91"/>
        <v>494247.40062365599</v>
      </c>
      <c r="BE60" s="60">
        <f t="shared" si="91"/>
        <v>551979.160623656</v>
      </c>
      <c r="BF60" s="60">
        <f t="shared" si="91"/>
        <v>647476.90062365599</v>
      </c>
      <c r="BG60" s="60">
        <f t="shared" si="91"/>
        <v>592799.56062365603</v>
      </c>
      <c r="BH60" s="60">
        <f t="shared" si="91"/>
        <v>669240.160623656</v>
      </c>
      <c r="BI60" s="60">
        <f t="shared" si="91"/>
        <v>682960.84062365605</v>
      </c>
      <c r="BJ60" s="60">
        <f t="shared" si="91"/>
        <v>678401.98062365607</v>
      </c>
      <c r="BK60" s="60">
        <f t="shared" si="91"/>
        <v>594264.04062365601</v>
      </c>
      <c r="BL60" s="60">
        <f t="shared" si="91"/>
        <v>654994.31062365603</v>
      </c>
      <c r="BM60" s="60">
        <f t="shared" si="91"/>
        <v>646317.58062365605</v>
      </c>
      <c r="BN60" s="60">
        <f t="shared" si="91"/>
        <v>570641.34062365605</v>
      </c>
      <c r="BO60" s="60">
        <f t="shared" si="91"/>
        <v>625796.06062365603</v>
      </c>
      <c r="BP60" s="60">
        <f t="shared" si="91"/>
        <v>624642.95062365604</v>
      </c>
      <c r="BQ60" s="60">
        <f t="shared" si="91"/>
        <v>570262.48062365607</v>
      </c>
      <c r="BR60" s="60">
        <f t="shared" si="91"/>
        <v>620308.86062365607</v>
      </c>
      <c r="BS60" s="60">
        <f t="shared" si="91"/>
        <v>568022.57062365604</v>
      </c>
      <c r="BT60" s="60">
        <f t="shared" si="91"/>
        <v>635848.3906236561</v>
      </c>
      <c r="BU60" s="60">
        <f t="shared" si="91"/>
        <v>638288.18062365614</v>
      </c>
      <c r="BV60" s="60">
        <f t="shared" si="91"/>
        <v>682832.54062365612</v>
      </c>
      <c r="BW60" s="60">
        <f t="shared" si="91"/>
        <v>603109.30062365613</v>
      </c>
      <c r="BX60" s="60">
        <f t="shared" si="91"/>
        <v>515870.04062365612</v>
      </c>
      <c r="BY60" s="60">
        <f t="shared" ref="BY60:DD60" si="92">SUM(BY56:BY59)</f>
        <v>434931.56062365614</v>
      </c>
      <c r="BZ60" s="60">
        <f t="shared" si="92"/>
        <v>472463.21062365617</v>
      </c>
      <c r="CA60" s="60">
        <f t="shared" si="92"/>
        <v>380139.17062365613</v>
      </c>
      <c r="CB60" s="60">
        <f t="shared" si="92"/>
        <v>335539.808043011</v>
      </c>
      <c r="CC60" s="60">
        <f t="shared" si="92"/>
        <v>315347.58804301103</v>
      </c>
      <c r="CD60" s="60">
        <f t="shared" si="92"/>
        <v>386679.42804301099</v>
      </c>
      <c r="CE60" s="60">
        <f t="shared" si="92"/>
        <v>336527.83337634429</v>
      </c>
      <c r="CF60" s="60">
        <f t="shared" si="92"/>
        <v>306452.47337634431</v>
      </c>
      <c r="CG60" s="60">
        <f t="shared" si="92"/>
        <v>304478.47337634431</v>
      </c>
      <c r="CH60" s="60">
        <f t="shared" si="92"/>
        <v>307706.90194777289</v>
      </c>
      <c r="CI60" s="60">
        <f t="shared" si="92"/>
        <v>243356.00194777289</v>
      </c>
      <c r="CJ60" s="60">
        <f t="shared" si="92"/>
        <v>152923.64194777288</v>
      </c>
      <c r="CK60" s="60">
        <f t="shared" si="92"/>
        <v>211582.94194777287</v>
      </c>
      <c r="CL60" s="60">
        <f t="shared" si="92"/>
        <v>153356.36194777288</v>
      </c>
      <c r="CM60" s="60">
        <f t="shared" si="92"/>
        <v>135447.70194777288</v>
      </c>
      <c r="CN60" s="60">
        <f t="shared" si="92"/>
        <v>106016.34194777287</v>
      </c>
      <c r="CO60" s="60">
        <f t="shared" si="92"/>
        <v>99551.981947772874</v>
      </c>
      <c r="CP60" s="60">
        <f t="shared" si="92"/>
        <v>152869.30194777288</v>
      </c>
      <c r="CQ60" s="60">
        <f t="shared" si="92"/>
        <v>92081.861947772879</v>
      </c>
      <c r="CR60" s="60">
        <f t="shared" si="92"/>
        <v>104880.10194777288</v>
      </c>
      <c r="CS60" s="60">
        <f t="shared" si="92"/>
        <v>125072.58194777288</v>
      </c>
      <c r="CT60" s="60">
        <f t="shared" si="92"/>
        <v>125704.72480491574</v>
      </c>
      <c r="CU60" s="60">
        <f t="shared" si="92"/>
        <v>172716.40480491574</v>
      </c>
      <c r="CV60" s="60">
        <f t="shared" si="92"/>
        <v>159868.24480491574</v>
      </c>
      <c r="CW60" s="60">
        <f t="shared" si="92"/>
        <v>160439.56480491575</v>
      </c>
      <c r="CX60" s="60">
        <f t="shared" si="92"/>
        <v>196198.72480491575</v>
      </c>
      <c r="CY60" s="60">
        <f t="shared" si="92"/>
        <v>212273.20480491576</v>
      </c>
      <c r="CZ60" s="60">
        <f t="shared" si="92"/>
        <v>151181.92480491576</v>
      </c>
      <c r="DA60" s="60">
        <f t="shared" si="92"/>
        <v>193649.92480491576</v>
      </c>
      <c r="DB60" s="60">
        <f t="shared" si="92"/>
        <v>129216.64480491576</v>
      </c>
      <c r="DC60" s="60">
        <f t="shared" si="92"/>
        <v>113645.32480491577</v>
      </c>
      <c r="DD60" s="60">
        <f t="shared" si="92"/>
        <v>133499.44480491578</v>
      </c>
      <c r="DE60" s="60">
        <f t="shared" ref="DE60:EJ60" si="93">SUM(DE56:DE59)</f>
        <v>176063.44480491578</v>
      </c>
      <c r="DF60" s="60">
        <f t="shared" si="93"/>
        <v>177200.32480491578</v>
      </c>
      <c r="DG60" s="60">
        <f t="shared" si="93"/>
        <v>218234.8048049158</v>
      </c>
      <c r="DH60" s="60">
        <f t="shared" si="93"/>
        <v>168784.2448049158</v>
      </c>
      <c r="DI60" s="60">
        <f t="shared" si="93"/>
        <v>170771.5648049158</v>
      </c>
      <c r="DJ60" s="60">
        <f t="shared" si="93"/>
        <v>146779.2448049158</v>
      </c>
      <c r="DK60" s="60">
        <f t="shared" si="93"/>
        <v>157798.00480491581</v>
      </c>
      <c r="DL60" s="60">
        <f t="shared" si="93"/>
        <v>172628.08480491579</v>
      </c>
      <c r="DM60" s="60">
        <f t="shared" si="93"/>
        <v>209962.84480491577</v>
      </c>
      <c r="DN60" s="60">
        <f t="shared" si="93"/>
        <v>160895.32480491578</v>
      </c>
      <c r="DO60" s="60">
        <f t="shared" si="93"/>
        <v>135965.32480491578</v>
      </c>
      <c r="DP60" s="60">
        <f t="shared" si="93"/>
        <v>103541.56480491579</v>
      </c>
      <c r="DQ60" s="60">
        <f t="shared" si="93"/>
        <v>128800.96480491578</v>
      </c>
      <c r="DR60" s="60">
        <f t="shared" si="93"/>
        <v>89704.364804915793</v>
      </c>
      <c r="DS60" s="60">
        <f t="shared" si="93"/>
        <v>92497.124804915788</v>
      </c>
      <c r="DT60" s="60">
        <f t="shared" si="93"/>
        <v>36730.754804915785</v>
      </c>
      <c r="DU60" s="60">
        <f t="shared" si="93"/>
        <v>14987.714804915784</v>
      </c>
      <c r="DV60" s="60">
        <f t="shared" si="93"/>
        <v>0</v>
      </c>
      <c r="DW60" s="60">
        <f t="shared" si="93"/>
        <v>35287.01</v>
      </c>
      <c r="DX60" s="60">
        <f t="shared" si="93"/>
        <v>27134.910000000003</v>
      </c>
      <c r="DY60" s="60">
        <f t="shared" si="93"/>
        <v>14186.590000000004</v>
      </c>
      <c r="DZ60" s="60">
        <f t="shared" si="93"/>
        <v>50382.750000000007</v>
      </c>
      <c r="EA60" s="60">
        <f t="shared" si="93"/>
        <v>65443.840000000011</v>
      </c>
      <c r="EB60" s="60">
        <f t="shared" si="93"/>
        <v>65015.610000000008</v>
      </c>
      <c r="EC60" s="60">
        <f t="shared" si="93"/>
        <v>99803.66</v>
      </c>
      <c r="ED60" s="60">
        <f t="shared" si="93"/>
        <v>73492.98000000001</v>
      </c>
      <c r="EE60" s="60">
        <f t="shared" si="93"/>
        <v>65164.770000000011</v>
      </c>
      <c r="EF60" s="60">
        <f t="shared" si="93"/>
        <v>4720.6500000000087</v>
      </c>
      <c r="EG60" s="60">
        <f t="shared" si="93"/>
        <v>0</v>
      </c>
      <c r="EH60" s="60">
        <f t="shared" si="93"/>
        <v>15286.319999999998</v>
      </c>
      <c r="EI60" s="60">
        <f t="shared" si="93"/>
        <v>0</v>
      </c>
      <c r="EJ60" s="60">
        <f t="shared" si="93"/>
        <v>0</v>
      </c>
      <c r="EK60" s="60">
        <f t="shared" ref="EK60:EN60" si="94">SUM(EK56:EK59)</f>
        <v>33236.999999999993</v>
      </c>
      <c r="EL60" s="60">
        <f t="shared" si="94"/>
        <v>0</v>
      </c>
      <c r="EM60" s="60">
        <f t="shared" si="94"/>
        <v>0</v>
      </c>
      <c r="EN60" s="60">
        <f t="shared" si="94"/>
        <v>0</v>
      </c>
    </row>
    <row r="61" spans="1:144" x14ac:dyDescent="0.2">
      <c r="A61" s="8"/>
      <c r="B61" s="8"/>
      <c r="C61" s="8"/>
      <c r="D61" s="8"/>
      <c r="E61" s="8"/>
      <c r="F61" s="8"/>
      <c r="G61" s="8"/>
      <c r="H61" s="9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</row>
    <row r="62" spans="1:144" x14ac:dyDescent="0.2">
      <c r="A62" s="8"/>
      <c r="B62" s="8"/>
      <c r="C62" s="8"/>
      <c r="D62" s="8" t="s">
        <v>85</v>
      </c>
      <c r="E62" s="8"/>
      <c r="F62" s="8"/>
      <c r="G62" s="8"/>
      <c r="H62" s="9"/>
      <c r="I62" s="8"/>
      <c r="J62" s="8"/>
      <c r="K62" s="8"/>
      <c r="L62" s="8"/>
      <c r="M62" s="58">
        <f>(M59&lt;&gt;0)*(SUM($L62:L62)=0)</f>
        <v>0</v>
      </c>
      <c r="N62" s="58">
        <f>(N59&lt;&gt;0)*(SUM($L62:M62)=0)</f>
        <v>0</v>
      </c>
      <c r="O62" s="58">
        <f>(O59&lt;&gt;0)*(SUM($L62:N62)=0)</f>
        <v>0</v>
      </c>
      <c r="P62" s="58">
        <f>(P59&lt;&gt;0)*(SUM($L62:O62)=0)</f>
        <v>0</v>
      </c>
      <c r="Q62" s="58">
        <f>(Q59&lt;&gt;0)*(SUM($L62:P62)=0)</f>
        <v>0</v>
      </c>
      <c r="R62" s="58">
        <f>(R59&lt;&gt;0)*(SUM($L62:Q62)=0)</f>
        <v>0</v>
      </c>
      <c r="S62" s="58">
        <f>(S59&lt;&gt;0)*(SUM($L62:R62)=0)</f>
        <v>0</v>
      </c>
      <c r="T62" s="58">
        <f>(T59&lt;&gt;0)*(SUM($L62:S62)=0)</f>
        <v>0</v>
      </c>
      <c r="U62" s="58">
        <f>(U59&lt;&gt;0)*(SUM($L62:T62)=0)</f>
        <v>0</v>
      </c>
      <c r="V62" s="58">
        <f>(V59&lt;&gt;0)*(SUM($L62:U62)=0)</f>
        <v>0</v>
      </c>
      <c r="W62" s="58">
        <f>(W59&lt;&gt;0)*(SUM($L62:V62)=0)</f>
        <v>0</v>
      </c>
      <c r="X62" s="58">
        <f>(X59&lt;&gt;0)*(SUM($L62:W62)=0)</f>
        <v>0</v>
      </c>
      <c r="Y62" s="58">
        <f>(Y59&lt;&gt;0)*(SUM($L62:X62)=0)</f>
        <v>0</v>
      </c>
      <c r="Z62" s="58">
        <f>(Z59&lt;&gt;0)*(SUM($L62:Y62)=0)</f>
        <v>0</v>
      </c>
      <c r="AA62" s="58">
        <f>(AA59&lt;&gt;0)*(SUM($L62:Z62)=0)</f>
        <v>0</v>
      </c>
      <c r="AB62" s="58">
        <f>(AB59&lt;&gt;0)*(SUM($L62:AA62)=0)</f>
        <v>0</v>
      </c>
      <c r="AC62" s="58">
        <f>(AC59&lt;&gt;0)*(SUM($L62:AB62)=0)</f>
        <v>0</v>
      </c>
      <c r="AD62" s="58">
        <f>(AD59&lt;&gt;0)*(SUM($L62:AC62)=0)</f>
        <v>0</v>
      </c>
      <c r="AE62" s="58">
        <f>(AE59&lt;&gt;0)*(SUM($L62:AD62)=0)</f>
        <v>0</v>
      </c>
      <c r="AF62" s="58">
        <f>(AF59&lt;&gt;0)*(SUM($L62:AE62)=0)</f>
        <v>0</v>
      </c>
      <c r="AG62" s="58">
        <f>(AG59&lt;&gt;0)*(SUM($L62:AF62)=0)</f>
        <v>0</v>
      </c>
      <c r="AH62" s="58">
        <f>(AH59&lt;&gt;0)*(SUM($L62:AG62)=0)</f>
        <v>0</v>
      </c>
      <c r="AI62" s="58">
        <f>(AI59&lt;&gt;0)*(SUM($L62:AH62)=0)</f>
        <v>0</v>
      </c>
      <c r="AJ62" s="58">
        <f>(AJ59&lt;&gt;0)*(SUM($L62:AI62)=0)</f>
        <v>0</v>
      </c>
      <c r="AK62" s="58">
        <f>(AK59&lt;&gt;0)*(SUM($L62:AJ62)=0)</f>
        <v>0</v>
      </c>
      <c r="AL62" s="58">
        <f>(AL59&lt;&gt;0)*(SUM($L62:AK62)=0)</f>
        <v>0</v>
      </c>
      <c r="AM62" s="58">
        <f>(AM59&lt;&gt;0)*(SUM($L62:AL62)=0)</f>
        <v>0</v>
      </c>
      <c r="AN62" s="58">
        <f>(AN59&lt;&gt;0)*(SUM($L62:AM62)=0)</f>
        <v>0</v>
      </c>
      <c r="AO62" s="58">
        <f>(AO59&lt;&gt;0)*(SUM($L62:AN62)=0)</f>
        <v>0</v>
      </c>
      <c r="AP62" s="58">
        <f>(AP59&lt;&gt;0)*(SUM($L62:AO62)=0)</f>
        <v>0</v>
      </c>
      <c r="AQ62" s="58">
        <f>(AQ59&lt;&gt;0)*(SUM($L62:AP62)=0)</f>
        <v>0</v>
      </c>
      <c r="AR62" s="58">
        <f>(AR59&lt;&gt;0)*(SUM($L62:AQ62)=0)</f>
        <v>0</v>
      </c>
      <c r="AS62" s="58">
        <f>(AS59&lt;&gt;0)*(SUM($L62:AR62)=0)</f>
        <v>0</v>
      </c>
      <c r="AT62" s="58">
        <f>(AT59&lt;&gt;0)*(SUM($L62:AS62)=0)</f>
        <v>0</v>
      </c>
      <c r="AU62" s="58">
        <f>(AU59&lt;&gt;0)*(SUM($L62:AT62)=0)</f>
        <v>0</v>
      </c>
      <c r="AV62" s="58">
        <f>(AV59&lt;&gt;0)*(SUM($L62:AU62)=0)</f>
        <v>0</v>
      </c>
      <c r="AW62" s="58">
        <f>(AW59&lt;&gt;0)*(SUM($L62:AV62)=0)</f>
        <v>0</v>
      </c>
      <c r="AX62" s="58">
        <f>(AX59&lt;&gt;0)*(SUM($L62:AW62)=0)</f>
        <v>0</v>
      </c>
      <c r="AY62" s="58">
        <f>(AY59&lt;&gt;0)*(SUM($L62:AX62)=0)</f>
        <v>0</v>
      </c>
      <c r="AZ62" s="58">
        <f>(AZ59&lt;&gt;0)*(SUM($L62:AY62)=0)</f>
        <v>0</v>
      </c>
      <c r="BA62" s="58">
        <f>(BA59&lt;&gt;0)*(SUM($L62:AZ62)=0)</f>
        <v>0</v>
      </c>
      <c r="BB62" s="58">
        <f>(BB59&lt;&gt;0)*(SUM($L62:BA62)=0)</f>
        <v>0</v>
      </c>
      <c r="BC62" s="58">
        <f>(BC59&lt;&gt;0)*(SUM($L62:BB62)=0)</f>
        <v>0</v>
      </c>
      <c r="BD62" s="58">
        <f>(BD59&lt;&gt;0)*(SUM($L62:BC62)=0)</f>
        <v>0</v>
      </c>
      <c r="BE62" s="58">
        <f>(BE59&lt;&gt;0)*(SUM($L62:BD62)=0)</f>
        <v>0</v>
      </c>
      <c r="BF62" s="58">
        <f>(BF59&lt;&gt;0)*(SUM($L62:BE62)=0)</f>
        <v>0</v>
      </c>
      <c r="BG62" s="58">
        <f>(BG59&lt;&gt;0)*(SUM($L62:BF62)=0)</f>
        <v>0</v>
      </c>
      <c r="BH62" s="58">
        <f>(BH59&lt;&gt;0)*(SUM($L62:BG62)=0)</f>
        <v>0</v>
      </c>
      <c r="BI62" s="58">
        <f>(BI59&lt;&gt;0)*(SUM($L62:BH62)=0)</f>
        <v>0</v>
      </c>
      <c r="BJ62" s="58">
        <f>(BJ59&lt;&gt;0)*(SUM($L62:BI62)=0)</f>
        <v>0</v>
      </c>
      <c r="BK62" s="58">
        <f>(BK59&lt;&gt;0)*(SUM($L62:BJ62)=0)</f>
        <v>0</v>
      </c>
      <c r="BL62" s="58">
        <f>(BL59&lt;&gt;0)*(SUM($L62:BK62)=0)</f>
        <v>0</v>
      </c>
      <c r="BM62" s="58">
        <f>(BM59&lt;&gt;0)*(SUM($L62:BL62)=0)</f>
        <v>0</v>
      </c>
      <c r="BN62" s="58">
        <f>(BN59&lt;&gt;0)*(SUM($L62:BM62)=0)</f>
        <v>0</v>
      </c>
      <c r="BO62" s="58">
        <f>(BO59&lt;&gt;0)*(SUM($L62:BN62)=0)</f>
        <v>0</v>
      </c>
      <c r="BP62" s="58">
        <f>(BP59&lt;&gt;0)*(SUM($L62:BO62)=0)</f>
        <v>0</v>
      </c>
      <c r="BQ62" s="58">
        <f>(BQ59&lt;&gt;0)*(SUM($L62:BP62)=0)</f>
        <v>0</v>
      </c>
      <c r="BR62" s="58">
        <f>(BR59&lt;&gt;0)*(SUM($L62:BQ62)=0)</f>
        <v>0</v>
      </c>
      <c r="BS62" s="58">
        <f>(BS59&lt;&gt;0)*(SUM($L62:BR62)=0)</f>
        <v>0</v>
      </c>
      <c r="BT62" s="58">
        <f>(BT59&lt;&gt;0)*(SUM($L62:BS62)=0)</f>
        <v>0</v>
      </c>
      <c r="BU62" s="58">
        <f>(BU59&lt;&gt;0)*(SUM($L62:BT62)=0)</f>
        <v>0</v>
      </c>
      <c r="BV62" s="58">
        <f>(BV59&lt;&gt;0)*(SUM($L62:BU62)=0)</f>
        <v>0</v>
      </c>
      <c r="BW62" s="58">
        <f>(BW59&lt;&gt;0)*(SUM($L62:BV62)=0)</f>
        <v>0</v>
      </c>
      <c r="BX62" s="58">
        <f>(BX59&lt;&gt;0)*(SUM($L62:BW62)=0)</f>
        <v>0</v>
      </c>
      <c r="BY62" s="58">
        <f>(BY59&lt;&gt;0)*(SUM($L62:BX62)=0)</f>
        <v>0</v>
      </c>
      <c r="BZ62" s="58">
        <f>(BZ59&lt;&gt;0)*(SUM($L62:BY62)=0)</f>
        <v>0</v>
      </c>
      <c r="CA62" s="58">
        <f>(CA59&lt;&gt;0)*(SUM($L62:BZ62)=0)</f>
        <v>0</v>
      </c>
      <c r="CB62" s="58">
        <f>(CB59&lt;&gt;0)*(SUM($L62:CA62)=0)</f>
        <v>0</v>
      </c>
      <c r="CC62" s="58">
        <f>(CC59&lt;&gt;0)*(SUM($L62:CB62)=0)</f>
        <v>0</v>
      </c>
      <c r="CD62" s="58">
        <f>(CD59&lt;&gt;0)*(SUM($L62:CC62)=0)</f>
        <v>0</v>
      </c>
      <c r="CE62" s="58">
        <f>(CE59&lt;&gt;0)*(SUM($L62:CD62)=0)</f>
        <v>0</v>
      </c>
      <c r="CF62" s="58">
        <f>(CF59&lt;&gt;0)*(SUM($L62:CE62)=0)</f>
        <v>0</v>
      </c>
      <c r="CG62" s="58">
        <f>(CG59&lt;&gt;0)*(SUM($L62:CF62)=0)</f>
        <v>0</v>
      </c>
      <c r="CH62" s="58">
        <f>(CH59&lt;&gt;0)*(SUM($L62:CG62)=0)</f>
        <v>0</v>
      </c>
      <c r="CI62" s="58">
        <f>(CI59&lt;&gt;0)*(SUM($L62:CH62)=0)</f>
        <v>0</v>
      </c>
      <c r="CJ62" s="58">
        <f>(CJ59&lt;&gt;0)*(SUM($L62:CI62)=0)</f>
        <v>0</v>
      </c>
      <c r="CK62" s="58">
        <f>(CK59&lt;&gt;0)*(SUM($L62:CJ62)=0)</f>
        <v>0</v>
      </c>
      <c r="CL62" s="58">
        <f>(CL59&lt;&gt;0)*(SUM($L62:CK62)=0)</f>
        <v>0</v>
      </c>
      <c r="CM62" s="58">
        <f>(CM59&lt;&gt;0)*(SUM($L62:CL62)=0)</f>
        <v>0</v>
      </c>
      <c r="CN62" s="58">
        <f>(CN59&lt;&gt;0)*(SUM($L62:CM62)=0)</f>
        <v>0</v>
      </c>
      <c r="CO62" s="58">
        <f>(CO59&lt;&gt;0)*(SUM($L62:CN62)=0)</f>
        <v>0</v>
      </c>
      <c r="CP62" s="58">
        <f>(CP59&lt;&gt;0)*(SUM($L62:CO62)=0)</f>
        <v>0</v>
      </c>
      <c r="CQ62" s="58">
        <f>(CQ59&lt;&gt;0)*(SUM($L62:CP62)=0)</f>
        <v>0</v>
      </c>
      <c r="CR62" s="58">
        <f>(CR59&lt;&gt;0)*(SUM($L62:CQ62)=0)</f>
        <v>0</v>
      </c>
      <c r="CS62" s="58">
        <f>(CS59&lt;&gt;0)*(SUM($L62:CR62)=0)</f>
        <v>0</v>
      </c>
      <c r="CT62" s="58">
        <f>(CT59&lt;&gt;0)*(SUM($L62:CS62)=0)</f>
        <v>0</v>
      </c>
      <c r="CU62" s="58">
        <f>(CU59&lt;&gt;0)*(SUM($L62:CT62)=0)</f>
        <v>0</v>
      </c>
      <c r="CV62" s="58">
        <f>(CV59&lt;&gt;0)*(SUM($L62:CU62)=0)</f>
        <v>0</v>
      </c>
      <c r="CW62" s="58">
        <f>(CW59&lt;&gt;0)*(SUM($L62:CV62)=0)</f>
        <v>0</v>
      </c>
      <c r="CX62" s="58">
        <f>(CX59&lt;&gt;0)*(SUM($L62:CW62)=0)</f>
        <v>0</v>
      </c>
      <c r="CY62" s="58">
        <f>(CY59&lt;&gt;0)*(SUM($L62:CX62)=0)</f>
        <v>0</v>
      </c>
      <c r="CZ62" s="58">
        <f>(CZ59&lt;&gt;0)*(SUM($L62:CY62)=0)</f>
        <v>0</v>
      </c>
      <c r="DA62" s="58">
        <f>(DA59&lt;&gt;0)*(SUM($L62:CZ62)=0)</f>
        <v>0</v>
      </c>
      <c r="DB62" s="58">
        <f>(DB59&lt;&gt;0)*(SUM($L62:DA62)=0)</f>
        <v>0</v>
      </c>
      <c r="DC62" s="58">
        <f>(DC59&lt;&gt;0)*(SUM($L62:DB62)=0)</f>
        <v>0</v>
      </c>
      <c r="DD62" s="58">
        <f>(DD59&lt;&gt;0)*(SUM($L62:DC62)=0)</f>
        <v>0</v>
      </c>
      <c r="DE62" s="58">
        <f>(DE59&lt;&gt;0)*(SUM($L62:DD62)=0)</f>
        <v>0</v>
      </c>
      <c r="DF62" s="58">
        <f>(DF59&lt;&gt;0)*(SUM($L62:DE62)=0)</f>
        <v>0</v>
      </c>
      <c r="DG62" s="58">
        <f>(DG59&lt;&gt;0)*(SUM($L62:DF62)=0)</f>
        <v>0</v>
      </c>
      <c r="DH62" s="58">
        <f>(DH59&lt;&gt;0)*(SUM($L62:DG62)=0)</f>
        <v>0</v>
      </c>
      <c r="DI62" s="58">
        <f>(DI59&lt;&gt;0)*(SUM($L62:DH62)=0)</f>
        <v>0</v>
      </c>
      <c r="DJ62" s="58">
        <f>(DJ59&lt;&gt;0)*(SUM($L62:DI62)=0)</f>
        <v>0</v>
      </c>
      <c r="DK62" s="58">
        <f>(DK59&lt;&gt;0)*(SUM($L62:DJ62)=0)</f>
        <v>0</v>
      </c>
      <c r="DL62" s="58">
        <f>(DL59&lt;&gt;0)*(SUM($L62:DK62)=0)</f>
        <v>0</v>
      </c>
      <c r="DM62" s="58">
        <f>(DM59&lt;&gt;0)*(SUM($L62:DL62)=0)</f>
        <v>0</v>
      </c>
      <c r="DN62" s="58">
        <f>(DN59&lt;&gt;0)*(SUM($L62:DM62)=0)</f>
        <v>0</v>
      </c>
      <c r="DO62" s="58">
        <f>(DO59&lt;&gt;0)*(SUM($L62:DN62)=0)</f>
        <v>0</v>
      </c>
      <c r="DP62" s="58">
        <f>(DP59&lt;&gt;0)*(SUM($L62:DO62)=0)</f>
        <v>0</v>
      </c>
      <c r="DQ62" s="58">
        <f>(DQ59&lt;&gt;0)*(SUM($L62:DP62)=0)</f>
        <v>0</v>
      </c>
      <c r="DR62" s="58">
        <f>(DR59&lt;&gt;0)*(SUM($L62:DQ62)=0)</f>
        <v>0</v>
      </c>
      <c r="DS62" s="58">
        <f>(DS59&lt;&gt;0)*(SUM($L62:DR62)=0)</f>
        <v>0</v>
      </c>
      <c r="DT62" s="58">
        <f>(DT59&lt;&gt;0)*(SUM($L62:DS62)=0)</f>
        <v>0</v>
      </c>
      <c r="DU62" s="58">
        <f>(DU59&lt;&gt;0)*(SUM($L62:DT62)=0)</f>
        <v>0</v>
      </c>
      <c r="DV62" s="58">
        <f>(DV59&lt;&gt;0)*(SUM($L62:DU62)=0)</f>
        <v>0</v>
      </c>
      <c r="DW62" s="58">
        <f>(DW59&lt;&gt;0)*(SUM($L62:DV62)=0)</f>
        <v>0</v>
      </c>
      <c r="DX62" s="58">
        <f>(DX59&lt;&gt;0)*(SUM($L62:DW62)=0)</f>
        <v>0</v>
      </c>
      <c r="DY62" s="58">
        <f>(DY59&lt;&gt;0)*(SUM($L62:DX62)=0)</f>
        <v>0</v>
      </c>
      <c r="DZ62" s="58">
        <f>(DZ59&lt;&gt;0)*(SUM($L62:DY62)=0)</f>
        <v>0</v>
      </c>
      <c r="EA62" s="58">
        <f>(EA59&lt;&gt;0)*(SUM($L62:DZ62)=0)</f>
        <v>0</v>
      </c>
      <c r="EB62" s="58">
        <f>(EB59&lt;&gt;0)*(SUM($L62:EA62)=0)</f>
        <v>0</v>
      </c>
      <c r="EC62" s="58">
        <f>(EC59&lt;&gt;0)*(SUM($L62:EB62)=0)</f>
        <v>0</v>
      </c>
      <c r="ED62" s="58">
        <f>(ED59&lt;&gt;0)*(SUM($L62:EC62)=0)</f>
        <v>0</v>
      </c>
      <c r="EE62" s="58">
        <f>(EE59&lt;&gt;0)*(SUM($L62:ED62)=0)</f>
        <v>0</v>
      </c>
      <c r="EF62" s="58">
        <f>(EF59&lt;&gt;0)*(SUM($L62:EE62)=0)</f>
        <v>0</v>
      </c>
      <c r="EG62" s="58">
        <f>(EG59&lt;&gt;0)*(SUM($L62:EF62)=0)</f>
        <v>0</v>
      </c>
      <c r="EH62" s="58">
        <f>(EH59&lt;&gt;0)*(SUM($L62:EG62)=0)</f>
        <v>0</v>
      </c>
      <c r="EI62" s="58">
        <f>(EI59&lt;&gt;0)*(SUM($L62:EH62)=0)</f>
        <v>0</v>
      </c>
      <c r="EJ62" s="58">
        <f>(EJ59&lt;&gt;0)*(SUM($L62:EI62)=0)</f>
        <v>0</v>
      </c>
      <c r="EK62" s="58">
        <f>(EK59&lt;&gt;0)*(SUM($L62:EJ62)=0)</f>
        <v>0</v>
      </c>
      <c r="EL62" s="58">
        <f>(EL59&lt;&gt;0)*(SUM($L62:EK62)=0)</f>
        <v>0</v>
      </c>
      <c r="EM62" s="58">
        <f>(EM59&lt;&gt;0)*(SUM($L62:EL62)=0)</f>
        <v>0</v>
      </c>
      <c r="EN62" s="58">
        <f>(EN59&lt;&gt;0)*(SUM($L62:EM62)=0)</f>
        <v>0</v>
      </c>
    </row>
    <row r="63" spans="1:144" x14ac:dyDescent="0.2">
      <c r="A63" s="8"/>
      <c r="B63" s="8"/>
      <c r="C63" s="8"/>
      <c r="D63" s="8"/>
      <c r="E63" s="8"/>
      <c r="F63" s="8"/>
      <c r="G63" s="8"/>
      <c r="H63" s="9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</row>
    <row r="64" spans="1:144" x14ac:dyDescent="0.2">
      <c r="A64" s="8"/>
      <c r="B64" s="8"/>
      <c r="C64" s="10" t="s">
        <v>86</v>
      </c>
      <c r="D64" s="8"/>
      <c r="E64" s="8"/>
      <c r="F64" s="8"/>
      <c r="G64" s="8"/>
      <c r="H64" s="9"/>
      <c r="I64" s="8"/>
      <c r="J64" s="8"/>
      <c r="K64" s="8"/>
      <c r="L64" s="8"/>
      <c r="M64" s="10">
        <f t="shared" ref="M64:AR64" si="95">SUM(M50,M57:M58)</f>
        <v>0</v>
      </c>
      <c r="N64" s="10">
        <f t="shared" si="95"/>
        <v>0</v>
      </c>
      <c r="O64" s="10">
        <f t="shared" si="95"/>
        <v>0</v>
      </c>
      <c r="P64" s="10">
        <f t="shared" si="95"/>
        <v>0</v>
      </c>
      <c r="Q64" s="10">
        <f t="shared" si="95"/>
        <v>0</v>
      </c>
      <c r="R64" s="10">
        <f t="shared" si="95"/>
        <v>0</v>
      </c>
      <c r="S64" s="10">
        <f t="shared" si="95"/>
        <v>0</v>
      </c>
      <c r="T64" s="10">
        <f t="shared" si="95"/>
        <v>0</v>
      </c>
      <c r="U64" s="10">
        <f t="shared" si="95"/>
        <v>0</v>
      </c>
      <c r="V64" s="10">
        <f t="shared" si="95"/>
        <v>0</v>
      </c>
      <c r="W64" s="10">
        <f t="shared" si="95"/>
        <v>0</v>
      </c>
      <c r="X64" s="10">
        <f t="shared" si="95"/>
        <v>0</v>
      </c>
      <c r="Y64" s="10">
        <f t="shared" si="95"/>
        <v>0</v>
      </c>
      <c r="Z64" s="10">
        <f t="shared" si="95"/>
        <v>0</v>
      </c>
      <c r="AA64" s="10">
        <f t="shared" si="95"/>
        <v>0</v>
      </c>
      <c r="AB64" s="10">
        <f t="shared" si="95"/>
        <v>0</v>
      </c>
      <c r="AC64" s="10">
        <f t="shared" si="95"/>
        <v>0</v>
      </c>
      <c r="AD64" s="10">
        <f t="shared" si="95"/>
        <v>0</v>
      </c>
      <c r="AE64" s="10">
        <f t="shared" si="95"/>
        <v>0</v>
      </c>
      <c r="AF64" s="10">
        <f t="shared" si="95"/>
        <v>0</v>
      </c>
      <c r="AG64" s="10">
        <f t="shared" si="95"/>
        <v>0</v>
      </c>
      <c r="AH64" s="10">
        <f t="shared" si="95"/>
        <v>0</v>
      </c>
      <c r="AI64" s="10">
        <f t="shared" si="95"/>
        <v>0</v>
      </c>
      <c r="AJ64" s="10">
        <f t="shared" si="95"/>
        <v>0</v>
      </c>
      <c r="AK64" s="10">
        <f t="shared" si="95"/>
        <v>0</v>
      </c>
      <c r="AL64" s="10">
        <f t="shared" si="95"/>
        <v>0</v>
      </c>
      <c r="AM64" s="10">
        <f t="shared" si="95"/>
        <v>0</v>
      </c>
      <c r="AN64" s="10">
        <f t="shared" si="95"/>
        <v>0</v>
      </c>
      <c r="AO64" s="10">
        <f t="shared" si="95"/>
        <v>0</v>
      </c>
      <c r="AP64" s="10">
        <f t="shared" si="95"/>
        <v>0</v>
      </c>
      <c r="AQ64" s="10">
        <f t="shared" si="95"/>
        <v>0</v>
      </c>
      <c r="AR64" s="10">
        <f t="shared" si="95"/>
        <v>0</v>
      </c>
      <c r="AS64" s="10">
        <f t="shared" ref="AS64:BX64" si="96">SUM(AS50,AS57:AS58)</f>
        <v>0</v>
      </c>
      <c r="AT64" s="10">
        <f t="shared" si="96"/>
        <v>0</v>
      </c>
      <c r="AU64" s="10">
        <f t="shared" si="96"/>
        <v>0</v>
      </c>
      <c r="AV64" s="10">
        <f t="shared" si="96"/>
        <v>0</v>
      </c>
      <c r="AW64" s="10">
        <f t="shared" si="96"/>
        <v>0</v>
      </c>
      <c r="AX64" s="10">
        <f t="shared" si="96"/>
        <v>0</v>
      </c>
      <c r="AY64" s="10">
        <f t="shared" si="96"/>
        <v>0</v>
      </c>
      <c r="AZ64" s="10">
        <f t="shared" si="96"/>
        <v>0</v>
      </c>
      <c r="BA64" s="10">
        <f t="shared" si="96"/>
        <v>0</v>
      </c>
      <c r="BB64" s="10">
        <f t="shared" si="96"/>
        <v>0</v>
      </c>
      <c r="BC64" s="10">
        <f t="shared" si="96"/>
        <v>0</v>
      </c>
      <c r="BD64" s="10">
        <f t="shared" si="96"/>
        <v>0</v>
      </c>
      <c r="BE64" s="10">
        <f t="shared" si="96"/>
        <v>0</v>
      </c>
      <c r="BF64" s="10">
        <f t="shared" si="96"/>
        <v>0</v>
      </c>
      <c r="BG64" s="10">
        <f t="shared" si="96"/>
        <v>0</v>
      </c>
      <c r="BH64" s="10">
        <f t="shared" si="96"/>
        <v>0</v>
      </c>
      <c r="BI64" s="10">
        <f t="shared" si="96"/>
        <v>0</v>
      </c>
      <c r="BJ64" s="10">
        <f t="shared" si="96"/>
        <v>0</v>
      </c>
      <c r="BK64" s="10">
        <f t="shared" si="96"/>
        <v>0</v>
      </c>
      <c r="BL64" s="10">
        <f t="shared" si="96"/>
        <v>0</v>
      </c>
      <c r="BM64" s="10">
        <f t="shared" si="96"/>
        <v>0</v>
      </c>
      <c r="BN64" s="10">
        <f t="shared" si="96"/>
        <v>0</v>
      </c>
      <c r="BO64" s="10">
        <f t="shared" si="96"/>
        <v>0</v>
      </c>
      <c r="BP64" s="10">
        <f t="shared" si="96"/>
        <v>0</v>
      </c>
      <c r="BQ64" s="10">
        <f t="shared" si="96"/>
        <v>0</v>
      </c>
      <c r="BR64" s="10">
        <f t="shared" si="96"/>
        <v>0</v>
      </c>
      <c r="BS64" s="10">
        <f t="shared" si="96"/>
        <v>0</v>
      </c>
      <c r="BT64" s="10">
        <f t="shared" si="96"/>
        <v>0</v>
      </c>
      <c r="BU64" s="10">
        <f t="shared" si="96"/>
        <v>0</v>
      </c>
      <c r="BV64" s="10">
        <f t="shared" si="96"/>
        <v>0</v>
      </c>
      <c r="BW64" s="10">
        <f t="shared" si="96"/>
        <v>0</v>
      </c>
      <c r="BX64" s="10">
        <f t="shared" si="96"/>
        <v>0</v>
      </c>
      <c r="BY64" s="10">
        <f t="shared" ref="BY64:DD64" si="97">SUM(BY50,BY57:BY58)</f>
        <v>0</v>
      </c>
      <c r="BZ64" s="10">
        <f t="shared" si="97"/>
        <v>0</v>
      </c>
      <c r="CA64" s="10">
        <f t="shared" si="97"/>
        <v>0</v>
      </c>
      <c r="CB64" s="10">
        <f t="shared" si="97"/>
        <v>0</v>
      </c>
      <c r="CC64" s="10">
        <f t="shared" si="97"/>
        <v>0</v>
      </c>
      <c r="CD64" s="10">
        <f t="shared" si="97"/>
        <v>0</v>
      </c>
      <c r="CE64" s="10">
        <f t="shared" si="97"/>
        <v>0</v>
      </c>
      <c r="CF64" s="10">
        <f t="shared" si="97"/>
        <v>0</v>
      </c>
      <c r="CG64" s="10">
        <f t="shared" si="97"/>
        <v>0</v>
      </c>
      <c r="CH64" s="10">
        <f t="shared" si="97"/>
        <v>0</v>
      </c>
      <c r="CI64" s="10">
        <f t="shared" si="97"/>
        <v>0</v>
      </c>
      <c r="CJ64" s="10">
        <f t="shared" si="97"/>
        <v>0</v>
      </c>
      <c r="CK64" s="10">
        <f t="shared" si="97"/>
        <v>0</v>
      </c>
      <c r="CL64" s="10">
        <f t="shared" si="97"/>
        <v>0</v>
      </c>
      <c r="CM64" s="10">
        <f t="shared" si="97"/>
        <v>0</v>
      </c>
      <c r="CN64" s="10">
        <f t="shared" si="97"/>
        <v>0</v>
      </c>
      <c r="CO64" s="10">
        <f t="shared" si="97"/>
        <v>0</v>
      </c>
      <c r="CP64" s="10">
        <f t="shared" si="97"/>
        <v>0</v>
      </c>
      <c r="CQ64" s="10">
        <f t="shared" si="97"/>
        <v>0</v>
      </c>
      <c r="CR64" s="10">
        <f t="shared" si="97"/>
        <v>0</v>
      </c>
      <c r="CS64" s="10">
        <f t="shared" si="97"/>
        <v>0</v>
      </c>
      <c r="CT64" s="10">
        <f t="shared" si="97"/>
        <v>0</v>
      </c>
      <c r="CU64" s="10">
        <f t="shared" si="97"/>
        <v>0</v>
      </c>
      <c r="CV64" s="10">
        <f t="shared" si="97"/>
        <v>0</v>
      </c>
      <c r="CW64" s="10">
        <f t="shared" si="97"/>
        <v>0</v>
      </c>
      <c r="CX64" s="10">
        <f t="shared" si="97"/>
        <v>0</v>
      </c>
      <c r="CY64" s="10">
        <f t="shared" si="97"/>
        <v>0</v>
      </c>
      <c r="CZ64" s="10">
        <f t="shared" si="97"/>
        <v>0</v>
      </c>
      <c r="DA64" s="10">
        <f t="shared" si="97"/>
        <v>0</v>
      </c>
      <c r="DB64" s="10">
        <f t="shared" si="97"/>
        <v>0</v>
      </c>
      <c r="DC64" s="10">
        <f t="shared" si="97"/>
        <v>0</v>
      </c>
      <c r="DD64" s="10">
        <f t="shared" si="97"/>
        <v>0</v>
      </c>
      <c r="DE64" s="10">
        <f t="shared" ref="DE64:EN64" si="98">SUM(DE50,DE57:DE58)</f>
        <v>0</v>
      </c>
      <c r="DF64" s="10">
        <f t="shared" si="98"/>
        <v>0</v>
      </c>
      <c r="DG64" s="10">
        <f t="shared" si="98"/>
        <v>0</v>
      </c>
      <c r="DH64" s="10">
        <f t="shared" si="98"/>
        <v>0</v>
      </c>
      <c r="DI64" s="10">
        <f t="shared" si="98"/>
        <v>0</v>
      </c>
      <c r="DJ64" s="10">
        <f t="shared" si="98"/>
        <v>0</v>
      </c>
      <c r="DK64" s="10">
        <f t="shared" si="98"/>
        <v>0</v>
      </c>
      <c r="DL64" s="10">
        <f t="shared" si="98"/>
        <v>0</v>
      </c>
      <c r="DM64" s="10">
        <f t="shared" si="98"/>
        <v>0</v>
      </c>
      <c r="DN64" s="10">
        <f t="shared" si="98"/>
        <v>0</v>
      </c>
      <c r="DO64" s="10">
        <f t="shared" si="98"/>
        <v>0</v>
      </c>
      <c r="DP64" s="10">
        <f t="shared" si="98"/>
        <v>0</v>
      </c>
      <c r="DQ64" s="10">
        <f t="shared" si="98"/>
        <v>0</v>
      </c>
      <c r="DR64" s="10">
        <f t="shared" si="98"/>
        <v>0</v>
      </c>
      <c r="DS64" s="10">
        <f t="shared" si="98"/>
        <v>0</v>
      </c>
      <c r="DT64" s="10">
        <f t="shared" si="98"/>
        <v>0</v>
      </c>
      <c r="DU64" s="10">
        <f t="shared" si="98"/>
        <v>0</v>
      </c>
      <c r="DV64" s="10">
        <f t="shared" si="98"/>
        <v>7943.9851950842167</v>
      </c>
      <c r="DW64" s="10">
        <f t="shared" si="98"/>
        <v>0</v>
      </c>
      <c r="DX64" s="10">
        <f t="shared" si="98"/>
        <v>0</v>
      </c>
      <c r="DY64" s="10">
        <f t="shared" si="98"/>
        <v>0</v>
      </c>
      <c r="DZ64" s="10">
        <f t="shared" si="98"/>
        <v>0</v>
      </c>
      <c r="EA64" s="10">
        <f t="shared" si="98"/>
        <v>0</v>
      </c>
      <c r="EB64" s="10">
        <f t="shared" si="98"/>
        <v>0</v>
      </c>
      <c r="EC64" s="10">
        <f t="shared" si="98"/>
        <v>0</v>
      </c>
      <c r="ED64" s="10">
        <f t="shared" si="98"/>
        <v>0</v>
      </c>
      <c r="EE64" s="10">
        <f t="shared" si="98"/>
        <v>0</v>
      </c>
      <c r="EF64" s="10">
        <f t="shared" si="98"/>
        <v>0</v>
      </c>
      <c r="EG64" s="10">
        <f t="shared" si="98"/>
        <v>44476.138064516119</v>
      </c>
      <c r="EH64" s="10">
        <f t="shared" si="98"/>
        <v>0</v>
      </c>
      <c r="EI64" s="10">
        <f t="shared" si="98"/>
        <v>31530.479999999996</v>
      </c>
      <c r="EJ64" s="10">
        <f t="shared" si="98"/>
        <v>42297.24</v>
      </c>
      <c r="EK64" s="10">
        <f t="shared" si="98"/>
        <v>0</v>
      </c>
      <c r="EL64" s="10">
        <f t="shared" si="98"/>
        <v>8203.4400000000023</v>
      </c>
      <c r="EM64" s="10">
        <f t="shared" si="98"/>
        <v>20551.199999999997</v>
      </c>
      <c r="EN64" s="10">
        <f t="shared" si="98"/>
        <v>16710.84</v>
      </c>
    </row>
    <row r="65" spans="1:144" x14ac:dyDescent="0.2">
      <c r="A65" s="8"/>
      <c r="B65" s="8"/>
      <c r="C65" s="8"/>
      <c r="D65" s="8" t="s">
        <v>87</v>
      </c>
      <c r="E65" s="8"/>
      <c r="F65" s="8"/>
      <c r="G65" s="8"/>
      <c r="H65" s="9"/>
      <c r="I65" s="8"/>
      <c r="J65" s="8"/>
      <c r="K65" s="8"/>
      <c r="L65" s="8"/>
      <c r="M65" s="8">
        <f t="shared" ref="M65:AR65" si="99">YEAR(M7)</f>
        <v>2015</v>
      </c>
      <c r="N65" s="8">
        <f t="shared" si="99"/>
        <v>2015</v>
      </c>
      <c r="O65" s="8">
        <f t="shared" si="99"/>
        <v>2015</v>
      </c>
      <c r="P65" s="8">
        <f t="shared" si="99"/>
        <v>2015</v>
      </c>
      <c r="Q65" s="8">
        <f t="shared" si="99"/>
        <v>2015</v>
      </c>
      <c r="R65" s="8">
        <f t="shared" si="99"/>
        <v>2015</v>
      </c>
      <c r="S65" s="8">
        <f t="shared" si="99"/>
        <v>2015</v>
      </c>
      <c r="T65" s="8">
        <f t="shared" si="99"/>
        <v>2015</v>
      </c>
      <c r="U65" s="8">
        <f t="shared" si="99"/>
        <v>2015</v>
      </c>
      <c r="V65" s="8">
        <f t="shared" si="99"/>
        <v>2015</v>
      </c>
      <c r="W65" s="8">
        <f t="shared" si="99"/>
        <v>2015</v>
      </c>
      <c r="X65" s="8">
        <f t="shared" si="99"/>
        <v>2015</v>
      </c>
      <c r="Y65" s="8">
        <f t="shared" si="99"/>
        <v>2016</v>
      </c>
      <c r="Z65" s="8">
        <f t="shared" si="99"/>
        <v>2016</v>
      </c>
      <c r="AA65" s="8">
        <f t="shared" si="99"/>
        <v>2016</v>
      </c>
      <c r="AB65" s="8">
        <f t="shared" si="99"/>
        <v>2016</v>
      </c>
      <c r="AC65" s="8">
        <f t="shared" si="99"/>
        <v>2016</v>
      </c>
      <c r="AD65" s="8">
        <f t="shared" si="99"/>
        <v>2016</v>
      </c>
      <c r="AE65" s="8">
        <f t="shared" si="99"/>
        <v>2016</v>
      </c>
      <c r="AF65" s="8">
        <f t="shared" si="99"/>
        <v>2016</v>
      </c>
      <c r="AG65" s="8">
        <f t="shared" si="99"/>
        <v>2016</v>
      </c>
      <c r="AH65" s="8">
        <f t="shared" si="99"/>
        <v>2016</v>
      </c>
      <c r="AI65" s="8">
        <f t="shared" si="99"/>
        <v>2016</v>
      </c>
      <c r="AJ65" s="8">
        <f t="shared" si="99"/>
        <v>2016</v>
      </c>
      <c r="AK65" s="8">
        <f t="shared" si="99"/>
        <v>2017</v>
      </c>
      <c r="AL65" s="8">
        <f t="shared" si="99"/>
        <v>2017</v>
      </c>
      <c r="AM65" s="8">
        <f t="shared" si="99"/>
        <v>2017</v>
      </c>
      <c r="AN65" s="8">
        <f t="shared" si="99"/>
        <v>2017</v>
      </c>
      <c r="AO65" s="8">
        <f t="shared" si="99"/>
        <v>2017</v>
      </c>
      <c r="AP65" s="8">
        <f t="shared" si="99"/>
        <v>2017</v>
      </c>
      <c r="AQ65" s="8">
        <f t="shared" si="99"/>
        <v>2017</v>
      </c>
      <c r="AR65" s="8">
        <f t="shared" si="99"/>
        <v>2017</v>
      </c>
      <c r="AS65" s="8">
        <f t="shared" ref="AS65:BX65" si="100">YEAR(AS7)</f>
        <v>2017</v>
      </c>
      <c r="AT65" s="8">
        <f t="shared" si="100"/>
        <v>2017</v>
      </c>
      <c r="AU65" s="8">
        <f t="shared" si="100"/>
        <v>2017</v>
      </c>
      <c r="AV65" s="8">
        <f t="shared" si="100"/>
        <v>2017</v>
      </c>
      <c r="AW65" s="8">
        <f t="shared" si="100"/>
        <v>2018</v>
      </c>
      <c r="AX65" s="8">
        <f t="shared" si="100"/>
        <v>2018</v>
      </c>
      <c r="AY65" s="8">
        <f t="shared" si="100"/>
        <v>2018</v>
      </c>
      <c r="AZ65" s="8">
        <f t="shared" si="100"/>
        <v>2018</v>
      </c>
      <c r="BA65" s="8">
        <f t="shared" si="100"/>
        <v>2018</v>
      </c>
      <c r="BB65" s="8">
        <f t="shared" si="100"/>
        <v>2018</v>
      </c>
      <c r="BC65" s="8">
        <f t="shared" si="100"/>
        <v>2018</v>
      </c>
      <c r="BD65" s="8">
        <f t="shared" si="100"/>
        <v>2018</v>
      </c>
      <c r="BE65" s="8">
        <f t="shared" si="100"/>
        <v>2018</v>
      </c>
      <c r="BF65" s="8">
        <f t="shared" si="100"/>
        <v>2018</v>
      </c>
      <c r="BG65" s="8">
        <f t="shared" si="100"/>
        <v>2018</v>
      </c>
      <c r="BH65" s="8">
        <f t="shared" si="100"/>
        <v>2018</v>
      </c>
      <c r="BI65" s="8">
        <f t="shared" si="100"/>
        <v>2019</v>
      </c>
      <c r="BJ65" s="8">
        <f t="shared" si="100"/>
        <v>2019</v>
      </c>
      <c r="BK65" s="8">
        <f t="shared" si="100"/>
        <v>2019</v>
      </c>
      <c r="BL65" s="8">
        <f t="shared" si="100"/>
        <v>2019</v>
      </c>
      <c r="BM65" s="8">
        <f t="shared" si="100"/>
        <v>2019</v>
      </c>
      <c r="BN65" s="8">
        <f t="shared" si="100"/>
        <v>2019</v>
      </c>
      <c r="BO65" s="8">
        <f t="shared" si="100"/>
        <v>2019</v>
      </c>
      <c r="BP65" s="8">
        <f t="shared" si="100"/>
        <v>2019</v>
      </c>
      <c r="BQ65" s="8">
        <f t="shared" si="100"/>
        <v>2019</v>
      </c>
      <c r="BR65" s="8">
        <f t="shared" si="100"/>
        <v>2019</v>
      </c>
      <c r="BS65" s="8">
        <f t="shared" si="100"/>
        <v>2019</v>
      </c>
      <c r="BT65" s="8">
        <f t="shared" si="100"/>
        <v>2019</v>
      </c>
      <c r="BU65" s="8">
        <f t="shared" si="100"/>
        <v>2020</v>
      </c>
      <c r="BV65" s="8">
        <f t="shared" si="100"/>
        <v>2020</v>
      </c>
      <c r="BW65" s="8">
        <f t="shared" si="100"/>
        <v>2020</v>
      </c>
      <c r="BX65" s="8">
        <f t="shared" si="100"/>
        <v>2020</v>
      </c>
      <c r="BY65" s="8">
        <f t="shared" ref="BY65:DD65" si="101">YEAR(BY7)</f>
        <v>2020</v>
      </c>
      <c r="BZ65" s="8">
        <f t="shared" si="101"/>
        <v>2020</v>
      </c>
      <c r="CA65" s="8">
        <f t="shared" si="101"/>
        <v>2020</v>
      </c>
      <c r="CB65" s="8">
        <f t="shared" si="101"/>
        <v>2020</v>
      </c>
      <c r="CC65" s="8">
        <f t="shared" si="101"/>
        <v>2020</v>
      </c>
      <c r="CD65" s="8">
        <f t="shared" si="101"/>
        <v>2020</v>
      </c>
      <c r="CE65" s="8">
        <f t="shared" si="101"/>
        <v>2020</v>
      </c>
      <c r="CF65" s="8">
        <f t="shared" si="101"/>
        <v>2020</v>
      </c>
      <c r="CG65" s="8">
        <f t="shared" si="101"/>
        <v>2021</v>
      </c>
      <c r="CH65" s="8">
        <f t="shared" si="101"/>
        <v>2021</v>
      </c>
      <c r="CI65" s="8">
        <f t="shared" si="101"/>
        <v>2021</v>
      </c>
      <c r="CJ65" s="8">
        <f t="shared" si="101"/>
        <v>2021</v>
      </c>
      <c r="CK65" s="8">
        <f t="shared" si="101"/>
        <v>2021</v>
      </c>
      <c r="CL65" s="8">
        <f t="shared" si="101"/>
        <v>2021</v>
      </c>
      <c r="CM65" s="8">
        <f t="shared" si="101"/>
        <v>2021</v>
      </c>
      <c r="CN65" s="8">
        <f t="shared" si="101"/>
        <v>2021</v>
      </c>
      <c r="CO65" s="8">
        <f t="shared" si="101"/>
        <v>2021</v>
      </c>
      <c r="CP65" s="8">
        <f t="shared" si="101"/>
        <v>2021</v>
      </c>
      <c r="CQ65" s="8">
        <f t="shared" si="101"/>
        <v>2021</v>
      </c>
      <c r="CR65" s="8">
        <f t="shared" si="101"/>
        <v>2021</v>
      </c>
      <c r="CS65" s="8">
        <f t="shared" si="101"/>
        <v>2022</v>
      </c>
      <c r="CT65" s="8">
        <f t="shared" si="101"/>
        <v>2022</v>
      </c>
      <c r="CU65" s="8">
        <f t="shared" si="101"/>
        <v>2022</v>
      </c>
      <c r="CV65" s="8">
        <f t="shared" si="101"/>
        <v>2022</v>
      </c>
      <c r="CW65" s="8">
        <f t="shared" si="101"/>
        <v>2022</v>
      </c>
      <c r="CX65" s="8">
        <f t="shared" si="101"/>
        <v>2022</v>
      </c>
      <c r="CY65" s="8">
        <f t="shared" si="101"/>
        <v>2022</v>
      </c>
      <c r="CZ65" s="8">
        <f t="shared" si="101"/>
        <v>2022</v>
      </c>
      <c r="DA65" s="8">
        <f t="shared" si="101"/>
        <v>2022</v>
      </c>
      <c r="DB65" s="8">
        <f t="shared" si="101"/>
        <v>2022</v>
      </c>
      <c r="DC65" s="8">
        <f t="shared" si="101"/>
        <v>2022</v>
      </c>
      <c r="DD65" s="8">
        <f t="shared" si="101"/>
        <v>2022</v>
      </c>
      <c r="DE65" s="8">
        <f t="shared" ref="DE65:EN65" si="102">YEAR(DE7)</f>
        <v>2023</v>
      </c>
      <c r="DF65" s="8">
        <f t="shared" si="102"/>
        <v>2023</v>
      </c>
      <c r="DG65" s="8">
        <f t="shared" si="102"/>
        <v>2023</v>
      </c>
      <c r="DH65" s="8">
        <f t="shared" si="102"/>
        <v>2023</v>
      </c>
      <c r="DI65" s="8">
        <f t="shared" si="102"/>
        <v>2023</v>
      </c>
      <c r="DJ65" s="8">
        <f t="shared" si="102"/>
        <v>2023</v>
      </c>
      <c r="DK65" s="8">
        <f t="shared" si="102"/>
        <v>2023</v>
      </c>
      <c r="DL65" s="8">
        <f t="shared" si="102"/>
        <v>2023</v>
      </c>
      <c r="DM65" s="8">
        <f t="shared" si="102"/>
        <v>2023</v>
      </c>
      <c r="DN65" s="8">
        <f t="shared" si="102"/>
        <v>2023</v>
      </c>
      <c r="DO65" s="8">
        <f t="shared" si="102"/>
        <v>2023</v>
      </c>
      <c r="DP65" s="8">
        <f t="shared" si="102"/>
        <v>2023</v>
      </c>
      <c r="DQ65" s="8">
        <f t="shared" si="102"/>
        <v>2024</v>
      </c>
      <c r="DR65" s="8">
        <f t="shared" si="102"/>
        <v>2024</v>
      </c>
      <c r="DS65" s="8">
        <f t="shared" si="102"/>
        <v>2024</v>
      </c>
      <c r="DT65" s="8">
        <f t="shared" si="102"/>
        <v>2024</v>
      </c>
      <c r="DU65" s="8">
        <f t="shared" si="102"/>
        <v>2024</v>
      </c>
      <c r="DV65" s="8">
        <f t="shared" si="102"/>
        <v>2024</v>
      </c>
      <c r="DW65" s="8">
        <f t="shared" si="102"/>
        <v>2024</v>
      </c>
      <c r="DX65" s="8">
        <f t="shared" si="102"/>
        <v>2024</v>
      </c>
      <c r="DY65" s="8">
        <f t="shared" si="102"/>
        <v>2024</v>
      </c>
      <c r="DZ65" s="8">
        <f t="shared" si="102"/>
        <v>2024</v>
      </c>
      <c r="EA65" s="8">
        <f t="shared" si="102"/>
        <v>2024</v>
      </c>
      <c r="EB65" s="8">
        <f t="shared" si="102"/>
        <v>2024</v>
      </c>
      <c r="EC65" s="8">
        <f t="shared" si="102"/>
        <v>2025</v>
      </c>
      <c r="ED65" s="8">
        <f t="shared" si="102"/>
        <v>2025</v>
      </c>
      <c r="EE65" s="8">
        <f t="shared" si="102"/>
        <v>2025</v>
      </c>
      <c r="EF65" s="8">
        <f t="shared" si="102"/>
        <v>2025</v>
      </c>
      <c r="EG65" s="8">
        <f t="shared" si="102"/>
        <v>2025</v>
      </c>
      <c r="EH65" s="8">
        <f t="shared" si="102"/>
        <v>2025</v>
      </c>
      <c r="EI65" s="8">
        <f t="shared" si="102"/>
        <v>2025</v>
      </c>
      <c r="EJ65" s="8">
        <f t="shared" si="102"/>
        <v>2025</v>
      </c>
      <c r="EK65" s="8">
        <f t="shared" si="102"/>
        <v>2025</v>
      </c>
      <c r="EL65" s="8">
        <f t="shared" si="102"/>
        <v>2025</v>
      </c>
      <c r="EM65" s="8">
        <f t="shared" si="102"/>
        <v>2025</v>
      </c>
      <c r="EN65" s="8">
        <f t="shared" si="102"/>
        <v>2025</v>
      </c>
    </row>
    <row r="66" spans="1:144" x14ac:dyDescent="0.2">
      <c r="A66" s="8"/>
      <c r="B66" s="8"/>
      <c r="C66" s="8"/>
      <c r="D66" s="8"/>
      <c r="E66" s="8"/>
      <c r="F66" s="8"/>
      <c r="G66" s="8"/>
      <c r="H66" s="9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</row>
    <row r="67" spans="1:144" x14ac:dyDescent="0.2">
      <c r="A67" s="8"/>
      <c r="B67" s="8"/>
      <c r="C67" s="8"/>
      <c r="D67" s="10" t="s">
        <v>88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</row>
    <row r="68" spans="1:144" x14ac:dyDescent="0.2">
      <c r="A68" s="8"/>
      <c r="B68" s="8"/>
      <c r="C68" s="8"/>
      <c r="D68" s="66" t="s">
        <v>87</v>
      </c>
      <c r="E68" s="59" t="s">
        <v>89</v>
      </c>
      <c r="F68" s="6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</row>
    <row r="69" spans="1:144" x14ac:dyDescent="0.2">
      <c r="A69" s="8"/>
      <c r="B69" s="8"/>
      <c r="C69" s="8"/>
      <c r="D69" s="67" t="s">
        <v>55</v>
      </c>
      <c r="E69" s="45" t="s">
        <v>6</v>
      </c>
      <c r="F69" s="63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</row>
    <row r="70" spans="1:144" x14ac:dyDescent="0.2">
      <c r="A70" s="8"/>
      <c r="B70" s="8"/>
      <c r="C70" s="8"/>
      <c r="D70" s="68">
        <f>M65</f>
        <v>2015</v>
      </c>
      <c r="E70" s="12">
        <f t="shared" ref="E70:E80" si="103">SUMIF($M$65:$EN$65,$D70,$M$64:$EN$64)</f>
        <v>0</v>
      </c>
      <c r="F70" s="6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</row>
    <row r="71" spans="1:144" x14ac:dyDescent="0.2">
      <c r="A71" s="8"/>
      <c r="B71" s="8"/>
      <c r="C71" s="8"/>
      <c r="D71" s="69">
        <f t="shared" ref="D71:D80" si="104">D70+1</f>
        <v>2016</v>
      </c>
      <c r="E71" s="12">
        <f t="shared" si="103"/>
        <v>0</v>
      </c>
      <c r="F71" s="63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</row>
    <row r="72" spans="1:144" x14ac:dyDescent="0.2">
      <c r="A72" s="8"/>
      <c r="B72" s="8"/>
      <c r="C72" s="8"/>
      <c r="D72" s="69">
        <f t="shared" si="104"/>
        <v>2017</v>
      </c>
      <c r="E72" s="12">
        <f t="shared" si="103"/>
        <v>0</v>
      </c>
      <c r="F72" s="63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</row>
    <row r="73" spans="1:144" x14ac:dyDescent="0.2">
      <c r="A73" s="8"/>
      <c r="B73" s="8"/>
      <c r="C73" s="8"/>
      <c r="D73" s="69">
        <f t="shared" si="104"/>
        <v>2018</v>
      </c>
      <c r="E73" s="12">
        <f t="shared" si="103"/>
        <v>0</v>
      </c>
      <c r="F73" s="6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</row>
    <row r="74" spans="1:144" x14ac:dyDescent="0.2">
      <c r="A74" s="8"/>
      <c r="B74" s="8"/>
      <c r="C74" s="8"/>
      <c r="D74" s="69">
        <f t="shared" si="104"/>
        <v>2019</v>
      </c>
      <c r="E74" s="12">
        <f t="shared" si="103"/>
        <v>0</v>
      </c>
      <c r="F74" s="63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</row>
    <row r="75" spans="1:144" x14ac:dyDescent="0.2">
      <c r="A75" s="8"/>
      <c r="B75" s="8"/>
      <c r="C75" s="8"/>
      <c r="D75" s="69">
        <f t="shared" si="104"/>
        <v>2020</v>
      </c>
      <c r="E75" s="12">
        <f t="shared" si="103"/>
        <v>0</v>
      </c>
      <c r="F75" s="6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</row>
    <row r="76" spans="1:144" x14ac:dyDescent="0.2">
      <c r="A76" s="8"/>
      <c r="B76" s="8"/>
      <c r="C76" s="8"/>
      <c r="D76" s="69">
        <f t="shared" si="104"/>
        <v>2021</v>
      </c>
      <c r="E76" s="12">
        <f t="shared" si="103"/>
        <v>0</v>
      </c>
      <c r="F76" s="63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</row>
    <row r="77" spans="1:144" x14ac:dyDescent="0.2">
      <c r="A77" s="8"/>
      <c r="B77" s="8"/>
      <c r="C77" s="8"/>
      <c r="D77" s="69">
        <f t="shared" si="104"/>
        <v>2022</v>
      </c>
      <c r="E77" s="12">
        <f t="shared" si="103"/>
        <v>0</v>
      </c>
      <c r="F77" s="63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</row>
    <row r="78" spans="1:144" x14ac:dyDescent="0.2">
      <c r="A78" s="8"/>
      <c r="B78" s="8"/>
      <c r="C78" s="8"/>
      <c r="D78" s="69">
        <f t="shared" si="104"/>
        <v>2023</v>
      </c>
      <c r="E78" s="12">
        <f t="shared" si="103"/>
        <v>0</v>
      </c>
      <c r="F78" s="6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</row>
    <row r="79" spans="1:144" x14ac:dyDescent="0.2">
      <c r="A79" s="8"/>
      <c r="B79" s="8"/>
      <c r="C79" s="8"/>
      <c r="D79" s="69">
        <f t="shared" si="104"/>
        <v>2024</v>
      </c>
      <c r="E79" s="12">
        <f t="shared" si="103"/>
        <v>7943.9851950842167</v>
      </c>
      <c r="F79" s="63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</row>
    <row r="80" spans="1:144" x14ac:dyDescent="0.2">
      <c r="A80" s="8"/>
      <c r="B80" s="8"/>
      <c r="C80" s="8"/>
      <c r="D80" s="70">
        <f t="shared" si="104"/>
        <v>2025</v>
      </c>
      <c r="E80" s="64">
        <f t="shared" si="103"/>
        <v>163769.33806451611</v>
      </c>
      <c r="F80" s="6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</row>
    <row r="81" spans="1:144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</row>
    <row r="82" spans="1:144" x14ac:dyDescent="0.2">
      <c r="A82" s="8"/>
      <c r="B82" s="8"/>
      <c r="C82" s="10" t="s">
        <v>90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</row>
    <row r="83" spans="1:144" s="8" customFormat="1" x14ac:dyDescent="0.2">
      <c r="C83" s="10"/>
      <c r="D83" s="71"/>
      <c r="E83" s="72"/>
      <c r="F83" s="72"/>
      <c r="G83" s="72"/>
      <c r="H83" s="72"/>
      <c r="I83" s="72"/>
      <c r="J83" s="72"/>
      <c r="K83" s="72"/>
      <c r="L83" s="72"/>
      <c r="M83" s="73" t="s">
        <v>94</v>
      </c>
      <c r="N83" s="73"/>
      <c r="O83" s="73"/>
      <c r="P83" s="73" t="s">
        <v>99</v>
      </c>
      <c r="Q83" s="73"/>
      <c r="R83" s="73"/>
      <c r="S83" s="73" t="s">
        <v>100</v>
      </c>
      <c r="T83" s="73"/>
      <c r="U83" s="74"/>
    </row>
    <row r="84" spans="1:144" s="8" customFormat="1" x14ac:dyDescent="0.2">
      <c r="C84" s="10"/>
      <c r="D84" s="75"/>
      <c r="E84" s="12"/>
      <c r="F84" s="12"/>
      <c r="G84" s="12"/>
      <c r="H84" s="12"/>
      <c r="I84" s="12"/>
      <c r="J84" s="12"/>
      <c r="K84" s="12"/>
      <c r="L84" s="12"/>
      <c r="M84" s="76" t="s">
        <v>95</v>
      </c>
      <c r="N84" s="76" t="s">
        <v>96</v>
      </c>
      <c r="O84" s="76"/>
      <c r="P84" s="76" t="s">
        <v>95</v>
      </c>
      <c r="Q84" s="76" t="s">
        <v>96</v>
      </c>
      <c r="R84" s="76"/>
      <c r="S84" s="76" t="s">
        <v>95</v>
      </c>
      <c r="T84" s="76" t="s">
        <v>96</v>
      </c>
      <c r="U84" s="77"/>
    </row>
    <row r="85" spans="1:144" s="8" customFormat="1" x14ac:dyDescent="0.2">
      <c r="C85" s="10"/>
      <c r="D85" s="85" t="s">
        <v>97</v>
      </c>
      <c r="E85" s="12"/>
      <c r="F85" s="12"/>
      <c r="G85" s="12"/>
      <c r="H85" s="45" t="s">
        <v>98</v>
      </c>
      <c r="I85" s="78">
        <v>1</v>
      </c>
      <c r="J85" s="12"/>
      <c r="K85" s="12"/>
      <c r="L85" s="12"/>
      <c r="M85" s="45" t="s">
        <v>55</v>
      </c>
      <c r="N85" s="45" t="s">
        <v>3</v>
      </c>
      <c r="O85" s="45"/>
      <c r="P85" s="45" t="s">
        <v>55</v>
      </c>
      <c r="Q85" s="45" t="s">
        <v>3</v>
      </c>
      <c r="R85" s="45"/>
      <c r="S85" s="45" t="s">
        <v>55</v>
      </c>
      <c r="T85" s="45" t="s">
        <v>3</v>
      </c>
      <c r="U85" s="77"/>
    </row>
    <row r="86" spans="1:144" s="8" customFormat="1" x14ac:dyDescent="0.2">
      <c r="C86" s="10"/>
      <c r="D86" s="75"/>
      <c r="E86" s="12"/>
      <c r="F86" s="12"/>
      <c r="G86" s="12"/>
      <c r="H86" s="12"/>
      <c r="I86" s="12"/>
      <c r="J86" s="12"/>
      <c r="K86" s="12"/>
      <c r="L86" s="12"/>
      <c r="M86" s="12">
        <f t="shared" ref="M86:N88" si="105">CHOOSE($I$85,P86,S86)</f>
        <v>4</v>
      </c>
      <c r="N86" s="47">
        <f t="shared" si="105"/>
        <v>0.6</v>
      </c>
      <c r="O86" s="12"/>
      <c r="P86" s="79">
        <f>Assumptions!F39</f>
        <v>4</v>
      </c>
      <c r="Q86" s="80">
        <f>Assumptions!I39</f>
        <v>0.6</v>
      </c>
      <c r="R86" s="12"/>
      <c r="S86" s="78">
        <v>3</v>
      </c>
      <c r="T86" s="81">
        <v>0.7</v>
      </c>
      <c r="U86" s="77"/>
    </row>
    <row r="87" spans="1:144" s="8" customFormat="1" x14ac:dyDescent="0.2">
      <c r="C87" s="10"/>
      <c r="D87" s="75"/>
      <c r="E87" s="12"/>
      <c r="F87" s="12"/>
      <c r="G87" s="12"/>
      <c r="H87" s="12"/>
      <c r="I87" s="12"/>
      <c r="J87" s="12"/>
      <c r="K87" s="12"/>
      <c r="L87" s="12"/>
      <c r="M87" s="12">
        <f t="shared" si="105"/>
        <v>8</v>
      </c>
      <c r="N87" s="47">
        <f t="shared" si="105"/>
        <v>0.25</v>
      </c>
      <c r="O87" s="12"/>
      <c r="P87" s="79">
        <f>Assumptions!F40</f>
        <v>8</v>
      </c>
      <c r="Q87" s="80">
        <f>Assumptions!I40</f>
        <v>0.25</v>
      </c>
      <c r="R87" s="12"/>
      <c r="S87" s="78">
        <v>8</v>
      </c>
      <c r="T87" s="81">
        <v>0.1</v>
      </c>
      <c r="U87" s="77"/>
    </row>
    <row r="88" spans="1:144" s="8" customFormat="1" x14ac:dyDescent="0.2">
      <c r="C88" s="10"/>
      <c r="D88" s="75"/>
      <c r="E88" s="12"/>
      <c r="F88" s="12"/>
      <c r="G88" s="12"/>
      <c r="H88" s="12"/>
      <c r="I88" s="12"/>
      <c r="J88" s="12"/>
      <c r="K88" s="12"/>
      <c r="L88" s="12"/>
      <c r="M88" s="12">
        <f t="shared" si="105"/>
        <v>12</v>
      </c>
      <c r="N88" s="47">
        <f t="shared" si="105"/>
        <v>0.15</v>
      </c>
      <c r="O88" s="12"/>
      <c r="P88" s="79">
        <f>Assumptions!F41</f>
        <v>12</v>
      </c>
      <c r="Q88" s="80">
        <f>Assumptions!I41</f>
        <v>0.15</v>
      </c>
      <c r="R88" s="12"/>
      <c r="S88" s="78">
        <v>11</v>
      </c>
      <c r="T88" s="81">
        <v>0.2</v>
      </c>
      <c r="U88" s="77"/>
    </row>
    <row r="89" spans="1:144" s="8" customFormat="1" x14ac:dyDescent="0.2">
      <c r="C89" s="10"/>
      <c r="D89" s="82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4"/>
    </row>
    <row r="90" spans="1:144" s="8" customFormat="1" x14ac:dyDescent="0.2">
      <c r="C90" s="10"/>
    </row>
    <row r="91" spans="1:144" s="8" customFormat="1" x14ac:dyDescent="0.2">
      <c r="D91" s="8" t="s">
        <v>91</v>
      </c>
      <c r="H91" s="45" t="s">
        <v>3</v>
      </c>
      <c r="M91" s="21">
        <f t="shared" ref="M91:AR91" si="106">IFERROR(INDEX($N$86:$N$88,MATCH(MONTH(M$7),$M$86:$M$88,0)),0)</f>
        <v>0</v>
      </c>
      <c r="N91" s="21">
        <f t="shared" si="106"/>
        <v>0</v>
      </c>
      <c r="O91" s="21">
        <f t="shared" si="106"/>
        <v>0</v>
      </c>
      <c r="P91" s="21">
        <f t="shared" si="106"/>
        <v>0.6</v>
      </c>
      <c r="Q91" s="21">
        <f t="shared" si="106"/>
        <v>0</v>
      </c>
      <c r="R91" s="21">
        <f t="shared" si="106"/>
        <v>0</v>
      </c>
      <c r="S91" s="21">
        <f t="shared" si="106"/>
        <v>0</v>
      </c>
      <c r="T91" s="21">
        <f t="shared" si="106"/>
        <v>0.25</v>
      </c>
      <c r="U91" s="21">
        <f t="shared" si="106"/>
        <v>0</v>
      </c>
      <c r="V91" s="21">
        <f t="shared" si="106"/>
        <v>0</v>
      </c>
      <c r="W91" s="21">
        <f t="shared" si="106"/>
        <v>0</v>
      </c>
      <c r="X91" s="21">
        <f t="shared" si="106"/>
        <v>0.15</v>
      </c>
      <c r="Y91" s="21">
        <f t="shared" si="106"/>
        <v>0</v>
      </c>
      <c r="Z91" s="21">
        <f t="shared" si="106"/>
        <v>0</v>
      </c>
      <c r="AA91" s="21">
        <f t="shared" si="106"/>
        <v>0</v>
      </c>
      <c r="AB91" s="21">
        <f t="shared" si="106"/>
        <v>0.6</v>
      </c>
      <c r="AC91" s="21">
        <f t="shared" si="106"/>
        <v>0</v>
      </c>
      <c r="AD91" s="21">
        <f t="shared" si="106"/>
        <v>0</v>
      </c>
      <c r="AE91" s="21">
        <f t="shared" si="106"/>
        <v>0</v>
      </c>
      <c r="AF91" s="21">
        <f t="shared" si="106"/>
        <v>0.25</v>
      </c>
      <c r="AG91" s="21">
        <f t="shared" si="106"/>
        <v>0</v>
      </c>
      <c r="AH91" s="21">
        <f t="shared" si="106"/>
        <v>0</v>
      </c>
      <c r="AI91" s="21">
        <f t="shared" si="106"/>
        <v>0</v>
      </c>
      <c r="AJ91" s="21">
        <f t="shared" si="106"/>
        <v>0.15</v>
      </c>
      <c r="AK91" s="21">
        <f t="shared" si="106"/>
        <v>0</v>
      </c>
      <c r="AL91" s="21">
        <f t="shared" si="106"/>
        <v>0</v>
      </c>
      <c r="AM91" s="21">
        <f t="shared" si="106"/>
        <v>0</v>
      </c>
      <c r="AN91" s="21">
        <f t="shared" si="106"/>
        <v>0.6</v>
      </c>
      <c r="AO91" s="21">
        <f t="shared" si="106"/>
        <v>0</v>
      </c>
      <c r="AP91" s="21">
        <f t="shared" si="106"/>
        <v>0</v>
      </c>
      <c r="AQ91" s="21">
        <f t="shared" si="106"/>
        <v>0</v>
      </c>
      <c r="AR91" s="21">
        <f t="shared" si="106"/>
        <v>0.25</v>
      </c>
      <c r="AS91" s="21">
        <f t="shared" ref="AS91:BX91" si="107">IFERROR(INDEX($N$86:$N$88,MATCH(MONTH(AS$7),$M$86:$M$88,0)),0)</f>
        <v>0</v>
      </c>
      <c r="AT91" s="21">
        <f t="shared" si="107"/>
        <v>0</v>
      </c>
      <c r="AU91" s="21">
        <f t="shared" si="107"/>
        <v>0</v>
      </c>
      <c r="AV91" s="21">
        <f t="shared" si="107"/>
        <v>0.15</v>
      </c>
      <c r="AW91" s="21">
        <f t="shared" si="107"/>
        <v>0</v>
      </c>
      <c r="AX91" s="21">
        <f t="shared" si="107"/>
        <v>0</v>
      </c>
      <c r="AY91" s="21">
        <f t="shared" si="107"/>
        <v>0</v>
      </c>
      <c r="AZ91" s="21">
        <f t="shared" si="107"/>
        <v>0.6</v>
      </c>
      <c r="BA91" s="21">
        <f t="shared" si="107"/>
        <v>0</v>
      </c>
      <c r="BB91" s="21">
        <f t="shared" si="107"/>
        <v>0</v>
      </c>
      <c r="BC91" s="21">
        <f t="shared" si="107"/>
        <v>0</v>
      </c>
      <c r="BD91" s="21">
        <f t="shared" si="107"/>
        <v>0.25</v>
      </c>
      <c r="BE91" s="21">
        <f t="shared" si="107"/>
        <v>0</v>
      </c>
      <c r="BF91" s="21">
        <f t="shared" si="107"/>
        <v>0</v>
      </c>
      <c r="BG91" s="21">
        <f t="shared" si="107"/>
        <v>0</v>
      </c>
      <c r="BH91" s="21">
        <f t="shared" si="107"/>
        <v>0.15</v>
      </c>
      <c r="BI91" s="21">
        <f t="shared" si="107"/>
        <v>0</v>
      </c>
      <c r="BJ91" s="21">
        <f t="shared" si="107"/>
        <v>0</v>
      </c>
      <c r="BK91" s="21">
        <f t="shared" si="107"/>
        <v>0</v>
      </c>
      <c r="BL91" s="21">
        <f t="shared" si="107"/>
        <v>0.6</v>
      </c>
      <c r="BM91" s="21">
        <f t="shared" si="107"/>
        <v>0</v>
      </c>
      <c r="BN91" s="21">
        <f t="shared" si="107"/>
        <v>0</v>
      </c>
      <c r="BO91" s="21">
        <f t="shared" si="107"/>
        <v>0</v>
      </c>
      <c r="BP91" s="21">
        <f t="shared" si="107"/>
        <v>0.25</v>
      </c>
      <c r="BQ91" s="21">
        <f t="shared" si="107"/>
        <v>0</v>
      </c>
      <c r="BR91" s="21">
        <f t="shared" si="107"/>
        <v>0</v>
      </c>
      <c r="BS91" s="21">
        <f t="shared" si="107"/>
        <v>0</v>
      </c>
      <c r="BT91" s="21">
        <f t="shared" si="107"/>
        <v>0.15</v>
      </c>
      <c r="BU91" s="21">
        <f t="shared" si="107"/>
        <v>0</v>
      </c>
      <c r="BV91" s="21">
        <f t="shared" si="107"/>
        <v>0</v>
      </c>
      <c r="BW91" s="21">
        <f t="shared" si="107"/>
        <v>0</v>
      </c>
      <c r="BX91" s="21">
        <f t="shared" si="107"/>
        <v>0.6</v>
      </c>
      <c r="BY91" s="21">
        <f t="shared" ref="BY91:DD91" si="108">IFERROR(INDEX($N$86:$N$88,MATCH(MONTH(BY$7),$M$86:$M$88,0)),0)</f>
        <v>0</v>
      </c>
      <c r="BZ91" s="21">
        <f t="shared" si="108"/>
        <v>0</v>
      </c>
      <c r="CA91" s="21">
        <f t="shared" si="108"/>
        <v>0</v>
      </c>
      <c r="CB91" s="21">
        <f t="shared" si="108"/>
        <v>0.25</v>
      </c>
      <c r="CC91" s="21">
        <f t="shared" si="108"/>
        <v>0</v>
      </c>
      <c r="CD91" s="21">
        <f t="shared" si="108"/>
        <v>0</v>
      </c>
      <c r="CE91" s="21">
        <f t="shared" si="108"/>
        <v>0</v>
      </c>
      <c r="CF91" s="21">
        <f t="shared" si="108"/>
        <v>0.15</v>
      </c>
      <c r="CG91" s="21">
        <f t="shared" si="108"/>
        <v>0</v>
      </c>
      <c r="CH91" s="21">
        <f t="shared" si="108"/>
        <v>0</v>
      </c>
      <c r="CI91" s="21">
        <f t="shared" si="108"/>
        <v>0</v>
      </c>
      <c r="CJ91" s="21">
        <f t="shared" si="108"/>
        <v>0.6</v>
      </c>
      <c r="CK91" s="21">
        <f t="shared" si="108"/>
        <v>0</v>
      </c>
      <c r="CL91" s="21">
        <f t="shared" si="108"/>
        <v>0</v>
      </c>
      <c r="CM91" s="21">
        <f t="shared" si="108"/>
        <v>0</v>
      </c>
      <c r="CN91" s="21">
        <f t="shared" si="108"/>
        <v>0.25</v>
      </c>
      <c r="CO91" s="21">
        <f t="shared" si="108"/>
        <v>0</v>
      </c>
      <c r="CP91" s="21">
        <f t="shared" si="108"/>
        <v>0</v>
      </c>
      <c r="CQ91" s="21">
        <f t="shared" si="108"/>
        <v>0</v>
      </c>
      <c r="CR91" s="21">
        <f t="shared" si="108"/>
        <v>0.15</v>
      </c>
      <c r="CS91" s="21">
        <f t="shared" si="108"/>
        <v>0</v>
      </c>
      <c r="CT91" s="21">
        <f t="shared" si="108"/>
        <v>0</v>
      </c>
      <c r="CU91" s="21">
        <f t="shared" si="108"/>
        <v>0</v>
      </c>
      <c r="CV91" s="21">
        <f t="shared" si="108"/>
        <v>0.6</v>
      </c>
      <c r="CW91" s="21">
        <f t="shared" si="108"/>
        <v>0</v>
      </c>
      <c r="CX91" s="21">
        <f t="shared" si="108"/>
        <v>0</v>
      </c>
      <c r="CY91" s="21">
        <f t="shared" si="108"/>
        <v>0</v>
      </c>
      <c r="CZ91" s="21">
        <f t="shared" si="108"/>
        <v>0.25</v>
      </c>
      <c r="DA91" s="21">
        <f t="shared" si="108"/>
        <v>0</v>
      </c>
      <c r="DB91" s="21">
        <f t="shared" si="108"/>
        <v>0</v>
      </c>
      <c r="DC91" s="21">
        <f t="shared" si="108"/>
        <v>0</v>
      </c>
      <c r="DD91" s="21">
        <f t="shared" si="108"/>
        <v>0.15</v>
      </c>
      <c r="DE91" s="21">
        <f t="shared" ref="DE91:EN91" si="109">IFERROR(INDEX($N$86:$N$88,MATCH(MONTH(DE$7),$M$86:$M$88,0)),0)</f>
        <v>0</v>
      </c>
      <c r="DF91" s="21">
        <f t="shared" si="109"/>
        <v>0</v>
      </c>
      <c r="DG91" s="21">
        <f t="shared" si="109"/>
        <v>0</v>
      </c>
      <c r="DH91" s="21">
        <f t="shared" si="109"/>
        <v>0.6</v>
      </c>
      <c r="DI91" s="21">
        <f t="shared" si="109"/>
        <v>0</v>
      </c>
      <c r="DJ91" s="21">
        <f t="shared" si="109"/>
        <v>0</v>
      </c>
      <c r="DK91" s="21">
        <f t="shared" si="109"/>
        <v>0</v>
      </c>
      <c r="DL91" s="21">
        <f t="shared" si="109"/>
        <v>0.25</v>
      </c>
      <c r="DM91" s="21">
        <f t="shared" si="109"/>
        <v>0</v>
      </c>
      <c r="DN91" s="21">
        <f t="shared" si="109"/>
        <v>0</v>
      </c>
      <c r="DO91" s="21">
        <f t="shared" si="109"/>
        <v>0</v>
      </c>
      <c r="DP91" s="21">
        <f t="shared" si="109"/>
        <v>0.15</v>
      </c>
      <c r="DQ91" s="21">
        <f t="shared" si="109"/>
        <v>0</v>
      </c>
      <c r="DR91" s="21">
        <f t="shared" si="109"/>
        <v>0</v>
      </c>
      <c r="DS91" s="21">
        <f t="shared" si="109"/>
        <v>0</v>
      </c>
      <c r="DT91" s="21">
        <f t="shared" si="109"/>
        <v>0.6</v>
      </c>
      <c r="DU91" s="21">
        <f t="shared" si="109"/>
        <v>0</v>
      </c>
      <c r="DV91" s="21">
        <f t="shared" si="109"/>
        <v>0</v>
      </c>
      <c r="DW91" s="21">
        <f t="shared" si="109"/>
        <v>0</v>
      </c>
      <c r="DX91" s="21">
        <f t="shared" si="109"/>
        <v>0.25</v>
      </c>
      <c r="DY91" s="21">
        <f t="shared" si="109"/>
        <v>0</v>
      </c>
      <c r="DZ91" s="21">
        <f t="shared" si="109"/>
        <v>0</v>
      </c>
      <c r="EA91" s="21">
        <f t="shared" si="109"/>
        <v>0</v>
      </c>
      <c r="EB91" s="21">
        <f t="shared" si="109"/>
        <v>0.15</v>
      </c>
      <c r="EC91" s="21">
        <f t="shared" si="109"/>
        <v>0</v>
      </c>
      <c r="ED91" s="21">
        <f t="shared" si="109"/>
        <v>0</v>
      </c>
      <c r="EE91" s="21">
        <f t="shared" si="109"/>
        <v>0</v>
      </c>
      <c r="EF91" s="21">
        <f t="shared" si="109"/>
        <v>0.6</v>
      </c>
      <c r="EG91" s="21">
        <f t="shared" si="109"/>
        <v>0</v>
      </c>
      <c r="EH91" s="21">
        <f t="shared" si="109"/>
        <v>0</v>
      </c>
      <c r="EI91" s="21">
        <f t="shared" si="109"/>
        <v>0</v>
      </c>
      <c r="EJ91" s="21">
        <f t="shared" si="109"/>
        <v>0.25</v>
      </c>
      <c r="EK91" s="21">
        <f t="shared" si="109"/>
        <v>0</v>
      </c>
      <c r="EL91" s="21">
        <f t="shared" si="109"/>
        <v>0</v>
      </c>
      <c r="EM91" s="21">
        <f t="shared" si="109"/>
        <v>0</v>
      </c>
      <c r="EN91" s="21">
        <f t="shared" si="109"/>
        <v>0.15</v>
      </c>
    </row>
    <row r="92" spans="1:144" s="8" customFormat="1" x14ac:dyDescent="0.2">
      <c r="D92" s="8" t="s">
        <v>92</v>
      </c>
      <c r="H92" s="45" t="s">
        <v>6</v>
      </c>
      <c r="J92" s="8">
        <f>SUM(M92:EN92)</f>
        <v>7943.9851950842167</v>
      </c>
      <c r="M92" s="8">
        <f t="shared" ref="M92:AR92" si="110">SUMIF($D$70:$D$80,M65-1,$E$70:$E$80)*M91</f>
        <v>0</v>
      </c>
      <c r="N92" s="8">
        <f t="shared" si="110"/>
        <v>0</v>
      </c>
      <c r="O92" s="8">
        <f t="shared" si="110"/>
        <v>0</v>
      </c>
      <c r="P92" s="8">
        <f t="shared" si="110"/>
        <v>0</v>
      </c>
      <c r="Q92" s="8">
        <f t="shared" si="110"/>
        <v>0</v>
      </c>
      <c r="R92" s="8">
        <f t="shared" si="110"/>
        <v>0</v>
      </c>
      <c r="S92" s="8">
        <f t="shared" si="110"/>
        <v>0</v>
      </c>
      <c r="T92" s="8">
        <f t="shared" si="110"/>
        <v>0</v>
      </c>
      <c r="U92" s="8">
        <f t="shared" si="110"/>
        <v>0</v>
      </c>
      <c r="V92" s="8">
        <f t="shared" si="110"/>
        <v>0</v>
      </c>
      <c r="W92" s="8">
        <f t="shared" si="110"/>
        <v>0</v>
      </c>
      <c r="X92" s="8">
        <f t="shared" si="110"/>
        <v>0</v>
      </c>
      <c r="Y92" s="8">
        <f t="shared" si="110"/>
        <v>0</v>
      </c>
      <c r="Z92" s="8">
        <f t="shared" si="110"/>
        <v>0</v>
      </c>
      <c r="AA92" s="8">
        <f t="shared" si="110"/>
        <v>0</v>
      </c>
      <c r="AB92" s="8">
        <f t="shared" si="110"/>
        <v>0</v>
      </c>
      <c r="AC92" s="8">
        <f t="shared" si="110"/>
        <v>0</v>
      </c>
      <c r="AD92" s="8">
        <f t="shared" si="110"/>
        <v>0</v>
      </c>
      <c r="AE92" s="8">
        <f t="shared" si="110"/>
        <v>0</v>
      </c>
      <c r="AF92" s="8">
        <f t="shared" si="110"/>
        <v>0</v>
      </c>
      <c r="AG92" s="8">
        <f t="shared" si="110"/>
        <v>0</v>
      </c>
      <c r="AH92" s="8">
        <f t="shared" si="110"/>
        <v>0</v>
      </c>
      <c r="AI92" s="8">
        <f t="shared" si="110"/>
        <v>0</v>
      </c>
      <c r="AJ92" s="8">
        <f t="shared" si="110"/>
        <v>0</v>
      </c>
      <c r="AK92" s="8">
        <f t="shared" si="110"/>
        <v>0</v>
      </c>
      <c r="AL92" s="8">
        <f t="shared" si="110"/>
        <v>0</v>
      </c>
      <c r="AM92" s="8">
        <f t="shared" si="110"/>
        <v>0</v>
      </c>
      <c r="AN92" s="8">
        <f t="shared" si="110"/>
        <v>0</v>
      </c>
      <c r="AO92" s="8">
        <f t="shared" si="110"/>
        <v>0</v>
      </c>
      <c r="AP92" s="8">
        <f t="shared" si="110"/>
        <v>0</v>
      </c>
      <c r="AQ92" s="8">
        <f t="shared" si="110"/>
        <v>0</v>
      </c>
      <c r="AR92" s="8">
        <f t="shared" si="110"/>
        <v>0</v>
      </c>
      <c r="AS92" s="8">
        <f t="shared" ref="AS92:BX92" si="111">SUMIF($D$70:$D$80,AS65-1,$E$70:$E$80)*AS91</f>
        <v>0</v>
      </c>
      <c r="AT92" s="8">
        <f t="shared" si="111"/>
        <v>0</v>
      </c>
      <c r="AU92" s="8">
        <f t="shared" si="111"/>
        <v>0</v>
      </c>
      <c r="AV92" s="8">
        <f t="shared" si="111"/>
        <v>0</v>
      </c>
      <c r="AW92" s="8">
        <f t="shared" si="111"/>
        <v>0</v>
      </c>
      <c r="AX92" s="8">
        <f t="shared" si="111"/>
        <v>0</v>
      </c>
      <c r="AY92" s="8">
        <f t="shared" si="111"/>
        <v>0</v>
      </c>
      <c r="AZ92" s="8">
        <f t="shared" si="111"/>
        <v>0</v>
      </c>
      <c r="BA92" s="8">
        <f t="shared" si="111"/>
        <v>0</v>
      </c>
      <c r="BB92" s="8">
        <f t="shared" si="111"/>
        <v>0</v>
      </c>
      <c r="BC92" s="8">
        <f t="shared" si="111"/>
        <v>0</v>
      </c>
      <c r="BD92" s="8">
        <f t="shared" si="111"/>
        <v>0</v>
      </c>
      <c r="BE92" s="8">
        <f t="shared" si="111"/>
        <v>0</v>
      </c>
      <c r="BF92" s="8">
        <f t="shared" si="111"/>
        <v>0</v>
      </c>
      <c r="BG92" s="8">
        <f t="shared" si="111"/>
        <v>0</v>
      </c>
      <c r="BH92" s="8">
        <f t="shared" si="111"/>
        <v>0</v>
      </c>
      <c r="BI92" s="8">
        <f t="shared" si="111"/>
        <v>0</v>
      </c>
      <c r="BJ92" s="8">
        <f t="shared" si="111"/>
        <v>0</v>
      </c>
      <c r="BK92" s="8">
        <f t="shared" si="111"/>
        <v>0</v>
      </c>
      <c r="BL92" s="8">
        <f t="shared" si="111"/>
        <v>0</v>
      </c>
      <c r="BM92" s="8">
        <f t="shared" si="111"/>
        <v>0</v>
      </c>
      <c r="BN92" s="8">
        <f t="shared" si="111"/>
        <v>0</v>
      </c>
      <c r="BO92" s="8">
        <f t="shared" si="111"/>
        <v>0</v>
      </c>
      <c r="BP92" s="8">
        <f t="shared" si="111"/>
        <v>0</v>
      </c>
      <c r="BQ92" s="8">
        <f t="shared" si="111"/>
        <v>0</v>
      </c>
      <c r="BR92" s="8">
        <f t="shared" si="111"/>
        <v>0</v>
      </c>
      <c r="BS92" s="8">
        <f t="shared" si="111"/>
        <v>0</v>
      </c>
      <c r="BT92" s="8">
        <f t="shared" si="111"/>
        <v>0</v>
      </c>
      <c r="BU92" s="8">
        <f t="shared" si="111"/>
        <v>0</v>
      </c>
      <c r="BV92" s="8">
        <f t="shared" si="111"/>
        <v>0</v>
      </c>
      <c r="BW92" s="8">
        <f t="shared" si="111"/>
        <v>0</v>
      </c>
      <c r="BX92" s="8">
        <f t="shared" si="111"/>
        <v>0</v>
      </c>
      <c r="BY92" s="8">
        <f t="shared" ref="BY92:DD92" si="112">SUMIF($D$70:$D$80,BY65-1,$E$70:$E$80)*BY91</f>
        <v>0</v>
      </c>
      <c r="BZ92" s="8">
        <f t="shared" si="112"/>
        <v>0</v>
      </c>
      <c r="CA92" s="8">
        <f t="shared" si="112"/>
        <v>0</v>
      </c>
      <c r="CB92" s="8">
        <f t="shared" si="112"/>
        <v>0</v>
      </c>
      <c r="CC92" s="8">
        <f t="shared" si="112"/>
        <v>0</v>
      </c>
      <c r="CD92" s="8">
        <f t="shared" si="112"/>
        <v>0</v>
      </c>
      <c r="CE92" s="8">
        <f t="shared" si="112"/>
        <v>0</v>
      </c>
      <c r="CF92" s="8">
        <f t="shared" si="112"/>
        <v>0</v>
      </c>
      <c r="CG92" s="8">
        <f t="shared" si="112"/>
        <v>0</v>
      </c>
      <c r="CH92" s="8">
        <f t="shared" si="112"/>
        <v>0</v>
      </c>
      <c r="CI92" s="8">
        <f t="shared" si="112"/>
        <v>0</v>
      </c>
      <c r="CJ92" s="8">
        <f t="shared" si="112"/>
        <v>0</v>
      </c>
      <c r="CK92" s="8">
        <f t="shared" si="112"/>
        <v>0</v>
      </c>
      <c r="CL92" s="8">
        <f t="shared" si="112"/>
        <v>0</v>
      </c>
      <c r="CM92" s="8">
        <f t="shared" si="112"/>
        <v>0</v>
      </c>
      <c r="CN92" s="8">
        <f t="shared" si="112"/>
        <v>0</v>
      </c>
      <c r="CO92" s="8">
        <f t="shared" si="112"/>
        <v>0</v>
      </c>
      <c r="CP92" s="8">
        <f t="shared" si="112"/>
        <v>0</v>
      </c>
      <c r="CQ92" s="8">
        <f t="shared" si="112"/>
        <v>0</v>
      </c>
      <c r="CR92" s="8">
        <f t="shared" si="112"/>
        <v>0</v>
      </c>
      <c r="CS92" s="8">
        <f t="shared" si="112"/>
        <v>0</v>
      </c>
      <c r="CT92" s="8">
        <f t="shared" si="112"/>
        <v>0</v>
      </c>
      <c r="CU92" s="8">
        <f t="shared" si="112"/>
        <v>0</v>
      </c>
      <c r="CV92" s="8">
        <f t="shared" si="112"/>
        <v>0</v>
      </c>
      <c r="CW92" s="8">
        <f t="shared" si="112"/>
        <v>0</v>
      </c>
      <c r="CX92" s="8">
        <f t="shared" si="112"/>
        <v>0</v>
      </c>
      <c r="CY92" s="8">
        <f t="shared" si="112"/>
        <v>0</v>
      </c>
      <c r="CZ92" s="8">
        <f t="shared" si="112"/>
        <v>0</v>
      </c>
      <c r="DA92" s="8">
        <f t="shared" si="112"/>
        <v>0</v>
      </c>
      <c r="DB92" s="8">
        <f t="shared" si="112"/>
        <v>0</v>
      </c>
      <c r="DC92" s="8">
        <f t="shared" si="112"/>
        <v>0</v>
      </c>
      <c r="DD92" s="8">
        <f t="shared" si="112"/>
        <v>0</v>
      </c>
      <c r="DE92" s="8">
        <f t="shared" ref="DE92:EJ92" si="113">SUMIF($D$70:$D$80,DE65-1,$E$70:$E$80)*DE91</f>
        <v>0</v>
      </c>
      <c r="DF92" s="8">
        <f t="shared" si="113"/>
        <v>0</v>
      </c>
      <c r="DG92" s="8">
        <f t="shared" si="113"/>
        <v>0</v>
      </c>
      <c r="DH92" s="8">
        <f t="shared" si="113"/>
        <v>0</v>
      </c>
      <c r="DI92" s="8">
        <f t="shared" si="113"/>
        <v>0</v>
      </c>
      <c r="DJ92" s="8">
        <f t="shared" si="113"/>
        <v>0</v>
      </c>
      <c r="DK92" s="8">
        <f t="shared" si="113"/>
        <v>0</v>
      </c>
      <c r="DL92" s="8">
        <f t="shared" si="113"/>
        <v>0</v>
      </c>
      <c r="DM92" s="8">
        <f t="shared" si="113"/>
        <v>0</v>
      </c>
      <c r="DN92" s="8">
        <f t="shared" si="113"/>
        <v>0</v>
      </c>
      <c r="DO92" s="8">
        <f t="shared" si="113"/>
        <v>0</v>
      </c>
      <c r="DP92" s="8">
        <f t="shared" si="113"/>
        <v>0</v>
      </c>
      <c r="DQ92" s="8">
        <f t="shared" si="113"/>
        <v>0</v>
      </c>
      <c r="DR92" s="8">
        <f t="shared" si="113"/>
        <v>0</v>
      </c>
      <c r="DS92" s="8">
        <f t="shared" si="113"/>
        <v>0</v>
      </c>
      <c r="DT92" s="8">
        <f t="shared" si="113"/>
        <v>0</v>
      </c>
      <c r="DU92" s="8">
        <f t="shared" si="113"/>
        <v>0</v>
      </c>
      <c r="DV92" s="8">
        <f t="shared" si="113"/>
        <v>0</v>
      </c>
      <c r="DW92" s="8">
        <f t="shared" si="113"/>
        <v>0</v>
      </c>
      <c r="DX92" s="8">
        <f t="shared" si="113"/>
        <v>0</v>
      </c>
      <c r="DY92" s="8">
        <f t="shared" si="113"/>
        <v>0</v>
      </c>
      <c r="DZ92" s="8">
        <f t="shared" si="113"/>
        <v>0</v>
      </c>
      <c r="EA92" s="8">
        <f t="shared" si="113"/>
        <v>0</v>
      </c>
      <c r="EB92" s="8">
        <f t="shared" si="113"/>
        <v>0</v>
      </c>
      <c r="EC92" s="8">
        <f t="shared" si="113"/>
        <v>0</v>
      </c>
      <c r="ED92" s="8">
        <f t="shared" si="113"/>
        <v>0</v>
      </c>
      <c r="EE92" s="8">
        <f t="shared" si="113"/>
        <v>0</v>
      </c>
      <c r="EF92" s="8">
        <f t="shared" si="113"/>
        <v>4766.3911170505298</v>
      </c>
      <c r="EG92" s="8">
        <f t="shared" si="113"/>
        <v>0</v>
      </c>
      <c r="EH92" s="8">
        <f t="shared" si="113"/>
        <v>0</v>
      </c>
      <c r="EI92" s="8">
        <f t="shared" si="113"/>
        <v>0</v>
      </c>
      <c r="EJ92" s="8">
        <f t="shared" si="113"/>
        <v>1985.9962987710542</v>
      </c>
      <c r="EK92" s="8">
        <f t="shared" ref="EK92:EN92" si="114">SUMIF($D$70:$D$80,EK65-1,$E$70:$E$80)*EK91</f>
        <v>0</v>
      </c>
      <c r="EL92" s="8">
        <f t="shared" si="114"/>
        <v>0</v>
      </c>
      <c r="EM92" s="8">
        <f t="shared" si="114"/>
        <v>0</v>
      </c>
      <c r="EN92" s="8">
        <f t="shared" si="114"/>
        <v>1191.5977792626325</v>
      </c>
    </row>
    <row r="93" spans="1:144" s="8" customFormat="1" x14ac:dyDescent="0.2"/>
    <row r="94" spans="1:144" ht="12" customHeight="1" x14ac:dyDescent="0.2">
      <c r="A94" s="13">
        <f>MAX(A$3:A93)+0.01</f>
        <v>2.0199999999999996</v>
      </c>
      <c r="B94" s="13"/>
      <c r="C94" s="13" t="s">
        <v>93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</row>
    <row r="95" spans="1:144" s="8" customFormat="1" x14ac:dyDescent="0.2">
      <c r="L95" s="8" t="s">
        <v>108</v>
      </c>
    </row>
    <row r="96" spans="1:144" s="8" customFormat="1" x14ac:dyDescent="0.2">
      <c r="D96" s="86" t="s">
        <v>106</v>
      </c>
      <c r="F96" s="8" t="s">
        <v>107</v>
      </c>
      <c r="H96" s="8" t="s">
        <v>101</v>
      </c>
      <c r="L96" s="8" t="s">
        <v>109</v>
      </c>
      <c r="M96" s="8" t="s">
        <v>110</v>
      </c>
    </row>
    <row r="97" spans="1:144" s="8" customFormat="1" x14ac:dyDescent="0.2">
      <c r="B97" s="8">
        <v>32</v>
      </c>
      <c r="D97" s="96">
        <v>0.14285714285714285</v>
      </c>
      <c r="F97" s="21">
        <f>CT48</f>
        <v>0.14285714285714285</v>
      </c>
      <c r="H97" s="87" t="s">
        <v>102</v>
      </c>
      <c r="L97" s="26">
        <v>0</v>
      </c>
      <c r="M97" s="26">
        <v>1</v>
      </c>
    </row>
    <row r="98" spans="1:144" s="8" customFormat="1" x14ac:dyDescent="0.2">
      <c r="B98" s="8">
        <f t="shared" ref="B98:B106" si="115">B97+1</f>
        <v>33</v>
      </c>
      <c r="D98" s="97">
        <v>171713.32325960029</v>
      </c>
      <c r="F98" s="27">
        <f>J50</f>
        <v>171713.32325960029</v>
      </c>
      <c r="H98" s="87" t="s">
        <v>102</v>
      </c>
      <c r="L98" s="26">
        <v>0</v>
      </c>
      <c r="M98" s="26">
        <v>1</v>
      </c>
    </row>
    <row r="99" spans="1:144" s="8" customFormat="1" x14ac:dyDescent="0.2">
      <c r="B99" s="8">
        <f t="shared" si="115"/>
        <v>34</v>
      </c>
      <c r="D99" s="97">
        <v>133499.44480491578</v>
      </c>
      <c r="F99" s="27">
        <f>DD60</f>
        <v>133499.44480491578</v>
      </c>
      <c r="H99" s="87" t="s">
        <v>103</v>
      </c>
      <c r="L99" s="26">
        <v>0</v>
      </c>
      <c r="M99" s="26">
        <v>1</v>
      </c>
    </row>
    <row r="100" spans="1:144" s="8" customFormat="1" x14ac:dyDescent="0.2">
      <c r="B100" s="8">
        <f t="shared" si="115"/>
        <v>35</v>
      </c>
      <c r="D100" s="97">
        <v>134451.28325960034</v>
      </c>
      <c r="F100" s="27">
        <f>SUM(M64:EL64)</f>
        <v>134451.28325960034</v>
      </c>
      <c r="H100" s="87" t="s">
        <v>104</v>
      </c>
      <c r="L100" s="26">
        <v>0</v>
      </c>
      <c r="M100" s="26">
        <v>1</v>
      </c>
    </row>
    <row r="101" spans="1:144" s="8" customFormat="1" x14ac:dyDescent="0.2">
      <c r="B101" s="8">
        <f t="shared" si="115"/>
        <v>36</v>
      </c>
      <c r="D101" s="97">
        <v>1985.9962987710542</v>
      </c>
      <c r="F101" s="27">
        <f>EJ92</f>
        <v>1985.9962987710542</v>
      </c>
      <c r="H101" s="87" t="s">
        <v>103</v>
      </c>
      <c r="L101" s="26">
        <v>0</v>
      </c>
      <c r="M101" s="26">
        <v>1</v>
      </c>
    </row>
    <row r="102" spans="1:144" s="8" customFormat="1" x14ac:dyDescent="0.2">
      <c r="B102" s="8">
        <f t="shared" si="115"/>
        <v>37</v>
      </c>
      <c r="D102" s="97">
        <v>7943.9851950842167</v>
      </c>
      <c r="F102" s="27">
        <f>J92</f>
        <v>7943.9851950842167</v>
      </c>
      <c r="H102" s="87" t="s">
        <v>104</v>
      </c>
      <c r="L102" s="26">
        <v>0</v>
      </c>
      <c r="M102" s="89">
        <v>1</v>
      </c>
    </row>
    <row r="103" spans="1:144" s="8" customFormat="1" x14ac:dyDescent="0.2">
      <c r="B103" s="8">
        <f t="shared" si="115"/>
        <v>38</v>
      </c>
      <c r="D103" s="97">
        <v>6355.1881560673728</v>
      </c>
      <c r="F103" s="99">
        <f>SUM(AZ92:EJ92)</f>
        <v>6752.387415821584</v>
      </c>
      <c r="H103" s="87" t="s">
        <v>105</v>
      </c>
      <c r="L103" s="90">
        <v>0</v>
      </c>
      <c r="M103" s="92">
        <v>2</v>
      </c>
    </row>
    <row r="104" spans="1:144" s="8" customFormat="1" x14ac:dyDescent="0.2">
      <c r="B104" s="8">
        <f t="shared" si="115"/>
        <v>39</v>
      </c>
      <c r="D104" s="98">
        <v>43404</v>
      </c>
      <c r="F104" s="100">
        <f>SUMIF(M62:EN62,1,M7:EN7)</f>
        <v>0</v>
      </c>
      <c r="H104" s="87" t="s">
        <v>105</v>
      </c>
      <c r="L104" s="93">
        <v>1</v>
      </c>
      <c r="M104" s="91">
        <v>1</v>
      </c>
    </row>
    <row r="105" spans="1:144" s="8" customFormat="1" x14ac:dyDescent="0.2">
      <c r="B105" s="8">
        <f t="shared" si="115"/>
        <v>40</v>
      </c>
      <c r="D105" s="97">
        <v>97706.540623655892</v>
      </c>
      <c r="F105" s="99">
        <f>-J59</f>
        <v>0</v>
      </c>
      <c r="H105" s="87" t="s">
        <v>105</v>
      </c>
      <c r="L105" s="94">
        <v>1</v>
      </c>
      <c r="M105" s="88">
        <v>1</v>
      </c>
    </row>
    <row r="106" spans="1:144" s="8" customFormat="1" x14ac:dyDescent="0.2">
      <c r="B106" s="8">
        <f t="shared" si="115"/>
        <v>41</v>
      </c>
      <c r="D106" s="97">
        <v>105650.52581874012</v>
      </c>
      <c r="F106" s="99">
        <f>J92</f>
        <v>7943.9851950842167</v>
      </c>
      <c r="H106" s="87" t="s">
        <v>102</v>
      </c>
      <c r="L106" s="95">
        <v>1</v>
      </c>
      <c r="M106" s="88">
        <v>1</v>
      </c>
    </row>
    <row r="107" spans="1:144" s="8" customFormat="1" x14ac:dyDescent="0.2"/>
    <row r="108" spans="1:144" ht="12" customHeight="1" x14ac:dyDescent="0.2">
      <c r="A108" s="13"/>
      <c r="B108" s="13"/>
      <c r="C108" s="13" t="s">
        <v>2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Formats</vt:lpstr>
      <vt:lpstr>Assumptions</vt:lpstr>
      <vt:lpstr>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Matt Persico</cp:lastModifiedBy>
  <dcterms:created xsi:type="dcterms:W3CDTF">2015-10-14T05:12:28Z</dcterms:created>
  <dcterms:modified xsi:type="dcterms:W3CDTF">2015-11-20T16:16:00Z</dcterms:modified>
</cp:coreProperties>
</file>