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eph\Dropbox\Modeloff QDT\2014\Round 1 &amp; 2\R2Q2. Cashflows and Conversions (35 Marks)\"/>
    </mc:Choice>
  </mc:AlternateContent>
  <bookViews>
    <workbookView xWindow="2370" yWindow="0" windowWidth="20685" windowHeight="8385"/>
  </bookViews>
  <sheets>
    <sheet name="Formats" sheetId="19" r:id="rId1"/>
    <sheet name="Data" sheetId="9" r:id="rId2"/>
  </sheets>
  <calcPr calcId="152511"/>
</workbook>
</file>

<file path=xl/calcChain.xml><?xml version="1.0" encoding="utf-8"?>
<calcChain xmlns="http://schemas.openxmlformats.org/spreadsheetml/2006/main">
  <c r="H5" i="9" l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H6" i="9"/>
  <c r="A1" i="19" l="1"/>
  <c r="H7" i="9" l="1"/>
  <c r="A9" i="9"/>
  <c r="A27" i="9" s="1"/>
  <c r="I6" i="9" l="1"/>
  <c r="I7" i="9" s="1"/>
  <c r="J6" i="9" l="1"/>
  <c r="J7" i="9" l="1"/>
  <c r="K6" i="9" l="1"/>
  <c r="K7" i="9" s="1"/>
  <c r="L6" i="9" s="1"/>
  <c r="L7" i="9" s="1"/>
  <c r="M6" i="9" s="1"/>
  <c r="M7" i="9" s="1"/>
  <c r="N6" i="9" l="1"/>
  <c r="N7" i="9" s="1"/>
  <c r="O6" i="9" l="1"/>
  <c r="O7" i="9" s="1"/>
  <c r="P6" i="9" l="1"/>
  <c r="P7" i="9" s="1"/>
  <c r="Q6" i="9" l="1"/>
  <c r="Q7" i="9" s="1"/>
  <c r="R6" i="9" l="1"/>
  <c r="R7" i="9" s="1"/>
  <c r="S6" i="9" l="1"/>
  <c r="S7" i="9" s="1"/>
  <c r="T6" i="9" l="1"/>
  <c r="T7" i="9" s="1"/>
  <c r="U6" i="9" l="1"/>
  <c r="U7" i="9" s="1"/>
  <c r="V6" i="9" l="1"/>
  <c r="V7" i="9" s="1"/>
  <c r="W6" i="9" l="1"/>
  <c r="W7" i="9" s="1"/>
  <c r="X6" i="9" l="1"/>
  <c r="X7" i="9" s="1"/>
  <c r="Y6" i="9" l="1"/>
  <c r="Y7" i="9" s="1"/>
  <c r="Z6" i="9" l="1"/>
  <c r="Z7" i="9" s="1"/>
  <c r="AA6" i="9" l="1"/>
  <c r="AA7" i="9" s="1"/>
  <c r="AB6" i="9" l="1"/>
  <c r="AB7" i="9" s="1"/>
  <c r="AC6" i="9" l="1"/>
  <c r="AC7" i="9" s="1"/>
  <c r="AD6" i="9" l="1"/>
  <c r="AD7" i="9" s="1"/>
</calcChain>
</file>

<file path=xl/sharedStrings.xml><?xml version="1.0" encoding="utf-8"?>
<sst xmlns="http://schemas.openxmlformats.org/spreadsheetml/2006/main" count="64" uniqueCount="54">
  <si>
    <t>[$n]</t>
  </si>
  <si>
    <t>[%]</t>
  </si>
  <si>
    <t>Period Start</t>
  </si>
  <si>
    <t>Period End</t>
  </si>
  <si>
    <t>Taxation Rate</t>
  </si>
  <si>
    <t>End Sheet</t>
  </si>
  <si>
    <t>Discount Rate</t>
  </si>
  <si>
    <t>Formatting Legend</t>
  </si>
  <si>
    <t>User Variable Assumption</t>
  </si>
  <si>
    <t>Fixed Assumption</t>
  </si>
  <si>
    <t>Standard calculation (+'ve)</t>
  </si>
  <si>
    <t>Standard calculation (zero)</t>
  </si>
  <si>
    <t>Standard calculation (-'ve)</t>
  </si>
  <si>
    <t>Percentage calculation</t>
  </si>
  <si>
    <t>Date cell</t>
  </si>
  <si>
    <t>Unique formula in row</t>
  </si>
  <si>
    <t>red font</t>
  </si>
  <si>
    <t>Units labelling</t>
  </si>
  <si>
    <t>Bold Total</t>
  </si>
  <si>
    <t>Workings / Refernece Cell</t>
  </si>
  <si>
    <t>Section Header</t>
  </si>
  <si>
    <t>Section</t>
  </si>
  <si>
    <t>Sheet Header</t>
  </si>
  <si>
    <t>Sheet</t>
  </si>
  <si>
    <t>Inflation</t>
  </si>
  <si>
    <t>Euros</t>
  </si>
  <si>
    <t>US Based Co LLC</t>
  </si>
  <si>
    <t>Revenue</t>
  </si>
  <si>
    <t>Opex</t>
  </si>
  <si>
    <t>Taxation</t>
  </si>
  <si>
    <t>Opening Tax/Book Assets</t>
  </si>
  <si>
    <t>End Question</t>
  </si>
  <si>
    <t>[years]</t>
  </si>
  <si>
    <t>Additional ETech Assumptions</t>
  </si>
  <si>
    <t>Provided in IM</t>
  </si>
  <si>
    <t>[US$m Real]</t>
  </si>
  <si>
    <t>[% p.a.]</t>
  </si>
  <si>
    <t>US$</t>
  </si>
  <si>
    <t>2 Decimal Place number</t>
  </si>
  <si>
    <t>Class A</t>
  </si>
  <si>
    <t>Class B</t>
  </si>
  <si>
    <t>Capex - Class A</t>
  </si>
  <si>
    <t>Capex - Class B</t>
  </si>
  <si>
    <t>Double Declining Balance</t>
  </si>
  <si>
    <t>Straight Line</t>
  </si>
  <si>
    <t>Tax/Book Asset life - Class A</t>
  </si>
  <si>
    <t>Tax/Book Asset life - Class B</t>
  </si>
  <si>
    <t>(for pre financing, post-tax nominal US$ cash flows)</t>
  </si>
  <si>
    <t>ModelOff 2014 - Round 2 Section 2</t>
  </si>
  <si>
    <t>Data</t>
  </si>
  <si>
    <t>US$:Euro Exchange Rate on Valuation date</t>
  </si>
  <si>
    <t>[US$ per 1 Euro]</t>
  </si>
  <si>
    <t>Year Number</t>
  </si>
  <si>
    <t>Real Exchange Rate (based at 31 Dec 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</si>
</sst>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;\-#,##0.;\-"/>
    <numFmt numFmtId="165" formatCode="#,##0_);\(#,##0\);\-"/>
    <numFmt numFmtId="166" formatCode="[$-C09]dd\-mmm\-yy;@"/>
    <numFmt numFmtId="167" formatCode="#,##0.00_);\(#,##0.00\);\-"/>
    <numFmt numFmtId="168" formatCode="0.00%_);\(0.00%\);\-"/>
    <numFmt numFmtId="169" formatCode="0_);\(0\);\-"/>
    <numFmt numFmtId="170" formatCode="0.00%_);\(0.00%\);0.00%_)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rgb="FF0000FF"/>
      <name val="Arial"/>
      <family val="2"/>
    </font>
    <font>
      <i/>
      <u/>
      <sz val="10"/>
      <name val="Arial"/>
      <family val="2"/>
    </font>
    <font>
      <b/>
      <u/>
      <sz val="8"/>
      <color theme="10"/>
      <name val="Arial"/>
      <family val="2"/>
    </font>
    <font>
      <u/>
      <sz val="8"/>
      <color theme="10"/>
      <name val="Arial"/>
      <family val="2"/>
    </font>
    <font>
      <sz val="8"/>
      <color theme="0" tint="-0.34998626667073579"/>
      <name val="Arial"/>
      <family val="2"/>
    </font>
    <font>
      <b/>
      <sz val="16"/>
      <color theme="0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4A7CB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</borders>
  <cellStyleXfs count="21">
    <xf numFmtId="0" fontId="0" fillId="0" borderId="0"/>
    <xf numFmtId="0" fontId="9" fillId="3" borderId="0" applyNumberFormat="0" applyFont="0" applyAlignment="0"/>
    <xf numFmtId="0" fontId="14" fillId="0" borderId="0" applyNumberFormat="0" applyFill="0" applyBorder="0" applyAlignment="0" applyProtection="0"/>
    <xf numFmtId="15" fontId="4" fillId="0" borderId="0" applyFill="0" applyBorder="0" applyAlignment="0"/>
    <xf numFmtId="0" fontId="6" fillId="4" borderId="2">
      <alignment horizontal="left"/>
    </xf>
    <xf numFmtId="165" fontId="4" fillId="0" borderId="0" applyFill="0" applyBorder="0" applyAlignment="0"/>
    <xf numFmtId="0" fontId="12" fillId="0" borderId="0" applyNumberFormat="0" applyFill="0" applyBorder="0" applyAlignment="0"/>
    <xf numFmtId="166" fontId="12" fillId="2" borderId="3" applyAlignment="0">
      <protection locked="0"/>
    </xf>
    <xf numFmtId="167" fontId="12" fillId="2" borderId="3" applyAlignment="0">
      <protection locked="0"/>
    </xf>
    <xf numFmtId="165" fontId="12" fillId="2" borderId="3" applyAlignment="0">
      <alignment horizontal="right"/>
      <protection locked="0"/>
    </xf>
    <xf numFmtId="170" fontId="12" fillId="2" borderId="3" applyAlignment="0"/>
    <xf numFmtId="169" fontId="12" fillId="2" borderId="3" applyAlignment="0">
      <protection locked="0"/>
    </xf>
    <xf numFmtId="166" fontId="12" fillId="0" borderId="3" applyAlignment="0"/>
    <xf numFmtId="165" fontId="12" fillId="0" borderId="3" applyAlignment="0"/>
    <xf numFmtId="167" fontId="4" fillId="0" borderId="0" applyFill="0" applyBorder="0" applyAlignment="0"/>
    <xf numFmtId="168" fontId="7" fillId="0" borderId="0" applyFill="0" applyBorder="0" applyAlignment="0"/>
    <xf numFmtId="166" fontId="16" fillId="0" borderId="0" applyFill="0" applyBorder="0" applyAlignment="0"/>
    <xf numFmtId="0" fontId="16" fillId="0" borderId="0" applyNumberFormat="0" applyFill="0" applyBorder="0" applyAlignment="0"/>
    <xf numFmtId="164" fontId="17" fillId="5" borderId="0" applyBorder="0" applyAlignment="0"/>
    <xf numFmtId="165" fontId="8" fillId="0" borderId="0" applyNumberFormat="0" applyFill="0" applyAlignment="0"/>
    <xf numFmtId="167" fontId="3" fillId="0" borderId="0" applyFill="0" applyBorder="0" applyAlignment="0"/>
  </cellStyleXfs>
  <cellXfs count="49">
    <xf numFmtId="0" fontId="0" fillId="0" borderId="0" xfId="0"/>
    <xf numFmtId="167" fontId="4" fillId="0" borderId="0" xfId="14"/>
    <xf numFmtId="0" fontId="5" fillId="0" borderId="0" xfId="0" applyFont="1"/>
    <xf numFmtId="0" fontId="6" fillId="0" borderId="0" xfId="0" applyFont="1"/>
    <xf numFmtId="0" fontId="11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12" fillId="0" borderId="0" xfId="0" applyFont="1"/>
    <xf numFmtId="0" fontId="0" fillId="0" borderId="0" xfId="0"/>
    <xf numFmtId="0" fontId="13" fillId="0" borderId="0" xfId="0" applyFont="1" applyBorder="1"/>
    <xf numFmtId="0" fontId="15" fillId="0" borderId="0" xfId="2" applyFont="1"/>
    <xf numFmtId="0" fontId="0" fillId="0" borderId="0" xfId="0"/>
    <xf numFmtId="15" fontId="4" fillId="0" borderId="0" xfId="3"/>
    <xf numFmtId="0" fontId="6" fillId="4" borderId="2" xfId="4">
      <alignment horizontal="left"/>
    </xf>
    <xf numFmtId="165" fontId="4" fillId="0" borderId="0" xfId="5"/>
    <xf numFmtId="0" fontId="12" fillId="0" borderId="0" xfId="6"/>
    <xf numFmtId="165" fontId="6" fillId="0" borderId="0" xfId="5" applyFont="1"/>
    <xf numFmtId="0" fontId="16" fillId="0" borderId="0" xfId="17"/>
    <xf numFmtId="0" fontId="16" fillId="4" borderId="2" xfId="17" applyFill="1" applyBorder="1" applyAlignment="1">
      <alignment horizontal="left"/>
    </xf>
    <xf numFmtId="165" fontId="12" fillId="2" borderId="3" xfId="9" applyAlignment="1">
      <protection locked="0"/>
    </xf>
    <xf numFmtId="165" fontId="16" fillId="0" borderId="0" xfId="17" applyNumberFormat="1"/>
    <xf numFmtId="165" fontId="12" fillId="0" borderId="3" xfId="13"/>
    <xf numFmtId="170" fontId="12" fillId="2" borderId="3" xfId="10"/>
    <xf numFmtId="166" fontId="12" fillId="0" borderId="3" xfId="12" applyAlignment="1"/>
    <xf numFmtId="0" fontId="6" fillId="4" borderId="2" xfId="4" applyAlignment="1">
      <alignment horizontal="center"/>
    </xf>
    <xf numFmtId="0" fontId="3" fillId="0" borderId="0" xfId="0" applyFont="1"/>
    <xf numFmtId="0" fontId="0" fillId="4" borderId="2" xfId="0" applyFill="1" applyBorder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/>
    <xf numFmtId="0" fontId="0" fillId="0" borderId="0" xfId="0"/>
    <xf numFmtId="0" fontId="3" fillId="0" borderId="0" xfId="0" applyFont="1"/>
    <xf numFmtId="168" fontId="7" fillId="0" borderId="0" xfId="15"/>
    <xf numFmtId="168" fontId="8" fillId="0" borderId="0" xfId="19" applyNumberFormat="1" applyAlignment="1">
      <alignment horizontal="right"/>
    </xf>
    <xf numFmtId="165" fontId="12" fillId="0" borderId="0" xfId="6" applyNumberFormat="1"/>
    <xf numFmtId="165" fontId="3" fillId="0" borderId="0" xfId="5" applyFont="1"/>
    <xf numFmtId="4" fontId="6" fillId="4" borderId="2" xfId="4" applyNumberFormat="1">
      <alignment horizontal="left"/>
    </xf>
    <xf numFmtId="4" fontId="12" fillId="2" borderId="3" xfId="10" applyNumberFormat="1"/>
    <xf numFmtId="4" fontId="5" fillId="0" borderId="0" xfId="0" applyNumberFormat="1" applyFont="1"/>
    <xf numFmtId="0" fontId="2" fillId="0" borderId="0" xfId="0" applyFont="1"/>
    <xf numFmtId="165" fontId="6" fillId="0" borderId="1" xfId="5" applyFont="1" applyBorder="1"/>
    <xf numFmtId="165" fontId="1" fillId="0" borderId="0" xfId="5" applyFont="1"/>
    <xf numFmtId="0" fontId="1" fillId="0" borderId="0" xfId="0" applyFont="1"/>
    <xf numFmtId="165" fontId="18" fillId="0" borderId="0" xfId="5" applyFont="1"/>
    <xf numFmtId="167" fontId="8" fillId="0" borderId="0" xfId="19" applyNumberFormat="1"/>
    <xf numFmtId="164" fontId="17" fillId="6" borderId="0" xfId="18" applyFill="1"/>
    <xf numFmtId="0" fontId="3" fillId="6" borderId="0" xfId="0" applyFont="1" applyFill="1"/>
    <xf numFmtId="0" fontId="10" fillId="6" borderId="0" xfId="0" applyFont="1" applyFill="1"/>
    <xf numFmtId="164" fontId="17" fillId="6" borderId="0" xfId="18" applyFill="1" applyAlignment="1">
      <alignment horizontal="left"/>
    </xf>
    <xf numFmtId="0" fontId="5" fillId="6" borderId="0" xfId="0" applyFont="1" applyFill="1"/>
  </cellXfs>
  <cellStyles count="21">
    <cellStyle name="Hyperlink" xfId="2" builtinId="8"/>
    <cellStyle name="MO Ass Date" xfId="7"/>
    <cellStyle name="MO Ass DollarCents" xfId="8"/>
    <cellStyle name="MO Ass Number 0DP" xfId="9"/>
    <cellStyle name="MO Ass Percent" xfId="10"/>
    <cellStyle name="MO Ass Year" xfId="11"/>
    <cellStyle name="MO Date" xfId="3"/>
    <cellStyle name="MO Fixed Ass Date" xfId="12"/>
    <cellStyle name="MO Fixed Ass Number 1" xfId="13"/>
    <cellStyle name="MO Number 1" xfId="5"/>
    <cellStyle name="MO Number 2DP" xfId="14"/>
    <cellStyle name="MO Number 2DP 2" xfId="20"/>
    <cellStyle name="MO Percent 2DP" xfId="15"/>
    <cellStyle name="MO Section Header" xfId="4"/>
    <cellStyle name="MO Sheet Header" xfId="18"/>
    <cellStyle name="MO Unique" xfId="19"/>
    <cellStyle name="MO Units" xfId="6"/>
    <cellStyle name="MO Wkg date" xfId="16"/>
    <cellStyle name="MO Wkg text" xfId="17"/>
    <cellStyle name="Neutral" xfId="1" builtinId="28" customBuiltin="1"/>
    <cellStyle name="Normal" xfId="0" builtinId="0"/>
  </cellStyles>
  <dxfs count="0"/>
  <tableStyles count="0" defaultTableStyle="TableStyleMedium2" defaultPivotStyle="PivotStyleLight16"/>
  <colors>
    <mruColors>
      <color rgb="FF4A7CBF"/>
      <color rgb="FFCCECFF"/>
      <color rgb="FF0000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9525</xdr:rowOff>
    </xdr:from>
    <xdr:to>
      <xdr:col>9</xdr:col>
      <xdr:colOff>781050</xdr:colOff>
      <xdr:row>2</xdr:row>
      <xdr:rowOff>221362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5" y="9525"/>
          <a:ext cx="2028825" cy="6976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0</xdr:row>
      <xdr:rowOff>1</xdr:rowOff>
    </xdr:from>
    <xdr:to>
      <xdr:col>8</xdr:col>
      <xdr:colOff>600075</xdr:colOff>
      <xdr:row>2</xdr:row>
      <xdr:rowOff>211838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1"/>
          <a:ext cx="2028825" cy="697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P143"/>
  <sheetViews>
    <sheetView showGridLines="0" tabSelected="1" zoomScaleNormal="100" workbookViewId="0">
      <pane xSplit="10" ySplit="5" topLeftCell="K6" activePane="bottomRight" state="frozen"/>
      <selection activeCell="J1" sqref="J1:J1048576"/>
      <selection pane="topRight" activeCell="J1" sqref="J1:J1048576"/>
      <selection pane="bottomLeft" activeCell="J1" sqref="J1:J1048576"/>
      <selection pane="bottomRight" activeCell="J28" sqref="J28"/>
    </sheetView>
  </sheetViews>
  <sheetFormatPr defaultColWidth="9.140625" defaultRowHeight="15" x14ac:dyDescent="0.25"/>
  <cols>
    <col min="1" max="1" width="7.28515625" style="25" customWidth="1"/>
    <col min="2" max="2" width="3.7109375" style="25" customWidth="1"/>
    <col min="3" max="3" width="3.7109375" style="4" customWidth="1"/>
    <col min="4" max="4" width="40.7109375" style="4" customWidth="1"/>
    <col min="5" max="6" width="9.140625" style="25" customWidth="1"/>
    <col min="7" max="7" width="3.7109375" style="25" customWidth="1"/>
    <col min="8" max="8" width="5.7109375" style="7" customWidth="1"/>
    <col min="9" max="9" width="9.7109375" style="11" customWidth="1"/>
    <col min="10" max="10" width="14.7109375" style="25" customWidth="1"/>
    <col min="11" max="68" width="12.7109375" style="25" customWidth="1"/>
    <col min="69" max="16384" width="9.140625" style="25"/>
  </cols>
  <sheetData>
    <row r="1" spans="1:68" s="45" customFormat="1" ht="20.25" x14ac:dyDescent="0.3">
      <c r="A1" s="44" t="str">
        <f xml:space="preserve"> Data!A1</f>
        <v>ModelOff 2014 - Round 2 Section 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</row>
    <row r="2" spans="1:68" s="46" customFormat="1" ht="18" customHeight="1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</row>
    <row r="3" spans="1:68" s="45" customFormat="1" ht="18" customHeight="1" x14ac:dyDescent="0.3">
      <c r="A3" s="47"/>
      <c r="B3" s="44"/>
      <c r="C3" s="44" t="s">
        <v>7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</row>
    <row r="4" spans="1:68" x14ac:dyDescent="0.25">
      <c r="D4" s="5"/>
      <c r="E4" s="6"/>
    </row>
    <row r="5" spans="1:68" x14ac:dyDescent="0.25">
      <c r="D5" s="9"/>
    </row>
    <row r="6" spans="1:68" ht="12.75" customHeight="1" x14ac:dyDescent="0.25"/>
    <row r="7" spans="1:68" x14ac:dyDescent="0.25">
      <c r="A7" s="13"/>
      <c r="B7" s="24"/>
      <c r="C7" s="13" t="s">
        <v>7</v>
      </c>
      <c r="D7" s="13"/>
      <c r="E7" s="13"/>
      <c r="F7" s="13"/>
      <c r="G7" s="13"/>
      <c r="H7" s="13"/>
      <c r="I7" s="26"/>
      <c r="J7" s="13"/>
    </row>
    <row r="8" spans="1:68" x14ac:dyDescent="0.25">
      <c r="B8" s="27"/>
      <c r="C8" s="28"/>
      <c r="D8" s="29"/>
      <c r="I8" s="29"/>
    </row>
    <row r="9" spans="1:68" ht="12.75" x14ac:dyDescent="0.2">
      <c r="B9" s="27"/>
      <c r="C9" s="28"/>
      <c r="D9" s="30" t="s">
        <v>8</v>
      </c>
      <c r="I9" s="19">
        <v>1000</v>
      </c>
    </row>
    <row r="10" spans="1:68" x14ac:dyDescent="0.25">
      <c r="B10" s="27"/>
      <c r="C10" s="28"/>
      <c r="D10" s="29"/>
      <c r="I10" s="29"/>
    </row>
    <row r="11" spans="1:68" ht="12.75" x14ac:dyDescent="0.2">
      <c r="B11" s="27"/>
      <c r="C11" s="28"/>
      <c r="D11" s="30" t="s">
        <v>9</v>
      </c>
      <c r="I11" s="21">
        <v>1000</v>
      </c>
    </row>
    <row r="12" spans="1:68" x14ac:dyDescent="0.25">
      <c r="B12" s="27"/>
      <c r="C12" s="28"/>
      <c r="D12" s="29"/>
      <c r="I12" s="29"/>
    </row>
    <row r="13" spans="1:68" ht="12.75" x14ac:dyDescent="0.2">
      <c r="B13" s="27"/>
      <c r="C13" s="28"/>
      <c r="D13" s="30" t="s">
        <v>10</v>
      </c>
      <c r="I13" s="14">
        <v>5000</v>
      </c>
    </row>
    <row r="14" spans="1:68" x14ac:dyDescent="0.25">
      <c r="B14" s="27"/>
      <c r="C14" s="28"/>
      <c r="D14" s="29"/>
      <c r="I14" s="14"/>
    </row>
    <row r="15" spans="1:68" ht="12.75" x14ac:dyDescent="0.2">
      <c r="B15" s="27"/>
      <c r="C15" s="28"/>
      <c r="D15" s="30" t="s">
        <v>11</v>
      </c>
      <c r="I15" s="14">
        <v>0</v>
      </c>
    </row>
    <row r="16" spans="1:68" x14ac:dyDescent="0.25">
      <c r="B16" s="27"/>
      <c r="C16" s="28"/>
      <c r="D16" s="29"/>
      <c r="I16" s="14"/>
    </row>
    <row r="17" spans="2:9" ht="12.75" x14ac:dyDescent="0.2">
      <c r="B17" s="27"/>
      <c r="C17" s="28"/>
      <c r="D17" s="30" t="s">
        <v>12</v>
      </c>
      <c r="I17" s="14">
        <v>-5000</v>
      </c>
    </row>
    <row r="18" spans="2:9" x14ac:dyDescent="0.25">
      <c r="B18" s="27"/>
      <c r="C18" s="28"/>
      <c r="D18" s="29"/>
      <c r="I18" s="14"/>
    </row>
    <row r="19" spans="2:9" ht="12.75" x14ac:dyDescent="0.2">
      <c r="B19" s="27"/>
      <c r="C19" s="28"/>
      <c r="D19" s="38" t="s">
        <v>38</v>
      </c>
      <c r="I19" s="1">
        <v>2.5</v>
      </c>
    </row>
    <row r="20" spans="2:9" x14ac:dyDescent="0.25">
      <c r="B20" s="27"/>
      <c r="C20" s="28"/>
      <c r="D20" s="29"/>
      <c r="I20" s="14"/>
    </row>
    <row r="21" spans="2:9" ht="12.75" x14ac:dyDescent="0.2">
      <c r="B21" s="27"/>
      <c r="C21" s="28"/>
      <c r="D21" s="30" t="s">
        <v>13</v>
      </c>
      <c r="I21" s="31">
        <v>0.25</v>
      </c>
    </row>
    <row r="22" spans="2:9" x14ac:dyDescent="0.25">
      <c r="B22" s="27"/>
      <c r="C22" s="28"/>
      <c r="D22" s="29"/>
      <c r="I22" s="29"/>
    </row>
    <row r="23" spans="2:9" ht="12.75" x14ac:dyDescent="0.2">
      <c r="B23" s="27"/>
      <c r="C23" s="28"/>
      <c r="D23" s="30" t="s">
        <v>14</v>
      </c>
      <c r="I23" s="12">
        <v>41639</v>
      </c>
    </row>
    <row r="24" spans="2:9" x14ac:dyDescent="0.25">
      <c r="B24" s="27"/>
      <c r="C24" s="28"/>
      <c r="D24" s="29"/>
      <c r="I24" s="25"/>
    </row>
    <row r="25" spans="2:9" ht="12.75" x14ac:dyDescent="0.2">
      <c r="B25" s="27"/>
      <c r="C25" s="28"/>
      <c r="D25" s="30" t="s">
        <v>15</v>
      </c>
      <c r="I25" s="32" t="s">
        <v>16</v>
      </c>
    </row>
    <row r="26" spans="2:9" x14ac:dyDescent="0.25">
      <c r="B26" s="27"/>
      <c r="C26" s="28"/>
      <c r="D26" s="29"/>
      <c r="I26" s="29"/>
    </row>
    <row r="27" spans="2:9" ht="12.75" x14ac:dyDescent="0.2">
      <c r="B27" s="27"/>
      <c r="C27" s="28"/>
      <c r="D27" s="30" t="s">
        <v>17</v>
      </c>
      <c r="I27" s="33" t="s">
        <v>0</v>
      </c>
    </row>
    <row r="28" spans="2:9" x14ac:dyDescent="0.25">
      <c r="B28" s="27"/>
      <c r="C28" s="28"/>
      <c r="D28" s="29"/>
      <c r="I28" s="29"/>
    </row>
    <row r="29" spans="2:9" ht="12.75" x14ac:dyDescent="0.2">
      <c r="B29" s="27"/>
      <c r="C29" s="28"/>
      <c r="D29" s="30" t="s">
        <v>18</v>
      </c>
      <c r="I29" s="39">
        <v>10000</v>
      </c>
    </row>
    <row r="30" spans="2:9" x14ac:dyDescent="0.25">
      <c r="B30" s="27"/>
      <c r="C30" s="28"/>
      <c r="D30" s="30"/>
      <c r="I30" s="29"/>
    </row>
    <row r="31" spans="2:9" ht="12.75" x14ac:dyDescent="0.2">
      <c r="B31" s="27"/>
      <c r="C31" s="28"/>
      <c r="D31" s="30" t="s">
        <v>19</v>
      </c>
      <c r="I31" s="20">
        <v>1000</v>
      </c>
    </row>
    <row r="32" spans="2:9" x14ac:dyDescent="0.25">
      <c r="B32" s="27"/>
      <c r="C32" s="28"/>
      <c r="D32" s="30"/>
      <c r="I32" s="29"/>
    </row>
    <row r="33" spans="1:10" ht="12.75" x14ac:dyDescent="0.2">
      <c r="B33" s="27"/>
      <c r="C33" s="28"/>
      <c r="D33" s="30" t="s">
        <v>20</v>
      </c>
      <c r="I33" s="13" t="s">
        <v>21</v>
      </c>
    </row>
    <row r="34" spans="1:10" x14ac:dyDescent="0.25">
      <c r="B34" s="27"/>
      <c r="C34" s="28"/>
      <c r="D34" s="30"/>
      <c r="I34" s="29"/>
    </row>
    <row r="35" spans="1:10" ht="20.25" x14ac:dyDescent="0.3">
      <c r="B35" s="27"/>
      <c r="C35" s="28"/>
      <c r="D35" s="30" t="s">
        <v>22</v>
      </c>
      <c r="I35" s="44" t="s">
        <v>23</v>
      </c>
    </row>
    <row r="36" spans="1:10" x14ac:dyDescent="0.25">
      <c r="B36" s="27"/>
      <c r="C36" s="28"/>
      <c r="D36" s="30"/>
      <c r="I36" s="29"/>
    </row>
    <row r="37" spans="1:10" x14ac:dyDescent="0.25">
      <c r="A37" s="13"/>
      <c r="B37" s="24"/>
      <c r="C37" s="13" t="s">
        <v>5</v>
      </c>
      <c r="D37" s="13"/>
      <c r="E37" s="13"/>
      <c r="F37" s="13"/>
      <c r="G37" s="13"/>
      <c r="H37" s="13"/>
      <c r="I37" s="26"/>
      <c r="J37" s="13"/>
    </row>
    <row r="38" spans="1:10" ht="12.75" customHeight="1" x14ac:dyDescent="0.25"/>
    <row r="39" spans="1:10" ht="12.75" customHeight="1" x14ac:dyDescent="0.25"/>
    <row r="40" spans="1:10" ht="12.75" customHeight="1" x14ac:dyDescent="0.25"/>
    <row r="41" spans="1:10" ht="12.75" customHeight="1" x14ac:dyDescent="0.25"/>
    <row r="42" spans="1:10" ht="12.75" customHeight="1" x14ac:dyDescent="0.25"/>
    <row r="43" spans="1:10" ht="12.75" customHeight="1" x14ac:dyDescent="0.25"/>
    <row r="44" spans="1:10" ht="12.75" customHeight="1" x14ac:dyDescent="0.25"/>
    <row r="45" spans="1:10" ht="12.75" customHeight="1" x14ac:dyDescent="0.25"/>
    <row r="46" spans="1:10" ht="12.75" customHeight="1" x14ac:dyDescent="0.25"/>
    <row r="47" spans="1:10" ht="12.75" customHeight="1" x14ac:dyDescent="0.25"/>
    <row r="48" spans="1:10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</sheetData>
  <pageMargins left="0.7" right="0.7" top="0.75" bottom="0.75" header="0.3" footer="0.3"/>
  <pageSetup paperSize="9" orientation="portrait" verticalDpi="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40"/>
  <sheetViews>
    <sheetView showGridLines="0" zoomScaleNormal="100" workbookViewId="0">
      <pane xSplit="6" ySplit="7" topLeftCell="G8" activePane="bottomRight" state="frozen"/>
      <selection pane="topRight" activeCell="H1" sqref="H1"/>
      <selection pane="bottomLeft" activeCell="A8" sqref="A8"/>
      <selection pane="bottomRight" activeCell="A7" sqref="A7"/>
    </sheetView>
  </sheetViews>
  <sheetFormatPr defaultColWidth="9.140625" defaultRowHeight="12.75" x14ac:dyDescent="0.2"/>
  <cols>
    <col min="1" max="1" width="7.28515625" style="2" customWidth="1"/>
    <col min="2" max="2" width="3.7109375" style="4" customWidth="1"/>
    <col min="3" max="3" width="44.140625" style="4" customWidth="1"/>
    <col min="4" max="5" width="9.140625" style="2" customWidth="1"/>
    <col min="6" max="6" width="3.7109375" style="2" customWidth="1"/>
    <col min="7" max="7" width="12.7109375" style="17" customWidth="1"/>
    <col min="8" max="30" width="12.7109375" style="2" customWidth="1"/>
    <col min="31" max="16384" width="9.140625" style="2"/>
  </cols>
  <sheetData>
    <row r="1" spans="1:31" s="48" customFormat="1" ht="20.25" x14ac:dyDescent="0.3">
      <c r="A1" s="44" t="s">
        <v>48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</row>
    <row r="2" spans="1:31" s="46" customFormat="1" ht="18" customHeight="1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</row>
    <row r="3" spans="1:31" s="48" customFormat="1" ht="18" customHeight="1" x14ac:dyDescent="0.3">
      <c r="A3" s="47">
        <v>1</v>
      </c>
      <c r="B3" s="44" t="s">
        <v>49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 spans="1:31" ht="15" x14ac:dyDescent="0.25">
      <c r="C4" s="5"/>
      <c r="D4" s="6"/>
    </row>
    <row r="5" spans="1:31" x14ac:dyDescent="0.2">
      <c r="C5" s="9"/>
      <c r="D5" s="28" t="s">
        <v>52</v>
      </c>
      <c r="G5" s="43">
        <v>0</v>
      </c>
      <c r="H5" s="2">
        <f>G5+1</f>
        <v>1</v>
      </c>
      <c r="I5" s="2">
        <f t="shared" ref="I5:AD5" si="0">H5+1</f>
        <v>2</v>
      </c>
      <c r="J5" s="2">
        <f t="shared" si="0"/>
        <v>3</v>
      </c>
      <c r="K5" s="2">
        <f t="shared" si="0"/>
        <v>4</v>
      </c>
      <c r="L5" s="2">
        <f t="shared" si="0"/>
        <v>5</v>
      </c>
      <c r="M5" s="2">
        <f t="shared" si="0"/>
        <v>6</v>
      </c>
      <c r="N5" s="2">
        <f t="shared" si="0"/>
        <v>7</v>
      </c>
      <c r="O5" s="2">
        <f t="shared" si="0"/>
        <v>8</v>
      </c>
      <c r="P5" s="2">
        <f t="shared" si="0"/>
        <v>9</v>
      </c>
      <c r="Q5" s="2">
        <f t="shared" si="0"/>
        <v>10</v>
      </c>
      <c r="R5" s="2">
        <f t="shared" si="0"/>
        <v>11</v>
      </c>
      <c r="S5" s="2">
        <f t="shared" si="0"/>
        <v>12</v>
      </c>
      <c r="T5" s="2">
        <f t="shared" si="0"/>
        <v>13</v>
      </c>
      <c r="U5" s="2">
        <f t="shared" si="0"/>
        <v>14</v>
      </c>
      <c r="V5" s="2">
        <f t="shared" si="0"/>
        <v>15</v>
      </c>
      <c r="W5" s="2">
        <f t="shared" si="0"/>
        <v>16</v>
      </c>
      <c r="X5" s="2">
        <f t="shared" si="0"/>
        <v>17</v>
      </c>
      <c r="Y5" s="2">
        <f t="shared" si="0"/>
        <v>18</v>
      </c>
      <c r="Z5" s="2">
        <f t="shared" si="0"/>
        <v>19</v>
      </c>
      <c r="AA5" s="2">
        <f t="shared" si="0"/>
        <v>20</v>
      </c>
      <c r="AB5" s="2">
        <f t="shared" si="0"/>
        <v>21</v>
      </c>
      <c r="AC5" s="2">
        <f t="shared" si="0"/>
        <v>22</v>
      </c>
      <c r="AD5" s="2">
        <f t="shared" si="0"/>
        <v>23</v>
      </c>
    </row>
    <row r="6" spans="1:31" ht="15" customHeight="1" x14ac:dyDescent="0.2">
      <c r="C6" s="10"/>
      <c r="D6" s="3" t="s">
        <v>2</v>
      </c>
      <c r="G6" s="2"/>
      <c r="H6" s="12">
        <f>G7+1</f>
        <v>42005</v>
      </c>
      <c r="I6" s="12">
        <f>H7+1</f>
        <v>42370</v>
      </c>
      <c r="J6" s="12">
        <f t="shared" ref="J6:AD6" si="1">I7+1</f>
        <v>42736</v>
      </c>
      <c r="K6" s="12">
        <f t="shared" si="1"/>
        <v>43101</v>
      </c>
      <c r="L6" s="12">
        <f t="shared" si="1"/>
        <v>43466</v>
      </c>
      <c r="M6" s="12">
        <f t="shared" si="1"/>
        <v>43831</v>
      </c>
      <c r="N6" s="12">
        <f t="shared" si="1"/>
        <v>44197</v>
      </c>
      <c r="O6" s="12">
        <f t="shared" si="1"/>
        <v>44562</v>
      </c>
      <c r="P6" s="12">
        <f t="shared" si="1"/>
        <v>44927</v>
      </c>
      <c r="Q6" s="12">
        <f t="shared" si="1"/>
        <v>45292</v>
      </c>
      <c r="R6" s="12">
        <f t="shared" si="1"/>
        <v>45658</v>
      </c>
      <c r="S6" s="12">
        <f t="shared" si="1"/>
        <v>46023</v>
      </c>
      <c r="T6" s="12">
        <f t="shared" si="1"/>
        <v>46388</v>
      </c>
      <c r="U6" s="12">
        <f t="shared" si="1"/>
        <v>46753</v>
      </c>
      <c r="V6" s="12">
        <f t="shared" si="1"/>
        <v>47119</v>
      </c>
      <c r="W6" s="12">
        <f t="shared" si="1"/>
        <v>47484</v>
      </c>
      <c r="X6" s="12">
        <f t="shared" si="1"/>
        <v>47849</v>
      </c>
      <c r="Y6" s="12">
        <f t="shared" si="1"/>
        <v>48214</v>
      </c>
      <c r="Z6" s="12">
        <f t="shared" si="1"/>
        <v>48580</v>
      </c>
      <c r="AA6" s="12">
        <f t="shared" si="1"/>
        <v>48945</v>
      </c>
      <c r="AB6" s="12">
        <f t="shared" si="1"/>
        <v>49310</v>
      </c>
      <c r="AC6" s="12">
        <f t="shared" si="1"/>
        <v>49675</v>
      </c>
      <c r="AD6" s="12">
        <f t="shared" si="1"/>
        <v>50041</v>
      </c>
      <c r="AE6" s="12"/>
    </row>
    <row r="7" spans="1:31" ht="15" customHeight="1" x14ac:dyDescent="0.2">
      <c r="C7" s="10"/>
      <c r="D7" s="3" t="s">
        <v>3</v>
      </c>
      <c r="G7" s="23">
        <v>42004</v>
      </c>
      <c r="H7" s="12">
        <f>EOMONTH(H6-1,12)</f>
        <v>42369</v>
      </c>
      <c r="I7" s="12">
        <f t="shared" ref="I7:AD7" si="2">EOMONTH(I6-1,12)</f>
        <v>42735</v>
      </c>
      <c r="J7" s="12">
        <f t="shared" si="2"/>
        <v>43100</v>
      </c>
      <c r="K7" s="12">
        <f t="shared" si="2"/>
        <v>43465</v>
      </c>
      <c r="L7" s="12">
        <f t="shared" si="2"/>
        <v>43830</v>
      </c>
      <c r="M7" s="12">
        <f t="shared" si="2"/>
        <v>44196</v>
      </c>
      <c r="N7" s="12">
        <f t="shared" si="2"/>
        <v>44561</v>
      </c>
      <c r="O7" s="12">
        <f t="shared" si="2"/>
        <v>44926</v>
      </c>
      <c r="P7" s="12">
        <f t="shared" si="2"/>
        <v>45291</v>
      </c>
      <c r="Q7" s="12">
        <f t="shared" si="2"/>
        <v>45657</v>
      </c>
      <c r="R7" s="12">
        <f t="shared" si="2"/>
        <v>46022</v>
      </c>
      <c r="S7" s="12">
        <f t="shared" si="2"/>
        <v>46387</v>
      </c>
      <c r="T7" s="12">
        <f t="shared" si="2"/>
        <v>46752</v>
      </c>
      <c r="U7" s="12">
        <f t="shared" si="2"/>
        <v>47118</v>
      </c>
      <c r="V7" s="12">
        <f t="shared" si="2"/>
        <v>47483</v>
      </c>
      <c r="W7" s="12">
        <f t="shared" si="2"/>
        <v>47848</v>
      </c>
      <c r="X7" s="12">
        <f t="shared" si="2"/>
        <v>48213</v>
      </c>
      <c r="Y7" s="12">
        <f t="shared" si="2"/>
        <v>48579</v>
      </c>
      <c r="Z7" s="12">
        <f t="shared" si="2"/>
        <v>48944</v>
      </c>
      <c r="AA7" s="12">
        <f t="shared" si="2"/>
        <v>49309</v>
      </c>
      <c r="AB7" s="12">
        <f t="shared" si="2"/>
        <v>49674</v>
      </c>
      <c r="AC7" s="12">
        <f t="shared" si="2"/>
        <v>50040</v>
      </c>
      <c r="AD7" s="12">
        <f t="shared" si="2"/>
        <v>50405</v>
      </c>
      <c r="AE7" s="12"/>
    </row>
    <row r="8" spans="1:31" x14ac:dyDescent="0.2">
      <c r="B8" s="5"/>
    </row>
    <row r="9" spans="1:31" x14ac:dyDescent="0.2">
      <c r="A9" s="35">
        <f>MAX(A$3:A8)+0.01</f>
        <v>1.01</v>
      </c>
      <c r="B9" s="13" t="s">
        <v>34</v>
      </c>
      <c r="C9" s="13"/>
      <c r="D9" s="13"/>
      <c r="E9" s="13"/>
      <c r="F9" s="13"/>
      <c r="G9" s="18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1:31" x14ac:dyDescent="0.2">
      <c r="B10" s="5"/>
    </row>
    <row r="11" spans="1:31" x14ac:dyDescent="0.2">
      <c r="B11" s="16" t="s">
        <v>26</v>
      </c>
    </row>
    <row r="12" spans="1:31" x14ac:dyDescent="0.2">
      <c r="B12" s="5"/>
      <c r="C12" s="25" t="s">
        <v>27</v>
      </c>
      <c r="D12" s="15" t="s">
        <v>35</v>
      </c>
      <c r="H12" s="36">
        <v>870</v>
      </c>
      <c r="I12" s="36">
        <v>922.2</v>
      </c>
      <c r="J12" s="36">
        <v>922.2</v>
      </c>
      <c r="K12" s="36">
        <v>931.42199999999991</v>
      </c>
      <c r="L12" s="36">
        <v>987.30731999999989</v>
      </c>
      <c r="M12" s="36">
        <v>1056.4188323999999</v>
      </c>
      <c r="N12" s="36">
        <v>1098.6755856959999</v>
      </c>
      <c r="O12" s="36">
        <v>1175.58287669472</v>
      </c>
      <c r="P12" s="36">
        <v>1281.3853355972446</v>
      </c>
      <c r="Q12" s="36">
        <v>1396.7100158009966</v>
      </c>
      <c r="R12" s="36">
        <v>1396.7100158009966</v>
      </c>
      <c r="S12" s="36">
        <v>1536.3810173810964</v>
      </c>
      <c r="T12" s="36">
        <v>1690.0191191192062</v>
      </c>
      <c r="U12" s="36">
        <v>1757.6198838839744</v>
      </c>
      <c r="V12" s="36">
        <v>1845.5008780781734</v>
      </c>
      <c r="W12" s="36">
        <v>1919.3209132013001</v>
      </c>
      <c r="X12" s="36">
        <v>2015.2869588613653</v>
      </c>
      <c r="Y12" s="36">
        <v>2176.5099155702746</v>
      </c>
      <c r="Z12" s="36">
        <v>2263.5703121930856</v>
      </c>
      <c r="AA12" s="36">
        <v>2467.2916402904634</v>
      </c>
      <c r="AB12" s="36">
        <v>2689.347887916605</v>
      </c>
      <c r="AC12" s="36">
        <v>2689.347887916605</v>
      </c>
      <c r="AD12" s="36">
        <v>2877.602240070767</v>
      </c>
    </row>
    <row r="13" spans="1:31" x14ac:dyDescent="0.2">
      <c r="B13" s="5"/>
      <c r="C13" s="25" t="s">
        <v>28</v>
      </c>
      <c r="D13" s="15" t="s">
        <v>35</v>
      </c>
      <c r="H13" s="36">
        <v>440</v>
      </c>
      <c r="I13" s="36">
        <v>444.4</v>
      </c>
      <c r="J13" s="36">
        <v>479.952</v>
      </c>
      <c r="K13" s="36">
        <v>494.35055999999997</v>
      </c>
      <c r="L13" s="36">
        <v>543.78561599999989</v>
      </c>
      <c r="M13" s="36">
        <v>587.28846527999985</v>
      </c>
      <c r="N13" s="36">
        <v>587.28846527999985</v>
      </c>
      <c r="O13" s="36">
        <v>604.90711923839979</v>
      </c>
      <c r="P13" s="36">
        <v>641.20154639270379</v>
      </c>
      <c r="Q13" s="36">
        <v>654.025577320558</v>
      </c>
      <c r="R13" s="36">
        <v>680.18660041338023</v>
      </c>
      <c r="S13" s="36">
        <v>727.79966244231684</v>
      </c>
      <c r="T13" s="36">
        <v>749.63365231558646</v>
      </c>
      <c r="U13" s="36">
        <v>772.12266188505396</v>
      </c>
      <c r="V13" s="36">
        <v>841.6137014547088</v>
      </c>
      <c r="W13" s="36">
        <v>908.94279757108563</v>
      </c>
      <c r="X13" s="36">
        <v>945.30050947392908</v>
      </c>
      <c r="Y13" s="36">
        <v>973.65952475814709</v>
      </c>
      <c r="Z13" s="36">
        <v>983.39612000572856</v>
      </c>
      <c r="AA13" s="36">
        <v>1052.2338484061297</v>
      </c>
      <c r="AB13" s="36">
        <v>1157.4572332467426</v>
      </c>
      <c r="AC13" s="36">
        <v>1169.03180557921</v>
      </c>
      <c r="AD13" s="36">
        <v>1250.8640319697547</v>
      </c>
    </row>
    <row r="14" spans="1:31" x14ac:dyDescent="0.2">
      <c r="B14" s="5"/>
      <c r="C14" s="41" t="s">
        <v>41</v>
      </c>
      <c r="D14" s="15" t="s">
        <v>35</v>
      </c>
      <c r="H14" s="36">
        <v>150</v>
      </c>
      <c r="I14" s="36">
        <v>153</v>
      </c>
      <c r="J14" s="36">
        <v>163.71</v>
      </c>
      <c r="K14" s="36">
        <v>165.35</v>
      </c>
      <c r="L14" s="36">
        <v>180.23</v>
      </c>
      <c r="M14" s="36">
        <v>182.03</v>
      </c>
      <c r="N14" s="36">
        <v>196.59</v>
      </c>
      <c r="O14" s="36">
        <v>202.49</v>
      </c>
      <c r="P14" s="36">
        <v>202.49</v>
      </c>
      <c r="Q14" s="36">
        <v>214.64</v>
      </c>
      <c r="R14" s="36">
        <v>223.23</v>
      </c>
      <c r="S14" s="36">
        <v>238.85</v>
      </c>
      <c r="T14" s="36">
        <v>262.74</v>
      </c>
      <c r="U14" s="36">
        <v>267.99</v>
      </c>
      <c r="V14" s="36">
        <v>292.11</v>
      </c>
      <c r="W14" s="36">
        <v>318.39999999999998</v>
      </c>
      <c r="X14" s="36">
        <v>334.32</v>
      </c>
      <c r="Y14" s="36">
        <v>334.32</v>
      </c>
      <c r="Z14" s="36">
        <v>367.75</v>
      </c>
      <c r="AA14" s="36">
        <v>397.17</v>
      </c>
      <c r="AB14" s="36">
        <v>409.09</v>
      </c>
      <c r="AC14" s="36">
        <v>445.91</v>
      </c>
      <c r="AD14" s="36">
        <v>463.74</v>
      </c>
    </row>
    <row r="15" spans="1:31" x14ac:dyDescent="0.2">
      <c r="B15" s="5"/>
      <c r="C15" s="41" t="s">
        <v>42</v>
      </c>
      <c r="D15" s="15" t="s">
        <v>35</v>
      </c>
      <c r="H15" s="36">
        <v>130</v>
      </c>
      <c r="I15" s="36">
        <v>141.97999999999999</v>
      </c>
      <c r="J15" s="36">
        <v>149.44999999999999</v>
      </c>
      <c r="K15" s="36">
        <v>163.15</v>
      </c>
      <c r="L15" s="36">
        <v>163.31</v>
      </c>
      <c r="M15" s="36">
        <v>174.64</v>
      </c>
      <c r="N15" s="36">
        <v>175.99</v>
      </c>
      <c r="O15" s="36">
        <v>180.5</v>
      </c>
      <c r="P15" s="36">
        <v>192.95</v>
      </c>
      <c r="Q15" s="36">
        <v>197.25</v>
      </c>
      <c r="R15" s="36">
        <v>204.19</v>
      </c>
      <c r="S15" s="36">
        <v>217.57</v>
      </c>
      <c r="T15" s="36">
        <v>236.22</v>
      </c>
      <c r="U15" s="36">
        <v>247.12</v>
      </c>
      <c r="V15" s="36">
        <v>250.58</v>
      </c>
      <c r="W15" s="36">
        <v>257.07</v>
      </c>
      <c r="X15" s="36">
        <v>271.42</v>
      </c>
      <c r="Y15" s="36">
        <v>284.37</v>
      </c>
      <c r="Z15" s="36">
        <v>309.08</v>
      </c>
      <c r="AA15" s="36">
        <v>309.41000000000003</v>
      </c>
      <c r="AB15" s="36">
        <v>319.93</v>
      </c>
      <c r="AC15" s="36">
        <v>337.1</v>
      </c>
      <c r="AD15" s="36">
        <v>337.93</v>
      </c>
    </row>
    <row r="16" spans="1:31" x14ac:dyDescent="0.2">
      <c r="B16" s="5"/>
      <c r="D16" s="15"/>
      <c r="H16" s="37"/>
    </row>
    <row r="17" spans="1:30" x14ac:dyDescent="0.2">
      <c r="B17" s="16" t="s">
        <v>30</v>
      </c>
      <c r="D17" s="15"/>
    </row>
    <row r="18" spans="1:30" x14ac:dyDescent="0.2">
      <c r="B18" s="34"/>
      <c r="C18" s="40" t="s">
        <v>39</v>
      </c>
      <c r="D18" s="15" t="s">
        <v>35</v>
      </c>
      <c r="G18" s="36">
        <v>700</v>
      </c>
    </row>
    <row r="19" spans="1:30" x14ac:dyDescent="0.2">
      <c r="B19" s="5"/>
      <c r="C19" s="40" t="s">
        <v>40</v>
      </c>
      <c r="D19" s="15" t="s">
        <v>35</v>
      </c>
      <c r="G19" s="36">
        <v>450</v>
      </c>
    </row>
    <row r="20" spans="1:30" x14ac:dyDescent="0.2">
      <c r="B20" s="5"/>
      <c r="D20" s="15"/>
      <c r="G20" s="2"/>
    </row>
    <row r="21" spans="1:30" x14ac:dyDescent="0.2">
      <c r="B21" s="5"/>
      <c r="C21" s="5" t="s">
        <v>45</v>
      </c>
      <c r="D21" s="15" t="s">
        <v>32</v>
      </c>
      <c r="G21" s="36">
        <v>5</v>
      </c>
      <c r="H21" s="41" t="s">
        <v>43</v>
      </c>
    </row>
    <row r="22" spans="1:30" x14ac:dyDescent="0.2">
      <c r="B22" s="5"/>
      <c r="C22" s="5" t="s">
        <v>46</v>
      </c>
      <c r="D22" s="15" t="s">
        <v>32</v>
      </c>
      <c r="G22" s="36">
        <v>4</v>
      </c>
      <c r="H22" s="41" t="s">
        <v>44</v>
      </c>
    </row>
    <row r="23" spans="1:30" x14ac:dyDescent="0.2">
      <c r="B23" s="5"/>
      <c r="D23" s="15"/>
      <c r="G23" s="2"/>
    </row>
    <row r="24" spans="1:30" x14ac:dyDescent="0.2">
      <c r="B24" s="16" t="s">
        <v>29</v>
      </c>
      <c r="D24" s="15"/>
    </row>
    <row r="25" spans="1:30" ht="15" x14ac:dyDescent="0.25">
      <c r="B25" s="16"/>
      <c r="C25" s="14" t="s">
        <v>4</v>
      </c>
      <c r="D25" s="15" t="s">
        <v>1</v>
      </c>
      <c r="E25" s="8"/>
      <c r="G25" s="22">
        <v>0.4</v>
      </c>
      <c r="I25" s="14"/>
      <c r="J25" s="20"/>
      <c r="K25" s="14"/>
      <c r="L25" s="14"/>
    </row>
    <row r="26" spans="1:30" x14ac:dyDescent="0.2">
      <c r="B26" s="16"/>
    </row>
    <row r="27" spans="1:30" x14ac:dyDescent="0.2">
      <c r="A27" s="35">
        <f>MAX(A$3:A26)+0.01</f>
        <v>1.02</v>
      </c>
      <c r="B27" s="13" t="s">
        <v>33</v>
      </c>
      <c r="C27" s="13"/>
      <c r="D27" s="13"/>
      <c r="E27" s="13"/>
      <c r="F27" s="13"/>
      <c r="G27" s="18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 x14ac:dyDescent="0.2">
      <c r="B28" s="16"/>
    </row>
    <row r="29" spans="1:30" x14ac:dyDescent="0.2">
      <c r="B29" s="16" t="s">
        <v>24</v>
      </c>
      <c r="D29" s="15"/>
    </row>
    <row r="30" spans="1:30" x14ac:dyDescent="0.2">
      <c r="B30" s="5"/>
      <c r="C30" s="38" t="s">
        <v>37</v>
      </c>
      <c r="D30" s="15" t="s">
        <v>36</v>
      </c>
      <c r="H30" s="22">
        <v>1.4999999999999999E-2</v>
      </c>
      <c r="I30" s="22">
        <v>1.4999999999999999E-2</v>
      </c>
      <c r="J30" s="22">
        <v>1.7000000000000001E-2</v>
      </c>
      <c r="K30" s="22">
        <v>0.02</v>
      </c>
      <c r="L30" s="22">
        <v>0.02</v>
      </c>
      <c r="M30" s="22">
        <v>0.02</v>
      </c>
      <c r="N30" s="22">
        <v>0.02</v>
      </c>
      <c r="O30" s="22">
        <v>0.02</v>
      </c>
      <c r="P30" s="22">
        <v>0.02</v>
      </c>
      <c r="Q30" s="22">
        <v>0.02</v>
      </c>
      <c r="R30" s="22">
        <v>0.02</v>
      </c>
      <c r="S30" s="22">
        <v>0.02</v>
      </c>
      <c r="T30" s="22">
        <v>0.02</v>
      </c>
      <c r="U30" s="22">
        <v>0.02</v>
      </c>
      <c r="V30" s="22">
        <v>0.02</v>
      </c>
      <c r="W30" s="22">
        <v>0.02</v>
      </c>
      <c r="X30" s="22">
        <v>0.02</v>
      </c>
      <c r="Y30" s="22">
        <v>0.02</v>
      </c>
      <c r="Z30" s="22">
        <v>0.02</v>
      </c>
      <c r="AA30" s="22">
        <v>0.02</v>
      </c>
      <c r="AB30" s="22">
        <v>0.02</v>
      </c>
      <c r="AC30" s="22">
        <v>0.02</v>
      </c>
      <c r="AD30" s="22">
        <v>0.02</v>
      </c>
    </row>
    <row r="31" spans="1:30" x14ac:dyDescent="0.2">
      <c r="B31" s="5"/>
      <c r="C31" s="34" t="s">
        <v>25</v>
      </c>
      <c r="D31" s="15" t="s">
        <v>36</v>
      </c>
      <c r="H31" s="22">
        <v>8.9999999999999993E-3</v>
      </c>
      <c r="I31" s="22">
        <v>9.4999999999999998E-3</v>
      </c>
      <c r="J31" s="22">
        <v>0.01</v>
      </c>
      <c r="K31" s="22">
        <v>0.01</v>
      </c>
      <c r="L31" s="22">
        <v>0.01</v>
      </c>
      <c r="M31" s="22">
        <v>0.01</v>
      </c>
      <c r="N31" s="22">
        <v>0.01</v>
      </c>
      <c r="O31" s="22">
        <v>0.01</v>
      </c>
      <c r="P31" s="22">
        <v>0.01</v>
      </c>
      <c r="Q31" s="22">
        <v>0.01</v>
      </c>
      <c r="R31" s="22">
        <v>0.01</v>
      </c>
      <c r="S31" s="22">
        <v>0.01</v>
      </c>
      <c r="T31" s="22">
        <v>0.01</v>
      </c>
      <c r="U31" s="22">
        <v>0.01</v>
      </c>
      <c r="V31" s="22">
        <v>0.01</v>
      </c>
      <c r="W31" s="22">
        <v>0.01</v>
      </c>
      <c r="X31" s="22">
        <v>0.01</v>
      </c>
      <c r="Y31" s="22">
        <v>0.01</v>
      </c>
      <c r="Z31" s="22">
        <v>0.01</v>
      </c>
      <c r="AA31" s="22">
        <v>0.01</v>
      </c>
      <c r="AB31" s="22">
        <v>0.01</v>
      </c>
      <c r="AC31" s="22">
        <v>0.01</v>
      </c>
      <c r="AD31" s="22">
        <v>0.01</v>
      </c>
    </row>
    <row r="32" spans="1:30" x14ac:dyDescent="0.2">
      <c r="B32" s="5"/>
      <c r="D32" s="15"/>
    </row>
    <row r="33" spans="1:30" x14ac:dyDescent="0.2">
      <c r="B33" s="16" t="s">
        <v>53</v>
      </c>
      <c r="D33" s="15"/>
    </row>
    <row r="34" spans="1:30" x14ac:dyDescent="0.2">
      <c r="B34" s="5"/>
      <c r="C34" s="41" t="s">
        <v>50</v>
      </c>
      <c r="D34" s="15" t="s">
        <v>51</v>
      </c>
      <c r="G34" s="36">
        <v>1.31</v>
      </c>
      <c r="H34" s="36">
        <v>1.29</v>
      </c>
      <c r="I34" s="36">
        <v>1.27</v>
      </c>
      <c r="J34" s="36">
        <v>1.26</v>
      </c>
      <c r="K34" s="36">
        <v>1.25</v>
      </c>
      <c r="L34" s="36">
        <v>1.25</v>
      </c>
      <c r="M34" s="36">
        <v>1.25</v>
      </c>
      <c r="N34" s="36">
        <v>1.25</v>
      </c>
      <c r="O34" s="36">
        <v>1.25</v>
      </c>
      <c r="P34" s="36">
        <v>1.25</v>
      </c>
      <c r="Q34" s="36">
        <v>1.25</v>
      </c>
      <c r="R34" s="36">
        <v>1.25</v>
      </c>
      <c r="S34" s="36">
        <v>1.25</v>
      </c>
      <c r="T34" s="36">
        <v>1.25</v>
      </c>
      <c r="U34" s="36">
        <v>1.25</v>
      </c>
      <c r="V34" s="36">
        <v>1.25</v>
      </c>
      <c r="W34" s="36">
        <v>1.25</v>
      </c>
      <c r="X34" s="36">
        <v>1.25</v>
      </c>
      <c r="Y34" s="36">
        <v>1.25</v>
      </c>
      <c r="Z34" s="36">
        <v>1.25</v>
      </c>
      <c r="AA34" s="36">
        <v>1.25</v>
      </c>
      <c r="AB34" s="36">
        <v>1.25</v>
      </c>
      <c r="AC34" s="36">
        <v>1.25</v>
      </c>
      <c r="AD34" s="36">
        <v>1.25</v>
      </c>
    </row>
    <row r="35" spans="1:30" x14ac:dyDescent="0.2">
      <c r="B35" s="16"/>
      <c r="D35" s="15"/>
    </row>
    <row r="36" spans="1:30" x14ac:dyDescent="0.2">
      <c r="B36" s="16" t="s">
        <v>6</v>
      </c>
    </row>
    <row r="37" spans="1:30" x14ac:dyDescent="0.2">
      <c r="B37" s="16"/>
      <c r="C37" s="40" t="s">
        <v>6</v>
      </c>
      <c r="D37" s="15" t="s">
        <v>1</v>
      </c>
      <c r="G37" s="22">
        <v>0.1</v>
      </c>
    </row>
    <row r="38" spans="1:30" x14ac:dyDescent="0.2">
      <c r="B38" s="16"/>
      <c r="C38" s="42" t="s">
        <v>47</v>
      </c>
      <c r="D38" s="15"/>
    </row>
    <row r="39" spans="1:30" x14ac:dyDescent="0.2">
      <c r="B39" s="16"/>
      <c r="C39" s="14"/>
    </row>
    <row r="40" spans="1:30" x14ac:dyDescent="0.2">
      <c r="A40" s="13"/>
      <c r="B40" s="13" t="s">
        <v>31</v>
      </c>
      <c r="C40" s="13"/>
      <c r="D40" s="13"/>
      <c r="E40" s="13"/>
      <c r="F40" s="13"/>
      <c r="G40" s="18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</sheetData>
  <pageMargins left="0.7" right="0.7" top="0.75" bottom="0.75" header="0.3" footer="0.3"/>
  <pageSetup paperSize="9" orientation="portrait" verticalDpi="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Mayoh</dc:creator>
  <cp:lastModifiedBy>Joseph McDaid</cp:lastModifiedBy>
  <cp:lastPrinted>2013-12-06T00:09:25Z</cp:lastPrinted>
  <dcterms:created xsi:type="dcterms:W3CDTF">2013-11-22T23:25:19Z</dcterms:created>
  <dcterms:modified xsi:type="dcterms:W3CDTF">2014-11-02T18:49:29Z</dcterms:modified>
</cp:coreProperties>
</file>