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8556"/>
  </bookViews>
  <sheets>
    <sheet name="Model" sheetId="1" r:id="rId1"/>
  </sheets>
  <calcPr calcId="152511" concurrentCalc="0"/>
</workbook>
</file>

<file path=xl/calcChain.xml><?xml version="1.0" encoding="utf-8"?>
<calcChain xmlns="http://schemas.openxmlformats.org/spreadsheetml/2006/main">
  <c r="D72" i="1" l="1"/>
  <c r="H92" i="1"/>
  <c r="H93" i="1"/>
  <c r="I92" i="1"/>
  <c r="I93" i="1"/>
  <c r="J92" i="1"/>
  <c r="J93" i="1"/>
  <c r="K92" i="1"/>
  <c r="K93" i="1"/>
  <c r="L92" i="1"/>
  <c r="L93" i="1"/>
  <c r="M92" i="1"/>
  <c r="M93" i="1"/>
  <c r="N92" i="1"/>
  <c r="N93" i="1"/>
  <c r="O92" i="1"/>
  <c r="O93" i="1"/>
  <c r="P92" i="1"/>
  <c r="P93" i="1"/>
  <c r="Q92" i="1"/>
  <c r="Q93" i="1"/>
  <c r="R92" i="1"/>
  <c r="R93" i="1"/>
  <c r="S92" i="1"/>
  <c r="S93" i="1"/>
  <c r="T92" i="1"/>
  <c r="T93" i="1"/>
  <c r="U92" i="1"/>
  <c r="U93" i="1"/>
  <c r="V92" i="1"/>
  <c r="V93" i="1"/>
  <c r="W92" i="1"/>
  <c r="W93" i="1"/>
  <c r="X92" i="1"/>
  <c r="X93" i="1"/>
  <c r="Y92" i="1"/>
  <c r="Y93" i="1"/>
  <c r="Z92" i="1"/>
  <c r="Z93" i="1"/>
  <c r="AA92" i="1"/>
  <c r="AA93" i="1"/>
  <c r="AB92" i="1"/>
  <c r="AB93" i="1"/>
  <c r="AC92" i="1"/>
  <c r="AC93" i="1"/>
  <c r="AD92" i="1"/>
  <c r="AD93" i="1"/>
  <c r="AE92" i="1"/>
  <c r="AE93" i="1"/>
  <c r="AF92" i="1"/>
  <c r="AF93" i="1"/>
  <c r="AG92" i="1"/>
  <c r="AG93" i="1"/>
  <c r="AH92" i="1"/>
  <c r="AH93" i="1"/>
  <c r="AI92" i="1"/>
  <c r="AI93" i="1"/>
  <c r="AJ92" i="1"/>
  <c r="AJ93" i="1"/>
  <c r="AK92" i="1"/>
  <c r="AK93" i="1"/>
  <c r="AL92" i="1"/>
  <c r="AL93" i="1"/>
  <c r="AM92" i="1"/>
  <c r="AM93" i="1"/>
  <c r="AN92" i="1"/>
  <c r="AN93" i="1"/>
  <c r="AO92" i="1"/>
  <c r="AO93" i="1"/>
  <c r="AP92" i="1"/>
  <c r="AP93" i="1"/>
  <c r="AQ92" i="1"/>
  <c r="AQ93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D77" i="1"/>
  <c r="G62" i="1"/>
  <c r="H59" i="1"/>
  <c r="G54" i="1"/>
  <c r="H51" i="1"/>
  <c r="F28" i="1"/>
  <c r="G28" i="1"/>
  <c r="H28" i="1"/>
  <c r="F16" i="1"/>
  <c r="G16" i="1"/>
  <c r="H16" i="1"/>
  <c r="H12" i="1"/>
  <c r="F11" i="1"/>
  <c r="G11" i="1"/>
  <c r="H11" i="1"/>
</calcChain>
</file>

<file path=xl/sharedStrings.xml><?xml version="1.0" encoding="utf-8"?>
<sst xmlns="http://schemas.openxmlformats.org/spreadsheetml/2006/main" count="60" uniqueCount="55">
  <si>
    <t>ModelOff 2013</t>
  </si>
  <si>
    <t>All values in $ unless specified</t>
  </si>
  <si>
    <t>Assumptions</t>
  </si>
  <si>
    <t>Quarterly seasonality of sales</t>
  </si>
  <si>
    <t>Widget Sales</t>
  </si>
  <si>
    <t>Units Sold</t>
  </si>
  <si>
    <t>Sales Growth</t>
  </si>
  <si>
    <t>Current Sales Price and Margin:</t>
  </si>
  <si>
    <t xml:space="preserve">Contribution Margin </t>
  </si>
  <si>
    <t>Indirect Costs</t>
  </si>
  <si>
    <t>Indirect Cost Growth</t>
  </si>
  <si>
    <t xml:space="preserve"> *Indirect Costs are fixed and occur monthy irrespective of sales. </t>
  </si>
  <si>
    <t>Debt amortisation schedule</t>
  </si>
  <si>
    <t>Date</t>
  </si>
  <si>
    <t>$</t>
  </si>
  <si>
    <t>Cash Receipts Timing</t>
  </si>
  <si>
    <t>Sale</t>
  </si>
  <si>
    <t xml:space="preserve">Month +1 </t>
  </si>
  <si>
    <t>Month +2</t>
  </si>
  <si>
    <t>Month +3</t>
  </si>
  <si>
    <t>Cash Receipts on Sales</t>
  </si>
  <si>
    <t>Cash Receipts on Opening Receivables</t>
  </si>
  <si>
    <t>Cash Payments Timing</t>
  </si>
  <si>
    <t>Purchase</t>
  </si>
  <si>
    <t>Cash Payments on Purchases</t>
  </si>
  <si>
    <t>Cash Payments on Opening Payables</t>
  </si>
  <si>
    <t>The above schedule is applicable to both direct and indirect costs</t>
  </si>
  <si>
    <t>Assets and Liabilities</t>
  </si>
  <si>
    <t>Assets</t>
  </si>
  <si>
    <t xml:space="preserve">Opening </t>
  </si>
  <si>
    <t>Cash</t>
  </si>
  <si>
    <t>Accounts Receivable</t>
  </si>
  <si>
    <t>Property Plant and Equipment</t>
  </si>
  <si>
    <t>Liabilities</t>
  </si>
  <si>
    <t>Interest</t>
  </si>
  <si>
    <t>Accounts Payable</t>
  </si>
  <si>
    <t xml:space="preserve">Debt Facility A </t>
  </si>
  <si>
    <t>Depreciation and Capex</t>
  </si>
  <si>
    <t>Depreciation</t>
  </si>
  <si>
    <t>per month</t>
  </si>
  <si>
    <t>Taxation</t>
  </si>
  <si>
    <t>Slick Micks has substantial historic tax losses. Assume that no tax will be payable for the period of analysis.</t>
  </si>
  <si>
    <t>Forecast</t>
  </si>
  <si>
    <t>Counter</t>
  </si>
  <si>
    <t>Start of Period</t>
  </si>
  <si>
    <t>End of Period</t>
  </si>
  <si>
    <t>* assume months within each quarter have equal sales irrespective of the number of days in each month</t>
  </si>
  <si>
    <t>*No capital expenditure is forecast over the next 3 years</t>
  </si>
  <si>
    <t>*Simple interest p.a with interest paid at month end</t>
  </si>
  <si>
    <t>Sale Price per unit</t>
  </si>
  <si>
    <t xml:space="preserve">* Note that in this case, no marks will be awarded nor deducted should entrants choose to complete this exercise below or on another tab of this workbook. </t>
  </si>
  <si>
    <t>* assume escalation in sales takes effect instantly from 1 January</t>
  </si>
  <si>
    <t>Total Assets</t>
  </si>
  <si>
    <t>Total Liabilities</t>
  </si>
  <si>
    <t>Round 2 - Hard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</si>
</sst>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&quot;CY Q&quot;0"/>
    <numFmt numFmtId="165" formatCode="&quot; &quot;#,##0%&quot; &quot;;&quot; (&quot;#,##0%&quot;)&quot;;&quot; -&quot;00&quot; &quot;;&quot; &quot;@&quot; &quot;"/>
    <numFmt numFmtId="166" formatCode="&quot;CY &quot;0"/>
    <numFmt numFmtId="167" formatCode="&quot; &quot;#,##0&quot; &quot;;&quot; (&quot;#,##0&quot;)&quot;;&quot; -&quot;00&quot; &quot;;&quot; &quot;@&quot; &quot;"/>
    <numFmt numFmtId="168" formatCode="[$-C09]dd\-mmm\-yy;@"/>
    <numFmt numFmtId="169" formatCode="&quot; &quot;#,##0.0%&quot; &quot;;&quot; (&quot;#,##0.0%&quot;)&quot;;&quot; -&quot;00&quot; &quot;;&quot; &quot;@&quot; &quot;"/>
    <numFmt numFmtId="170" formatCode="&quot; &quot;#,##0.00&quot; &quot;;&quot; (&quot;#,##0.00&quot;)&quot;;&quot; -&quot;00&quot; &quot;;&quot; &quot;@&quot; &quot;"/>
    <numFmt numFmtId="171" formatCode="&quot; &quot;#,##0.00%&quot; &quot;;&quot; (&quot;#,##0.00%&quot;)&quot;;&quot; -&quot;00&quot; &quot;;&quot; &quot;@&quot; &quot;"/>
    <numFmt numFmtId="172" formatCode="_-[$$-C09]* #,##0.00_-;\-[$$-C09]* #,##0.00_-;_-[$$-C09]* &quot;-&quot;??_-;_-@_-"/>
    <numFmt numFmtId="173" formatCode="_-[$$-C09]* #,##0_-;\-[$$-C09]* #,##0_-;_-[$$-C09]* &quot;-&quot;??_-;_-@_-"/>
    <numFmt numFmtId="174" formatCode="&quot; &quot;#,##0%&quot; &quot;;&quot; (&quot;#,##0%&quot;)&quot;;&quot; - &quot;;&quot; &quot;@&quot; &quot;"/>
  </numFmts>
  <fonts count="13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800000"/>
      <name val="Arial"/>
      <family val="2"/>
    </font>
    <font>
      <sz val="10"/>
      <color rgb="FFFFFFFF"/>
      <name val="Arial"/>
      <family val="2"/>
    </font>
    <font>
      <sz val="10"/>
      <color rgb="FFFFFFFF"/>
      <name val="Calibri Light"/>
      <family val="2"/>
    </font>
    <font>
      <b/>
      <sz val="10"/>
      <color rgb="FFFFFFFF"/>
      <name val="Calibri Light"/>
      <family val="2"/>
    </font>
    <font>
      <i/>
      <sz val="10"/>
      <color rgb="FFFFFFFF"/>
      <name val="Calibri Light"/>
      <family val="2"/>
    </font>
    <font>
      <sz val="10"/>
      <color rgb="FF000000"/>
      <name val="Calibri Light"/>
      <family val="2"/>
    </font>
    <font>
      <b/>
      <sz val="10"/>
      <color rgb="FF000000"/>
      <name val="Calibri Light"/>
      <family val="2"/>
    </font>
    <font>
      <b/>
      <sz val="10"/>
      <color rgb="FF0070C0"/>
      <name val="Calibri Light"/>
      <family val="2"/>
    </font>
    <font>
      <sz val="10"/>
      <color rgb="FF4472C4"/>
      <name val="Calibri Light"/>
      <family val="2"/>
    </font>
    <font>
      <i/>
      <sz val="10"/>
      <color rgb="FF000000"/>
      <name val="Calibri Light"/>
      <family val="2"/>
    </font>
    <font>
      <sz val="11"/>
      <color rgb="FF000000"/>
      <name val="Calibri Light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EF4136"/>
        <bgColor rgb="FFEF4136"/>
      </patternFill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C0C0C0"/>
        <bgColor rgb="FFC0C0C0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0.34998626667073579"/>
        <bgColor rgb="FFC0C0C0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/>
      <right/>
      <top style="thin">
        <color rgb="FF59595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595959"/>
      </right>
      <top style="thin">
        <color rgb="FF000000"/>
      </top>
      <bottom style="thin">
        <color rgb="FF59595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000000"/>
      </bottom>
      <diagonal/>
    </border>
    <border>
      <left style="thin">
        <color rgb="FF595959"/>
      </left>
      <right style="thin">
        <color rgb="FF000000"/>
      </right>
      <top style="thin">
        <color rgb="FF595959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59595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6">
    <xf numFmtId="0" fontId="0" fillId="0" borderId="0"/>
    <xf numFmtId="170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" fillId="2" borderId="1" applyNumberFormat="0" applyAlignment="0">
      <protection locked="0"/>
    </xf>
    <xf numFmtId="0" fontId="1" fillId="0" borderId="2" applyNumberFormat="0" applyFont="0" applyFill="0" applyAlignment="0" applyProtection="0"/>
    <xf numFmtId="0" fontId="3" fillId="3" borderId="3" applyNumberFormat="0" applyProtection="0">
      <alignment vertical="center" wrapText="1"/>
    </xf>
  </cellStyleXfs>
  <cellXfs count="62">
    <xf numFmtId="0" fontId="0" fillId="0" borderId="0" xfId="0"/>
    <xf numFmtId="0" fontId="0" fillId="4" borderId="0" xfId="0" applyFill="1"/>
    <xf numFmtId="0" fontId="4" fillId="5" borderId="0" xfId="0" applyFont="1" applyFill="1"/>
    <xf numFmtId="0" fontId="5" fillId="5" borderId="0" xfId="0" applyFont="1" applyFill="1"/>
    <xf numFmtId="0" fontId="6" fillId="5" borderId="0" xfId="0" applyFont="1" applyFill="1"/>
    <xf numFmtId="0" fontId="7" fillId="4" borderId="0" xfId="0" applyFont="1" applyFill="1"/>
    <xf numFmtId="0" fontId="8" fillId="6" borderId="0" xfId="0" applyFont="1" applyFill="1"/>
    <xf numFmtId="0" fontId="7" fillId="6" borderId="0" xfId="0" applyFont="1" applyFill="1"/>
    <xf numFmtId="0" fontId="7" fillId="0" borderId="0" xfId="0" applyFont="1"/>
    <xf numFmtId="0" fontId="9" fillId="4" borderId="0" xfId="0" applyFont="1" applyFill="1"/>
    <xf numFmtId="0" fontId="7" fillId="4" borderId="6" xfId="0" applyFont="1" applyFill="1" applyBorder="1"/>
    <xf numFmtId="164" fontId="5" fillId="5" borderId="3" xfId="5" applyNumberFormat="1" applyFont="1" applyFill="1" applyBorder="1" applyAlignment="1" applyProtection="1">
      <alignment vertical="center" wrapText="1"/>
    </xf>
    <xf numFmtId="165" fontId="10" fillId="7" borderId="1" xfId="3" applyNumberFormat="1" applyFont="1" applyFill="1" applyBorder="1" applyProtection="1">
      <protection locked="0"/>
    </xf>
    <xf numFmtId="9" fontId="7" fillId="0" borderId="1" xfId="3" applyNumberFormat="1" applyFont="1" applyFill="1" applyBorder="1" applyProtection="1"/>
    <xf numFmtId="0" fontId="8" fillId="4" borderId="0" xfId="0" applyFont="1" applyFill="1"/>
    <xf numFmtId="0" fontId="8" fillId="4" borderId="4" xfId="0" applyFont="1" applyFill="1" applyBorder="1"/>
    <xf numFmtId="0" fontId="7" fillId="4" borderId="4" xfId="0" applyFont="1" applyFill="1" applyBorder="1"/>
    <xf numFmtId="166" fontId="5" fillId="5" borderId="7" xfId="5" applyNumberFormat="1" applyFont="1" applyFill="1" applyBorder="1" applyAlignment="1" applyProtection="1">
      <alignment vertical="center" wrapText="1"/>
    </xf>
    <xf numFmtId="0" fontId="7" fillId="8" borderId="4" xfId="0" applyFont="1" applyFill="1" applyBorder="1"/>
    <xf numFmtId="0" fontId="7" fillId="8" borderId="9" xfId="0" applyFont="1" applyFill="1" applyBorder="1"/>
    <xf numFmtId="0" fontId="7" fillId="8" borderId="10" xfId="0" applyFont="1" applyFill="1" applyBorder="1"/>
    <xf numFmtId="165" fontId="10" fillId="7" borderId="11" xfId="3" applyNumberFormat="1" applyFont="1" applyFill="1" applyBorder="1" applyProtection="1">
      <protection locked="0"/>
    </xf>
    <xf numFmtId="165" fontId="10" fillId="7" borderId="12" xfId="3" applyNumberFormat="1" applyFont="1" applyFill="1" applyBorder="1" applyProtection="1">
      <protection locked="0"/>
    </xf>
    <xf numFmtId="168" fontId="5" fillId="5" borderId="7" xfId="5" applyNumberFormat="1" applyFont="1" applyFill="1" applyBorder="1" applyAlignment="1" applyProtection="1">
      <alignment vertical="center" wrapText="1"/>
    </xf>
    <xf numFmtId="167" fontId="7" fillId="4" borderId="0" xfId="1" applyNumberFormat="1" applyFont="1" applyFill="1"/>
    <xf numFmtId="165" fontId="10" fillId="7" borderId="1" xfId="2" applyNumberFormat="1" applyFont="1" applyFill="1" applyBorder="1" applyProtection="1">
      <protection locked="0"/>
    </xf>
    <xf numFmtId="0" fontId="7" fillId="4" borderId="5" xfId="0" applyFont="1" applyFill="1" applyBorder="1"/>
    <xf numFmtId="166" fontId="5" fillId="5" borderId="3" xfId="5" applyNumberFormat="1" applyFont="1" applyFill="1" applyBorder="1" applyAlignment="1" applyProtection="1">
      <alignment vertical="center" wrapText="1"/>
    </xf>
    <xf numFmtId="168" fontId="10" fillId="7" borderId="1" xfId="3" applyNumberFormat="1" applyFont="1" applyFill="1" applyBorder="1" applyProtection="1">
      <protection locked="0"/>
    </xf>
    <xf numFmtId="0" fontId="8" fillId="4" borderId="13" xfId="0" applyFont="1" applyFill="1" applyBorder="1"/>
    <xf numFmtId="0" fontId="7" fillId="4" borderId="13" xfId="0" applyFont="1" applyFill="1" applyBorder="1"/>
    <xf numFmtId="9" fontId="7" fillId="0" borderId="1" xfId="2" applyNumberFormat="1" applyFont="1" applyFill="1" applyBorder="1"/>
    <xf numFmtId="17" fontId="5" fillId="5" borderId="3" xfId="5" applyNumberFormat="1" applyFont="1" applyFill="1" applyBorder="1" applyAlignment="1" applyProtection="1">
      <alignment vertical="center" wrapText="1"/>
    </xf>
    <xf numFmtId="0" fontId="9" fillId="4" borderId="4" xfId="0" applyFont="1" applyFill="1" applyBorder="1"/>
    <xf numFmtId="9" fontId="7" fillId="0" borderId="0" xfId="2" applyNumberFormat="1" applyFont="1" applyFill="1"/>
    <xf numFmtId="168" fontId="5" fillId="5" borderId="3" xfId="5" applyNumberFormat="1" applyFont="1" applyFill="1" applyBorder="1" applyAlignment="1" applyProtection="1">
      <alignment vertical="center" wrapText="1"/>
    </xf>
    <xf numFmtId="169" fontId="10" fillId="7" borderId="14" xfId="2" applyNumberFormat="1" applyFont="1" applyFill="1" applyBorder="1" applyProtection="1">
      <protection locked="0"/>
    </xf>
    <xf numFmtId="0" fontId="11" fillId="4" borderId="0" xfId="0" applyFont="1" applyFill="1"/>
    <xf numFmtId="0" fontId="12" fillId="4" borderId="0" xfId="0" applyFont="1" applyFill="1"/>
    <xf numFmtId="15" fontId="7" fillId="4" borderId="0" xfId="0" applyNumberFormat="1" applyFont="1" applyFill="1"/>
    <xf numFmtId="15" fontId="10" fillId="7" borderId="3" xfId="0" applyNumberFormat="1" applyFont="1" applyFill="1" applyBorder="1"/>
    <xf numFmtId="0" fontId="7" fillId="9" borderId="0" xfId="0" applyFont="1" applyFill="1"/>
    <xf numFmtId="0" fontId="7" fillId="10" borderId="0" xfId="0" applyFont="1" applyFill="1"/>
    <xf numFmtId="0" fontId="8" fillId="10" borderId="0" xfId="0" applyFont="1" applyFill="1"/>
    <xf numFmtId="0" fontId="8" fillId="10" borderId="4" xfId="0" applyFont="1" applyFill="1" applyBorder="1"/>
    <xf numFmtId="0" fontId="7" fillId="10" borderId="4" xfId="0" applyFont="1" applyFill="1" applyBorder="1"/>
    <xf numFmtId="0" fontId="7" fillId="10" borderId="5" xfId="0" applyFont="1" applyFill="1" applyBorder="1"/>
    <xf numFmtId="0" fontId="8" fillId="9" borderId="0" xfId="0" applyFont="1" applyFill="1"/>
    <xf numFmtId="0" fontId="8" fillId="9" borderId="4" xfId="0" applyFont="1" applyFill="1" applyBorder="1"/>
    <xf numFmtId="0" fontId="7" fillId="9" borderId="4" xfId="0" applyFont="1" applyFill="1" applyBorder="1"/>
    <xf numFmtId="0" fontId="7" fillId="11" borderId="0" xfId="0" applyFont="1" applyFill="1"/>
    <xf numFmtId="0" fontId="8" fillId="12" borderId="0" xfId="0" applyFont="1" applyFill="1"/>
    <xf numFmtId="0" fontId="7" fillId="12" borderId="0" xfId="0" applyFont="1" applyFill="1"/>
    <xf numFmtId="0" fontId="7" fillId="13" borderId="0" xfId="0" applyFont="1" applyFill="1"/>
    <xf numFmtId="173" fontId="10" fillId="7" borderId="8" xfId="3" applyNumberFormat="1" applyFont="1" applyFill="1" applyBorder="1" applyProtection="1">
      <protection locked="0"/>
    </xf>
    <xf numFmtId="172" fontId="10" fillId="7" borderId="1" xfId="3" applyNumberFormat="1" applyFont="1" applyFill="1" applyBorder="1" applyProtection="1">
      <protection locked="0"/>
    </xf>
    <xf numFmtId="173" fontId="10" fillId="7" borderId="1" xfId="3" applyNumberFormat="1" applyFont="1" applyFill="1" applyBorder="1" applyProtection="1">
      <protection locked="0"/>
    </xf>
    <xf numFmtId="174" fontId="10" fillId="7" borderId="1" xfId="2" applyNumberFormat="1" applyFont="1" applyFill="1" applyBorder="1" applyProtection="1">
      <protection locked="0"/>
    </xf>
    <xf numFmtId="173" fontId="10" fillId="7" borderId="14" xfId="3" applyNumberFormat="1" applyFont="1" applyFill="1" applyBorder="1" applyProtection="1">
      <protection locked="0"/>
    </xf>
    <xf numFmtId="173" fontId="10" fillId="7" borderId="15" xfId="3" applyNumberFormat="1" applyFont="1" applyFill="1" applyBorder="1" applyProtection="1">
      <protection locked="0"/>
    </xf>
    <xf numFmtId="173" fontId="7" fillId="0" borderId="16" xfId="4" applyNumberFormat="1" applyFont="1" applyBorder="1"/>
    <xf numFmtId="167" fontId="10" fillId="7" borderId="8" xfId="1" applyNumberFormat="1" applyFont="1" applyFill="1" applyBorder="1" applyProtection="1">
      <protection locked="0"/>
    </xf>
  </cellXfs>
  <cellStyles count="6">
    <cellStyle name="Assumption" xfId="3"/>
    <cellStyle name="Comma" xfId="1" builtinId="3" customBuiltin="1"/>
    <cellStyle name="Line_SubTotal" xfId="4"/>
    <cellStyle name="Normal" xfId="0" builtinId="0" customBuiltin="1"/>
    <cellStyle name="Percent" xfId="2" builtinId="5" customBuiltin="1"/>
    <cellStyle name="Table_Headin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0</xdr:row>
      <xdr:rowOff>15243</xdr:rowOff>
    </xdr:from>
    <xdr:ext cx="3147063" cy="586743"/>
    <xdr:pic>
      <xdr:nvPicPr>
        <xdr:cNvPr id="2" name="Picture 1" descr="http://modeloff.com/wp-content/uploads/2012/07/Modeloff-logo-2-clearv2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" y="15243"/>
          <a:ext cx="3147063" cy="586743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3"/>
  <sheetViews>
    <sheetView tabSelected="1" workbookViewId="0">
      <selection activeCell="B1" sqref="B1"/>
    </sheetView>
  </sheetViews>
  <sheetFormatPr defaultColWidth="8.88671875" defaultRowHeight="13.8" x14ac:dyDescent="0.3"/>
  <cols>
    <col min="1" max="1" width="3" style="5" customWidth="1"/>
    <col min="2" max="2" width="8.88671875" style="5" customWidth="1"/>
    <col min="3" max="3" width="17.6640625" style="5" customWidth="1"/>
    <col min="4" max="43" width="12.6640625" style="5" customWidth="1"/>
    <col min="44" max="44" width="8.88671875" style="5" customWidth="1"/>
    <col min="45" max="16384" width="8.88671875" style="5"/>
  </cols>
  <sheetData>
    <row r="1" spans="1:43" s="1" customFormat="1" ht="54.6" customHeight="1" x14ac:dyDescent="0.25"/>
    <row r="2" spans="1:43" s="2" customFormat="1" x14ac:dyDescent="0.3">
      <c r="B2" s="3" t="s">
        <v>0</v>
      </c>
    </row>
    <row r="3" spans="1:43" s="2" customFormat="1" x14ac:dyDescent="0.3">
      <c r="B3" s="4" t="s">
        <v>54</v>
      </c>
    </row>
    <row r="4" spans="1:43" s="2" customFormat="1" x14ac:dyDescent="0.3">
      <c r="B4" s="2" t="s">
        <v>1</v>
      </c>
    </row>
    <row r="5" spans="1:43" s="2" customFormat="1" x14ac:dyDescent="0.3">
      <c r="B5" s="2" t="s">
        <v>50</v>
      </c>
    </row>
    <row r="7" spans="1:43" s="53" customFormat="1" x14ac:dyDescent="0.3">
      <c r="A7" s="50"/>
      <c r="B7" s="51" t="s">
        <v>2</v>
      </c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</row>
    <row r="8" spans="1:43" s="42" customFormat="1" x14ac:dyDescent="0.3">
      <c r="A8" s="41"/>
    </row>
    <row r="9" spans="1:43" s="42" customFormat="1" x14ac:dyDescent="0.3">
      <c r="A9" s="41"/>
      <c r="B9" s="43" t="s">
        <v>3</v>
      </c>
    </row>
    <row r="10" spans="1:43" s="42" customFormat="1" x14ac:dyDescent="0.3">
      <c r="A10" s="41"/>
      <c r="B10" s="44"/>
      <c r="C10" s="45"/>
      <c r="D10" s="45"/>
      <c r="E10" s="46"/>
      <c r="F10" s="46"/>
      <c r="G10" s="46"/>
      <c r="H10" s="46"/>
      <c r="I10" s="45"/>
      <c r="J10" s="45"/>
      <c r="K10" s="45"/>
      <c r="L10" s="45"/>
    </row>
    <row r="11" spans="1:43" x14ac:dyDescent="0.3">
      <c r="B11" s="9"/>
      <c r="D11" s="10"/>
      <c r="E11" s="11">
        <v>1</v>
      </c>
      <c r="F11" s="11">
        <f>E11+1</f>
        <v>2</v>
      </c>
      <c r="G11" s="11">
        <f>F11+1</f>
        <v>3</v>
      </c>
      <c r="H11" s="11">
        <f>G11+1</f>
        <v>4</v>
      </c>
    </row>
    <row r="12" spans="1:43" x14ac:dyDescent="0.3">
      <c r="E12" s="12">
        <v>0.2</v>
      </c>
      <c r="F12" s="12">
        <v>0.15</v>
      </c>
      <c r="G12" s="12">
        <v>0.3</v>
      </c>
      <c r="H12" s="13">
        <f>1-SUM(E12:G12)</f>
        <v>0.35000000000000009</v>
      </c>
    </row>
    <row r="13" spans="1:43" x14ac:dyDescent="0.3">
      <c r="E13" s="5" t="s">
        <v>46</v>
      </c>
    </row>
    <row r="14" spans="1:43" s="41" customFormat="1" x14ac:dyDescent="0.3">
      <c r="B14" s="47" t="s">
        <v>4</v>
      </c>
      <c r="E14" s="42"/>
      <c r="F14" s="42"/>
      <c r="G14" s="42"/>
    </row>
    <row r="15" spans="1:43" s="41" customFormat="1" x14ac:dyDescent="0.3">
      <c r="B15" s="48"/>
      <c r="C15" s="49"/>
      <c r="D15" s="49"/>
      <c r="E15" s="45"/>
      <c r="F15" s="45"/>
      <c r="G15" s="45"/>
      <c r="H15" s="49"/>
      <c r="I15" s="49"/>
      <c r="J15" s="49"/>
      <c r="K15" s="49"/>
      <c r="L15" s="49"/>
    </row>
    <row r="16" spans="1:43" x14ac:dyDescent="0.3">
      <c r="E16" s="17">
        <v>2013</v>
      </c>
      <c r="F16" s="17">
        <f>E16+1</f>
        <v>2014</v>
      </c>
      <c r="G16" s="17">
        <f>F16+1</f>
        <v>2015</v>
      </c>
      <c r="H16" s="17">
        <f>G16+1</f>
        <v>2016</v>
      </c>
    </row>
    <row r="17" spans="2:12" x14ac:dyDescent="0.3">
      <c r="B17" s="5" t="s">
        <v>5</v>
      </c>
      <c r="E17" s="61">
        <v>175000</v>
      </c>
      <c r="F17" s="18"/>
      <c r="G17" s="18"/>
      <c r="H17" s="19"/>
    </row>
    <row r="18" spans="2:12" x14ac:dyDescent="0.3">
      <c r="B18" s="5" t="s">
        <v>6</v>
      </c>
      <c r="E18" s="20"/>
      <c r="F18" s="21">
        <v>0.04</v>
      </c>
      <c r="G18" s="21">
        <v>0.12</v>
      </c>
      <c r="H18" s="22">
        <v>0.12</v>
      </c>
    </row>
    <row r="19" spans="2:12" x14ac:dyDescent="0.3">
      <c r="E19" s="5" t="s">
        <v>51</v>
      </c>
    </row>
    <row r="20" spans="2:12" x14ac:dyDescent="0.3">
      <c r="B20" s="14" t="s">
        <v>7</v>
      </c>
    </row>
    <row r="21" spans="2:12" x14ac:dyDescent="0.3"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2:12" x14ac:dyDescent="0.3">
      <c r="E22" s="23">
        <v>41547</v>
      </c>
    </row>
    <row r="23" spans="2:12" x14ac:dyDescent="0.3">
      <c r="B23" s="5" t="s">
        <v>49</v>
      </c>
      <c r="E23" s="55">
        <v>29.99</v>
      </c>
      <c r="I23" s="24"/>
      <c r="J23" s="24"/>
      <c r="K23" s="24"/>
      <c r="L23" s="24"/>
    </row>
    <row r="24" spans="2:12" x14ac:dyDescent="0.3">
      <c r="B24" s="5" t="s">
        <v>8</v>
      </c>
      <c r="E24" s="25">
        <v>0.25</v>
      </c>
    </row>
    <row r="26" spans="2:12" x14ac:dyDescent="0.3">
      <c r="B26" s="14" t="s">
        <v>9</v>
      </c>
    </row>
    <row r="27" spans="2:12" x14ac:dyDescent="0.3">
      <c r="B27" s="15"/>
      <c r="C27" s="16"/>
      <c r="D27" s="16"/>
      <c r="E27" s="26"/>
      <c r="F27" s="26"/>
      <c r="G27" s="26"/>
      <c r="H27" s="26"/>
      <c r="I27" s="16"/>
      <c r="J27" s="16"/>
      <c r="K27" s="16"/>
      <c r="L27" s="16"/>
    </row>
    <row r="28" spans="2:12" x14ac:dyDescent="0.3">
      <c r="B28" s="9"/>
      <c r="E28" s="27">
        <v>2013</v>
      </c>
      <c r="F28" s="27">
        <f>E28+1</f>
        <v>2014</v>
      </c>
      <c r="G28" s="27">
        <f>F28+1</f>
        <v>2015</v>
      </c>
      <c r="H28" s="27">
        <f>G28+1</f>
        <v>2016</v>
      </c>
    </row>
    <row r="29" spans="2:12" x14ac:dyDescent="0.3">
      <c r="B29" s="5" t="s">
        <v>9</v>
      </c>
      <c r="E29" s="54">
        <v>1200000</v>
      </c>
      <c r="F29" s="18"/>
      <c r="G29" s="18"/>
      <c r="H29" s="19"/>
    </row>
    <row r="30" spans="2:12" x14ac:dyDescent="0.3">
      <c r="B30" s="5" t="s">
        <v>10</v>
      </c>
      <c r="E30" s="20"/>
      <c r="F30" s="21">
        <v>0.04</v>
      </c>
      <c r="G30" s="21">
        <v>0.04</v>
      </c>
      <c r="H30" s="22">
        <v>0.04</v>
      </c>
    </row>
    <row r="31" spans="2:12" x14ac:dyDescent="0.3">
      <c r="E31" s="5" t="s">
        <v>11</v>
      </c>
    </row>
    <row r="32" spans="2:12" x14ac:dyDescent="0.3">
      <c r="B32" s="14" t="s">
        <v>12</v>
      </c>
    </row>
    <row r="33" spans="2:12" x14ac:dyDescent="0.3">
      <c r="B33" s="15"/>
      <c r="C33" s="16"/>
      <c r="D33" s="16"/>
      <c r="E33" s="26"/>
      <c r="F33" s="26"/>
      <c r="G33" s="16"/>
      <c r="H33" s="16"/>
      <c r="I33" s="16"/>
      <c r="J33" s="16"/>
      <c r="K33" s="16"/>
      <c r="L33" s="16"/>
    </row>
    <row r="34" spans="2:12" x14ac:dyDescent="0.3">
      <c r="B34" s="9"/>
      <c r="E34" s="11" t="s">
        <v>13</v>
      </c>
      <c r="F34" s="11" t="s">
        <v>14</v>
      </c>
    </row>
    <row r="35" spans="2:12" x14ac:dyDescent="0.3">
      <c r="E35" s="28">
        <v>41639</v>
      </c>
      <c r="F35" s="56">
        <v>50000</v>
      </c>
    </row>
    <row r="36" spans="2:12" x14ac:dyDescent="0.3">
      <c r="E36" s="28">
        <v>41698</v>
      </c>
      <c r="F36" s="56">
        <v>50000</v>
      </c>
    </row>
    <row r="37" spans="2:12" x14ac:dyDescent="0.3">
      <c r="E37" s="28">
        <v>41759</v>
      </c>
      <c r="F37" s="56">
        <v>60000</v>
      </c>
    </row>
    <row r="38" spans="2:12" x14ac:dyDescent="0.3">
      <c r="E38" s="28">
        <v>41820</v>
      </c>
      <c r="F38" s="56">
        <v>60000</v>
      </c>
    </row>
    <row r="39" spans="2:12" x14ac:dyDescent="0.3">
      <c r="E39" s="28">
        <v>41882</v>
      </c>
      <c r="F39" s="56">
        <v>60000</v>
      </c>
    </row>
    <row r="40" spans="2:12" x14ac:dyDescent="0.3">
      <c r="E40" s="28">
        <v>41912</v>
      </c>
      <c r="F40" s="56">
        <v>90000</v>
      </c>
    </row>
    <row r="41" spans="2:12" x14ac:dyDescent="0.3">
      <c r="E41" s="28">
        <v>41973</v>
      </c>
      <c r="F41" s="56">
        <v>60000</v>
      </c>
    </row>
    <row r="42" spans="2:12" x14ac:dyDescent="0.3">
      <c r="E42" s="28">
        <v>42004</v>
      </c>
      <c r="F42" s="56">
        <v>150000</v>
      </c>
    </row>
    <row r="43" spans="2:12" x14ac:dyDescent="0.3">
      <c r="E43" s="28">
        <v>42094</v>
      </c>
      <c r="F43" s="56">
        <v>60000</v>
      </c>
    </row>
    <row r="44" spans="2:12" x14ac:dyDescent="0.3">
      <c r="E44" s="28">
        <v>42185</v>
      </c>
      <c r="F44" s="56">
        <v>150000</v>
      </c>
    </row>
    <row r="45" spans="2:12" x14ac:dyDescent="0.3">
      <c r="E45" s="28">
        <v>42277</v>
      </c>
      <c r="F45" s="56">
        <v>60000</v>
      </c>
    </row>
    <row r="46" spans="2:12" x14ac:dyDescent="0.3">
      <c r="E46" s="28">
        <v>42369</v>
      </c>
      <c r="F46" s="56">
        <v>150000</v>
      </c>
    </row>
    <row r="48" spans="2:12" x14ac:dyDescent="0.3">
      <c r="B48" s="29" t="s">
        <v>15</v>
      </c>
      <c r="C48" s="30"/>
      <c r="D48" s="30"/>
      <c r="E48" s="30"/>
      <c r="F48" s="30"/>
      <c r="G48" s="30"/>
      <c r="H48" s="30"/>
      <c r="I48" s="30"/>
      <c r="J48" s="30"/>
      <c r="K48" s="30"/>
      <c r="L48" s="30"/>
    </row>
    <row r="50" spans="2:12" x14ac:dyDescent="0.3">
      <c r="E50" s="27" t="s">
        <v>16</v>
      </c>
      <c r="F50" s="27" t="s">
        <v>17</v>
      </c>
      <c r="G50" s="27" t="s">
        <v>18</v>
      </c>
      <c r="H50" s="27" t="s">
        <v>19</v>
      </c>
    </row>
    <row r="51" spans="2:12" x14ac:dyDescent="0.3">
      <c r="B51" s="5" t="s">
        <v>20</v>
      </c>
      <c r="E51" s="57">
        <v>0</v>
      </c>
      <c r="F51" s="25">
        <v>0.6</v>
      </c>
      <c r="G51" s="25">
        <v>0.25</v>
      </c>
      <c r="H51" s="31">
        <f>1-SUM(E51:G51)</f>
        <v>0.15000000000000002</v>
      </c>
    </row>
    <row r="52" spans="2:12" x14ac:dyDescent="0.3">
      <c r="B52" s="9"/>
    </row>
    <row r="53" spans="2:12" x14ac:dyDescent="0.3">
      <c r="E53" s="32">
        <v>41578</v>
      </c>
      <c r="F53" s="32">
        <v>41608</v>
      </c>
      <c r="G53" s="32">
        <v>41639</v>
      </c>
    </row>
    <row r="54" spans="2:12" x14ac:dyDescent="0.3">
      <c r="B54" s="5" t="s">
        <v>21</v>
      </c>
      <c r="E54" s="25">
        <v>0.3</v>
      </c>
      <c r="F54" s="25">
        <v>0.6</v>
      </c>
      <c r="G54" s="31">
        <f>1-SUM(E54:F54)</f>
        <v>0.10000000000000009</v>
      </c>
    </row>
    <row r="55" spans="2:12" x14ac:dyDescent="0.3">
      <c r="B55" s="9"/>
    </row>
    <row r="56" spans="2:12" x14ac:dyDescent="0.3">
      <c r="B56" s="29" t="s">
        <v>22</v>
      </c>
      <c r="C56" s="30"/>
      <c r="D56" s="30"/>
      <c r="E56" s="30"/>
      <c r="F56" s="30"/>
      <c r="G56" s="30"/>
      <c r="H56" s="30"/>
      <c r="I56" s="30"/>
      <c r="J56" s="30"/>
      <c r="K56" s="30"/>
      <c r="L56" s="30"/>
    </row>
    <row r="57" spans="2:12" x14ac:dyDescent="0.3">
      <c r="B57" s="33"/>
      <c r="C57" s="16"/>
      <c r="D57" s="16"/>
      <c r="H57" s="16"/>
      <c r="I57" s="16"/>
      <c r="J57" s="16"/>
      <c r="K57" s="16"/>
      <c r="L57" s="16"/>
    </row>
    <row r="58" spans="2:12" x14ac:dyDescent="0.3">
      <c r="B58" s="9"/>
      <c r="E58" s="27" t="s">
        <v>23</v>
      </c>
      <c r="F58" s="27" t="s">
        <v>17</v>
      </c>
      <c r="G58" s="27" t="s">
        <v>18</v>
      </c>
      <c r="H58" s="27" t="s">
        <v>19</v>
      </c>
    </row>
    <row r="59" spans="2:12" x14ac:dyDescent="0.3">
      <c r="B59" s="5" t="s">
        <v>24</v>
      </c>
      <c r="E59" s="57">
        <v>0</v>
      </c>
      <c r="F59" s="25">
        <v>0.85</v>
      </c>
      <c r="G59" s="25">
        <v>0.1</v>
      </c>
      <c r="H59" s="31">
        <f>1-SUM(E59:G59)</f>
        <v>5.0000000000000044E-2</v>
      </c>
    </row>
    <row r="61" spans="2:12" x14ac:dyDescent="0.3">
      <c r="E61" s="32">
        <v>41578</v>
      </c>
      <c r="F61" s="32">
        <v>41608</v>
      </c>
      <c r="G61" s="32">
        <v>41639</v>
      </c>
    </row>
    <row r="62" spans="2:12" x14ac:dyDescent="0.3">
      <c r="B62" s="5" t="s">
        <v>25</v>
      </c>
      <c r="E62" s="25">
        <v>0.3</v>
      </c>
      <c r="F62" s="25">
        <v>0.6</v>
      </c>
      <c r="G62" s="31">
        <f>1-SUM(E62:F62)</f>
        <v>0.10000000000000009</v>
      </c>
    </row>
    <row r="63" spans="2:12" x14ac:dyDescent="0.3">
      <c r="G63" s="34"/>
    </row>
    <row r="64" spans="2:12" x14ac:dyDescent="0.3">
      <c r="B64" s="5" t="s">
        <v>26</v>
      </c>
    </row>
    <row r="66" spans="2:12" x14ac:dyDescent="0.3">
      <c r="B66" s="14" t="s">
        <v>27</v>
      </c>
    </row>
    <row r="67" spans="2:12" x14ac:dyDescent="0.3">
      <c r="B67" s="33"/>
      <c r="C67" s="16"/>
      <c r="D67" s="16"/>
      <c r="E67" s="16"/>
      <c r="F67" s="16"/>
      <c r="G67" s="16"/>
      <c r="H67" s="16"/>
      <c r="I67" s="16"/>
      <c r="J67" s="16"/>
      <c r="K67" s="16"/>
      <c r="L67" s="16"/>
    </row>
    <row r="68" spans="2:12" x14ac:dyDescent="0.3">
      <c r="B68" s="14" t="s">
        <v>28</v>
      </c>
      <c r="C68" s="10"/>
      <c r="D68" s="35" t="s">
        <v>29</v>
      </c>
    </row>
    <row r="69" spans="2:12" x14ac:dyDescent="0.3">
      <c r="B69" s="5" t="s">
        <v>30</v>
      </c>
      <c r="C69" s="10"/>
      <c r="D69" s="58">
        <v>18000</v>
      </c>
    </row>
    <row r="70" spans="2:12" x14ac:dyDescent="0.3">
      <c r="B70" s="5" t="s">
        <v>31</v>
      </c>
      <c r="C70" s="10"/>
      <c r="D70" s="58">
        <v>600000</v>
      </c>
    </row>
    <row r="71" spans="2:12" x14ac:dyDescent="0.3">
      <c r="B71" s="5" t="s">
        <v>32</v>
      </c>
      <c r="C71" s="10"/>
      <c r="D71" s="59">
        <v>500000</v>
      </c>
    </row>
    <row r="72" spans="2:12" ht="14.4" thickBot="1" x14ac:dyDescent="0.35">
      <c r="B72" s="5" t="s">
        <v>52</v>
      </c>
      <c r="C72" s="10"/>
      <c r="D72" s="60">
        <f>SUM(D69:D71)</f>
        <v>1118000</v>
      </c>
    </row>
    <row r="73" spans="2:12" ht="14.4" thickTop="1" x14ac:dyDescent="0.3"/>
    <row r="74" spans="2:12" x14ac:dyDescent="0.3">
      <c r="B74" s="14" t="s">
        <v>33</v>
      </c>
      <c r="C74" s="10"/>
      <c r="D74" s="35" t="s">
        <v>29</v>
      </c>
      <c r="E74" s="35" t="s">
        <v>34</v>
      </c>
    </row>
    <row r="75" spans="2:12" x14ac:dyDescent="0.3">
      <c r="B75" s="5" t="s">
        <v>35</v>
      </c>
      <c r="C75" s="10"/>
      <c r="D75" s="58">
        <v>350000</v>
      </c>
    </row>
    <row r="76" spans="2:12" x14ac:dyDescent="0.3">
      <c r="B76" s="5" t="s">
        <v>36</v>
      </c>
      <c r="C76" s="10"/>
      <c r="D76" s="58">
        <v>2000000</v>
      </c>
      <c r="E76" s="36">
        <v>7.0000000000000007E-2</v>
      </c>
      <c r="F76" s="37" t="s">
        <v>48</v>
      </c>
    </row>
    <row r="77" spans="2:12" ht="14.4" thickBot="1" x14ac:dyDescent="0.35">
      <c r="B77" s="5" t="s">
        <v>53</v>
      </c>
      <c r="C77" s="10"/>
      <c r="D77" s="60">
        <f>SUM(D75:D76)</f>
        <v>2350000</v>
      </c>
    </row>
    <row r="78" spans="2:12" ht="14.4" thickTop="1" x14ac:dyDescent="0.3"/>
    <row r="79" spans="2:12" x14ac:dyDescent="0.3">
      <c r="B79" s="29" t="s">
        <v>37</v>
      </c>
      <c r="C79" s="30"/>
      <c r="D79" s="30"/>
      <c r="E79" s="30"/>
      <c r="F79" s="30"/>
      <c r="G79" s="30"/>
      <c r="H79" s="30"/>
      <c r="I79" s="30"/>
      <c r="J79" s="30"/>
      <c r="K79" s="30"/>
      <c r="L79" s="30"/>
    </row>
    <row r="81" spans="1:44" x14ac:dyDescent="0.3">
      <c r="B81" s="5" t="s">
        <v>38</v>
      </c>
      <c r="D81" s="58">
        <v>10000</v>
      </c>
      <c r="E81" s="5" t="s">
        <v>39</v>
      </c>
    </row>
    <row r="82" spans="1:44" x14ac:dyDescent="0.3">
      <c r="D82" s="5" t="s">
        <v>47</v>
      </c>
    </row>
    <row r="84" spans="1:44" x14ac:dyDescent="0.3">
      <c r="B84" s="29" t="s">
        <v>40</v>
      </c>
      <c r="C84" s="30"/>
      <c r="D84" s="30"/>
      <c r="E84" s="30"/>
      <c r="F84" s="30"/>
      <c r="G84" s="30"/>
      <c r="H84" s="30"/>
      <c r="I84" s="30"/>
      <c r="J84" s="30"/>
      <c r="K84" s="30"/>
      <c r="L84" s="30"/>
    </row>
    <row r="86" spans="1:44" x14ac:dyDescent="0.3">
      <c r="B86" s="5" t="s">
        <v>41</v>
      </c>
    </row>
    <row r="89" spans="1:44" s="8" customFormat="1" x14ac:dyDescent="0.3">
      <c r="A89" s="5"/>
      <c r="B89" s="6" t="s">
        <v>42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</row>
    <row r="91" spans="1:44" x14ac:dyDescent="0.3">
      <c r="B91" s="5" t="s">
        <v>43</v>
      </c>
      <c r="H91" s="5">
        <f t="shared" ref="H91:AQ91" si="0">G91+1</f>
        <v>1</v>
      </c>
      <c r="I91" s="5">
        <f t="shared" si="0"/>
        <v>2</v>
      </c>
      <c r="J91" s="5">
        <f t="shared" si="0"/>
        <v>3</v>
      </c>
      <c r="K91" s="5">
        <f t="shared" si="0"/>
        <v>4</v>
      </c>
      <c r="L91" s="5">
        <f t="shared" si="0"/>
        <v>5</v>
      </c>
      <c r="M91" s="5">
        <f t="shared" si="0"/>
        <v>6</v>
      </c>
      <c r="N91" s="5">
        <f t="shared" si="0"/>
        <v>7</v>
      </c>
      <c r="O91" s="5">
        <f t="shared" si="0"/>
        <v>8</v>
      </c>
      <c r="P91" s="5">
        <f t="shared" si="0"/>
        <v>9</v>
      </c>
      <c r="Q91" s="5">
        <f t="shared" si="0"/>
        <v>10</v>
      </c>
      <c r="R91" s="5">
        <f t="shared" si="0"/>
        <v>11</v>
      </c>
      <c r="S91" s="5">
        <f t="shared" si="0"/>
        <v>12</v>
      </c>
      <c r="T91" s="5">
        <f t="shared" si="0"/>
        <v>13</v>
      </c>
      <c r="U91" s="5">
        <f t="shared" si="0"/>
        <v>14</v>
      </c>
      <c r="V91" s="5">
        <f t="shared" si="0"/>
        <v>15</v>
      </c>
      <c r="W91" s="5">
        <f t="shared" si="0"/>
        <v>16</v>
      </c>
      <c r="X91" s="5">
        <f t="shared" si="0"/>
        <v>17</v>
      </c>
      <c r="Y91" s="5">
        <f t="shared" si="0"/>
        <v>18</v>
      </c>
      <c r="Z91" s="5">
        <f t="shared" si="0"/>
        <v>19</v>
      </c>
      <c r="AA91" s="5">
        <f t="shared" si="0"/>
        <v>20</v>
      </c>
      <c r="AB91" s="5">
        <f t="shared" si="0"/>
        <v>21</v>
      </c>
      <c r="AC91" s="5">
        <f t="shared" si="0"/>
        <v>22</v>
      </c>
      <c r="AD91" s="5">
        <f t="shared" si="0"/>
        <v>23</v>
      </c>
      <c r="AE91" s="5">
        <f t="shared" si="0"/>
        <v>24</v>
      </c>
      <c r="AF91" s="5">
        <f t="shared" si="0"/>
        <v>25</v>
      </c>
      <c r="AG91" s="5">
        <f t="shared" si="0"/>
        <v>26</v>
      </c>
      <c r="AH91" s="5">
        <f t="shared" si="0"/>
        <v>27</v>
      </c>
      <c r="AI91" s="5">
        <f t="shared" si="0"/>
        <v>28</v>
      </c>
      <c r="AJ91" s="5">
        <f t="shared" si="0"/>
        <v>29</v>
      </c>
      <c r="AK91" s="5">
        <f t="shared" si="0"/>
        <v>30</v>
      </c>
      <c r="AL91" s="5">
        <f t="shared" si="0"/>
        <v>31</v>
      </c>
      <c r="AM91" s="5">
        <f t="shared" si="0"/>
        <v>32</v>
      </c>
      <c r="AN91" s="5">
        <f t="shared" si="0"/>
        <v>33</v>
      </c>
      <c r="AO91" s="5">
        <f t="shared" si="0"/>
        <v>34</v>
      </c>
      <c r="AP91" s="5">
        <f t="shared" si="0"/>
        <v>35</v>
      </c>
      <c r="AQ91" s="5">
        <f t="shared" si="0"/>
        <v>36</v>
      </c>
    </row>
    <row r="92" spans="1:44" ht="14.4" x14ac:dyDescent="0.3">
      <c r="B92" s="38" t="s">
        <v>44</v>
      </c>
      <c r="H92" s="39">
        <f t="shared" ref="H92:AQ92" si="1">G93+1</f>
        <v>41548</v>
      </c>
      <c r="I92" s="39">
        <f t="shared" si="1"/>
        <v>41579</v>
      </c>
      <c r="J92" s="39">
        <f t="shared" si="1"/>
        <v>41609</v>
      </c>
      <c r="K92" s="39">
        <f t="shared" si="1"/>
        <v>41640</v>
      </c>
      <c r="L92" s="39">
        <f t="shared" si="1"/>
        <v>41671</v>
      </c>
      <c r="M92" s="39">
        <f t="shared" si="1"/>
        <v>41699</v>
      </c>
      <c r="N92" s="39">
        <f t="shared" si="1"/>
        <v>41730</v>
      </c>
      <c r="O92" s="39">
        <f t="shared" si="1"/>
        <v>41760</v>
      </c>
      <c r="P92" s="39">
        <f t="shared" si="1"/>
        <v>41791</v>
      </c>
      <c r="Q92" s="39">
        <f t="shared" si="1"/>
        <v>41821</v>
      </c>
      <c r="R92" s="39">
        <f t="shared" si="1"/>
        <v>41852</v>
      </c>
      <c r="S92" s="39">
        <f t="shared" si="1"/>
        <v>41883</v>
      </c>
      <c r="T92" s="39">
        <f t="shared" si="1"/>
        <v>41913</v>
      </c>
      <c r="U92" s="39">
        <f t="shared" si="1"/>
        <v>41944</v>
      </c>
      <c r="V92" s="39">
        <f t="shared" si="1"/>
        <v>41974</v>
      </c>
      <c r="W92" s="39">
        <f t="shared" si="1"/>
        <v>42005</v>
      </c>
      <c r="X92" s="39">
        <f t="shared" si="1"/>
        <v>42036</v>
      </c>
      <c r="Y92" s="39">
        <f t="shared" si="1"/>
        <v>42064</v>
      </c>
      <c r="Z92" s="39">
        <f t="shared" si="1"/>
        <v>42095</v>
      </c>
      <c r="AA92" s="39">
        <f t="shared" si="1"/>
        <v>42125</v>
      </c>
      <c r="AB92" s="39">
        <f t="shared" si="1"/>
        <v>42156</v>
      </c>
      <c r="AC92" s="39">
        <f t="shared" si="1"/>
        <v>42186</v>
      </c>
      <c r="AD92" s="39">
        <f t="shared" si="1"/>
        <v>42217</v>
      </c>
      <c r="AE92" s="39">
        <f t="shared" si="1"/>
        <v>42248</v>
      </c>
      <c r="AF92" s="39">
        <f t="shared" si="1"/>
        <v>42278</v>
      </c>
      <c r="AG92" s="39">
        <f t="shared" si="1"/>
        <v>42309</v>
      </c>
      <c r="AH92" s="39">
        <f t="shared" si="1"/>
        <v>42339</v>
      </c>
      <c r="AI92" s="39">
        <f t="shared" si="1"/>
        <v>42370</v>
      </c>
      <c r="AJ92" s="39">
        <f t="shared" si="1"/>
        <v>42401</v>
      </c>
      <c r="AK92" s="39">
        <f t="shared" si="1"/>
        <v>42430</v>
      </c>
      <c r="AL92" s="39">
        <f t="shared" si="1"/>
        <v>42461</v>
      </c>
      <c r="AM92" s="39">
        <f t="shared" si="1"/>
        <v>42491</v>
      </c>
      <c r="AN92" s="39">
        <f t="shared" si="1"/>
        <v>42522</v>
      </c>
      <c r="AO92" s="39">
        <f t="shared" si="1"/>
        <v>42552</v>
      </c>
      <c r="AP92" s="39">
        <f t="shared" si="1"/>
        <v>42583</v>
      </c>
      <c r="AQ92" s="39">
        <f t="shared" si="1"/>
        <v>42614</v>
      </c>
      <c r="AR92" s="39"/>
    </row>
    <row r="93" spans="1:44" x14ac:dyDescent="0.3">
      <c r="B93" s="5" t="s">
        <v>45</v>
      </c>
      <c r="G93" s="40">
        <v>41547</v>
      </c>
      <c r="H93" s="39">
        <f t="shared" ref="H93:AQ93" si="2">EOMONTH(H92,0)</f>
        <v>41578</v>
      </c>
      <c r="I93" s="39">
        <f t="shared" si="2"/>
        <v>41608</v>
      </c>
      <c r="J93" s="39">
        <f t="shared" si="2"/>
        <v>41639</v>
      </c>
      <c r="K93" s="39">
        <f t="shared" si="2"/>
        <v>41670</v>
      </c>
      <c r="L93" s="39">
        <f t="shared" si="2"/>
        <v>41698</v>
      </c>
      <c r="M93" s="39">
        <f t="shared" si="2"/>
        <v>41729</v>
      </c>
      <c r="N93" s="39">
        <f t="shared" si="2"/>
        <v>41759</v>
      </c>
      <c r="O93" s="39">
        <f t="shared" si="2"/>
        <v>41790</v>
      </c>
      <c r="P93" s="39">
        <f t="shared" si="2"/>
        <v>41820</v>
      </c>
      <c r="Q93" s="39">
        <f t="shared" si="2"/>
        <v>41851</v>
      </c>
      <c r="R93" s="39">
        <f t="shared" si="2"/>
        <v>41882</v>
      </c>
      <c r="S93" s="39">
        <f t="shared" si="2"/>
        <v>41912</v>
      </c>
      <c r="T93" s="39">
        <f t="shared" si="2"/>
        <v>41943</v>
      </c>
      <c r="U93" s="39">
        <f t="shared" si="2"/>
        <v>41973</v>
      </c>
      <c r="V93" s="39">
        <f t="shared" si="2"/>
        <v>42004</v>
      </c>
      <c r="W93" s="39">
        <f t="shared" si="2"/>
        <v>42035</v>
      </c>
      <c r="X93" s="39">
        <f t="shared" si="2"/>
        <v>42063</v>
      </c>
      <c r="Y93" s="39">
        <f t="shared" si="2"/>
        <v>42094</v>
      </c>
      <c r="Z93" s="39">
        <f t="shared" si="2"/>
        <v>42124</v>
      </c>
      <c r="AA93" s="39">
        <f t="shared" si="2"/>
        <v>42155</v>
      </c>
      <c r="AB93" s="39">
        <f t="shared" si="2"/>
        <v>42185</v>
      </c>
      <c r="AC93" s="39">
        <f t="shared" si="2"/>
        <v>42216</v>
      </c>
      <c r="AD93" s="39">
        <f t="shared" si="2"/>
        <v>42247</v>
      </c>
      <c r="AE93" s="39">
        <f t="shared" si="2"/>
        <v>42277</v>
      </c>
      <c r="AF93" s="39">
        <f t="shared" si="2"/>
        <v>42308</v>
      </c>
      <c r="AG93" s="39">
        <f t="shared" si="2"/>
        <v>42338</v>
      </c>
      <c r="AH93" s="39">
        <f t="shared" si="2"/>
        <v>42369</v>
      </c>
      <c r="AI93" s="39">
        <f t="shared" si="2"/>
        <v>42400</v>
      </c>
      <c r="AJ93" s="39">
        <f t="shared" si="2"/>
        <v>42429</v>
      </c>
      <c r="AK93" s="39">
        <f t="shared" si="2"/>
        <v>42460</v>
      </c>
      <c r="AL93" s="39">
        <f t="shared" si="2"/>
        <v>42490</v>
      </c>
      <c r="AM93" s="39">
        <f t="shared" si="2"/>
        <v>42521</v>
      </c>
      <c r="AN93" s="39">
        <f t="shared" si="2"/>
        <v>42551</v>
      </c>
      <c r="AO93" s="39">
        <f t="shared" si="2"/>
        <v>42582</v>
      </c>
      <c r="AP93" s="39">
        <f t="shared" si="2"/>
        <v>42613</v>
      </c>
      <c r="AQ93" s="39">
        <f t="shared" si="2"/>
        <v>42643</v>
      </c>
      <c r="AR93" s="39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2013-11-06T14:42:19Z</dcterms:created>
  <dcterms:modified xsi:type="dcterms:W3CDTF">2013-11-08T11:25:43Z</dcterms:modified>
</cp:coreProperties>
</file>