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raw\Downloads\"/>
    </mc:Choice>
  </mc:AlternateContent>
  <xr:revisionPtr revIDLastSave="0" documentId="13_ncr:1_{3F1CD4DB-104A-4DEB-99F8-3F591539ACB6}" xr6:coauthVersionLast="47" xr6:coauthVersionMax="47" xr10:uidLastSave="{00000000-0000-0000-0000-000000000000}"/>
  <bookViews>
    <workbookView xWindow="-110" yWindow="-110" windowWidth="19420" windowHeight="11500" xr2:uid="{287A6B3B-EEA7-44BE-B42E-1B60C6C05B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2" i="1"/>
  <c r="F16" i="1"/>
  <c r="E16" i="1"/>
  <c r="F15" i="1"/>
  <c r="E15" i="1"/>
  <c r="F14" i="1"/>
  <c r="E14" i="1"/>
  <c r="F13" i="1"/>
  <c r="E13" i="1"/>
  <c r="F12" i="1"/>
  <c r="E12" i="1"/>
  <c r="F11" i="1"/>
  <c r="E11" i="1"/>
  <c r="F10" i="1"/>
  <c r="E10" i="1"/>
  <c r="F9" i="1"/>
  <c r="E9" i="1"/>
  <c r="L8" i="1"/>
  <c r="K8" i="1"/>
  <c r="J8" i="1"/>
  <c r="F8" i="1"/>
  <c r="E8" i="1"/>
  <c r="F7" i="1"/>
  <c r="E7" i="1"/>
  <c r="L6" i="1"/>
  <c r="K6" i="1"/>
  <c r="J6" i="1"/>
  <c r="F6" i="1"/>
  <c r="E6" i="1"/>
  <c r="F5" i="1"/>
  <c r="E5" i="1"/>
  <c r="J4" i="1" a="1"/>
  <c r="J4" i="1" s="1"/>
  <c r="F4" i="1"/>
  <c r="E4" i="1"/>
  <c r="F3" i="1"/>
  <c r="E3" i="1"/>
  <c r="F2" i="1"/>
  <c r="E2" i="1"/>
  <c r="G3" i="1" s="1"/>
  <c r="L5" i="1" l="1"/>
  <c r="G4" i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L7" i="1"/>
  <c r="K7" i="1"/>
  <c r="J7" i="1"/>
  <c r="K5" i="1"/>
  <c r="J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<sst xmlns="http://schemas.openxmlformats.org/spreadsheetml/2006/main" count="15" uniqueCount="14">
  <si>
    <t>回数</t>
    <rPh sb="0" eb="2">
      <t>カイスウ</t>
    </rPh>
    <phoneticPr fontId="1"/>
  </si>
  <si>
    <t>勝者</t>
    <rPh sb="0" eb="2">
      <t>ショウシャ</t>
    </rPh>
    <phoneticPr fontId="1"/>
  </si>
  <si>
    <t>勝ち点</t>
    <rPh sb="0" eb="1">
      <t>カ</t>
    </rPh>
    <rPh sb="2" eb="3">
      <t>テン</t>
    </rPh>
    <phoneticPr fontId="1"/>
  </si>
  <si>
    <t>親</t>
    <rPh sb="0" eb="1">
      <t>オヤ</t>
    </rPh>
    <phoneticPr fontId="1"/>
  </si>
  <si>
    <t>設定</t>
    <rPh sb="0" eb="2">
      <t>セッテイ</t>
    </rPh>
    <phoneticPr fontId="1"/>
  </si>
  <si>
    <t>設定まで</t>
    <rPh sb="0" eb="2">
      <t>セッテイ</t>
    </rPh>
    <phoneticPr fontId="1"/>
  </si>
  <si>
    <t>持ち合計</t>
    <rPh sb="0" eb="1">
      <t>モ</t>
    </rPh>
    <rPh sb="2" eb="4">
      <t>ゴウケイ</t>
    </rPh>
    <phoneticPr fontId="1"/>
  </si>
  <si>
    <t>他人が勝利したときの持ち点の合計</t>
    <rPh sb="0" eb="2">
      <t>タニン</t>
    </rPh>
    <rPh sb="3" eb="5">
      <t>ショウリ</t>
    </rPh>
    <rPh sb="10" eb="11">
      <t>モ</t>
    </rPh>
    <rPh sb="12" eb="13">
      <t>テン</t>
    </rPh>
    <rPh sb="14" eb="16">
      <t>ゴウケイ</t>
    </rPh>
    <phoneticPr fontId="1"/>
  </si>
  <si>
    <t>勝利回数</t>
    <rPh sb="0" eb="2">
      <t>ショウリ</t>
    </rPh>
    <rPh sb="2" eb="4">
      <t>カイスウ</t>
    </rPh>
    <phoneticPr fontId="1"/>
  </si>
  <si>
    <t>本人の勝利回数</t>
    <rPh sb="0" eb="2">
      <t>ホンニン</t>
    </rPh>
    <rPh sb="3" eb="7">
      <t>ショウリカイスウ</t>
    </rPh>
    <phoneticPr fontId="1"/>
  </si>
  <si>
    <t>最大持ち点</t>
    <rPh sb="0" eb="2">
      <t>サイダイ</t>
    </rPh>
    <rPh sb="2" eb="3">
      <t>モ</t>
    </rPh>
    <rPh sb="4" eb="5">
      <t>テン</t>
    </rPh>
    <phoneticPr fontId="1"/>
  </si>
  <si>
    <t>氏名A</t>
    <rPh sb="0" eb="2">
      <t>シメイ</t>
    </rPh>
    <phoneticPr fontId="1"/>
  </si>
  <si>
    <t>氏名B</t>
    <rPh sb="0" eb="2">
      <t>シメイ</t>
    </rPh>
    <phoneticPr fontId="1"/>
  </si>
  <si>
    <t>氏名C</t>
    <rPh sb="0" eb="2">
      <t>シメイ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</si>
</sst>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7C3CE-0005-4135-BAE5-BC58A44EF9CA}">
  <dimension ref="A1:M16"/>
  <sheetViews>
    <sheetView tabSelected="1" workbookViewId="0">
      <selection activeCell="I13" sqref="I13"/>
    </sheetView>
  </sheetViews>
  <sheetFormatPr defaultRowHeight="18" x14ac:dyDescent="0.55000000000000004"/>
  <cols>
    <col min="9" max="9" width="10.4140625" bestFit="1" customWidth="1"/>
    <col min="13" max="13" width="32" bestFit="1" customWidth="1"/>
  </cols>
  <sheetData>
    <row r="1" spans="1:13" x14ac:dyDescent="0.55000000000000004">
      <c r="A1" t="s">
        <v>0</v>
      </c>
      <c r="B1" t="s">
        <v>11</v>
      </c>
      <c r="C1" t="s">
        <v>12</v>
      </c>
      <c r="D1" t="s">
        <v>13</v>
      </c>
      <c r="E1" t="s">
        <v>1</v>
      </c>
      <c r="F1" t="s">
        <v>2</v>
      </c>
      <c r="G1" t="s">
        <v>3</v>
      </c>
      <c r="I1" t="s">
        <v>4</v>
      </c>
    </row>
    <row r="2" spans="1:13" x14ac:dyDescent="0.55000000000000004">
      <c r="A2">
        <f>ROW() - 1</f>
        <v>1</v>
      </c>
      <c r="C2">
        <v>22</v>
      </c>
      <c r="D2">
        <v>44</v>
      </c>
      <c r="E2" t="str">
        <f>IF(AND(B2="",C2="",D2=""),"",IF(B2="",B$1,IF(C2="",C$1,IF(D2="",D$1,""))))</f>
        <v>氏名A</v>
      </c>
      <c r="F2">
        <f>SUM($B2:$D2)</f>
        <v>66</v>
      </c>
      <c r="G2" t="s">
        <v>11</v>
      </c>
      <c r="I2">
        <v>500</v>
      </c>
    </row>
    <row r="3" spans="1:13" x14ac:dyDescent="0.55000000000000004">
      <c r="A3">
        <f t="shared" ref="A3:A16" si="0">ROW() - 1</f>
        <v>2</v>
      </c>
      <c r="B3">
        <v>65</v>
      </c>
      <c r="C3">
        <v>25</v>
      </c>
      <c r="E3" t="str">
        <f t="shared" ref="E3:E16" si="1">IF(AND(B3="",C3="",D3=""),"",IF(B3="",B$1,IF(C3="",C$1,IF(D3="",D$1,""))))</f>
        <v>氏名C</v>
      </c>
      <c r="F3">
        <f t="shared" ref="F3:F16" si="2">SUM($B3:$D3)</f>
        <v>90</v>
      </c>
      <c r="G3" t="str">
        <f>IF(AND(G2=E2,E2=$B$1),$B$1,
   IF(AND(G2=E2,E2=$C$1),$C$1,
   IF(AND(G2=E2,E2=$D$1),$D$1,
   IF(AND(G2=$B$1,E2&lt;&gt;$B$1),$C$1,
   IF(AND(G2=$C$1,E2&lt;&gt;$C$1),$D$1,
   IF(AND(G2=$D$1,E2&lt;&gt;$D$1),$B$1,""))))))</f>
        <v>氏名A</v>
      </c>
    </row>
    <row r="4" spans="1:13" x14ac:dyDescent="0.55000000000000004">
      <c r="A4">
        <f t="shared" si="0"/>
        <v>3</v>
      </c>
      <c r="C4">
        <v>21</v>
      </c>
      <c r="D4">
        <v>42</v>
      </c>
      <c r="E4" t="str">
        <f t="shared" si="1"/>
        <v>氏名A</v>
      </c>
      <c r="F4">
        <f t="shared" si="2"/>
        <v>63</v>
      </c>
      <c r="G4" t="str">
        <f t="shared" ref="G4:G16" si="3">IF(AND(G3=E3,E3=$B$1),$B$1,
   IF(AND(G3=E3,E3=$C$1),$C$1,
   IF(AND(G3=E3,E3=$D$1),$D$1,
   IF(AND(G3=$B$1,E3&lt;&gt;$B$1),$C$1,
   IF(AND(G3=$C$1,E3&lt;&gt;$C$1),$D$1,
   IF(AND(G3=$D$1,E3&lt;&gt;$D$1),$B$1,""))))))</f>
        <v>氏名B</v>
      </c>
      <c r="J4" t="str" cm="1">
        <f t="array" ref="J4:L4">B1:D1</f>
        <v>氏名A</v>
      </c>
      <c r="K4" t="str">
        <v>氏名B</v>
      </c>
      <c r="L4" t="str">
        <v>氏名C</v>
      </c>
    </row>
    <row r="5" spans="1:13" x14ac:dyDescent="0.55000000000000004">
      <c r="A5">
        <f t="shared" si="0"/>
        <v>4</v>
      </c>
      <c r="B5">
        <v>60</v>
      </c>
      <c r="D5">
        <v>114</v>
      </c>
      <c r="E5" t="str">
        <f t="shared" si="1"/>
        <v>氏名B</v>
      </c>
      <c r="F5">
        <f t="shared" si="2"/>
        <v>174</v>
      </c>
      <c r="G5" t="str">
        <f t="shared" si="3"/>
        <v>氏名C</v>
      </c>
      <c r="I5" t="s">
        <v>5</v>
      </c>
      <c r="J5">
        <f>$I$2-SUMIF($E:$E, B$1, $F:$F)</f>
        <v>242</v>
      </c>
      <c r="K5">
        <f>$I$2-SUMIF($E:$E, C$1, $F:$F)</f>
        <v>-62</v>
      </c>
      <c r="L5">
        <f>$I$2-SUMIF($E:$E, D$1, $F:$F)</f>
        <v>320</v>
      </c>
    </row>
    <row r="6" spans="1:13" x14ac:dyDescent="0.55000000000000004">
      <c r="A6">
        <f t="shared" si="0"/>
        <v>5</v>
      </c>
      <c r="B6">
        <v>30</v>
      </c>
      <c r="D6">
        <v>6</v>
      </c>
      <c r="E6" t="str">
        <f t="shared" si="1"/>
        <v>氏名B</v>
      </c>
      <c r="F6">
        <f t="shared" si="2"/>
        <v>36</v>
      </c>
      <c r="G6" t="str">
        <f t="shared" si="3"/>
        <v>氏名A</v>
      </c>
      <c r="I6" t="s">
        <v>6</v>
      </c>
      <c r="J6">
        <f>SUM(B$2:B$100)</f>
        <v>460</v>
      </c>
      <c r="K6">
        <f>SUM(C$2:C$100)</f>
        <v>186</v>
      </c>
      <c r="L6">
        <f>SUM(D$2:D$100)</f>
        <v>354</v>
      </c>
      <c r="M6" t="s">
        <v>7</v>
      </c>
    </row>
    <row r="7" spans="1:13" x14ac:dyDescent="0.55000000000000004">
      <c r="A7">
        <f t="shared" si="0"/>
        <v>6</v>
      </c>
      <c r="B7">
        <v>41</v>
      </c>
      <c r="D7">
        <v>3</v>
      </c>
      <c r="E7" t="str">
        <f t="shared" si="1"/>
        <v>氏名B</v>
      </c>
      <c r="F7">
        <f t="shared" si="2"/>
        <v>44</v>
      </c>
      <c r="G7" t="str">
        <f t="shared" si="3"/>
        <v>氏名B</v>
      </c>
      <c r="I7" t="s">
        <v>8</v>
      </c>
      <c r="J7">
        <f>COUNTIF($E$2:$E$40,J4)</f>
        <v>3</v>
      </c>
      <c r="K7">
        <f>COUNTIF($E$2:$E$40,K4)</f>
        <v>6</v>
      </c>
      <c r="L7">
        <f>COUNTIF($E$2:$E$40,L4)</f>
        <v>2</v>
      </c>
      <c r="M7" t="s">
        <v>9</v>
      </c>
    </row>
    <row r="8" spans="1:13" x14ac:dyDescent="0.55000000000000004">
      <c r="A8">
        <f t="shared" si="0"/>
        <v>7</v>
      </c>
      <c r="B8">
        <v>30</v>
      </c>
      <c r="D8">
        <v>40</v>
      </c>
      <c r="E8" t="str">
        <f t="shared" si="1"/>
        <v>氏名B</v>
      </c>
      <c r="F8">
        <f t="shared" si="2"/>
        <v>70</v>
      </c>
      <c r="G8" t="str">
        <f t="shared" si="3"/>
        <v>氏名B</v>
      </c>
      <c r="I8" t="s">
        <v>10</v>
      </c>
      <c r="J8">
        <f>MAX($B$2:$B$1048576)</f>
        <v>165</v>
      </c>
      <c r="K8">
        <f>MAX($C$2:$C$1048576)</f>
        <v>62</v>
      </c>
      <c r="L8">
        <f>MAX($D$2:$D$1048576)</f>
        <v>114</v>
      </c>
    </row>
    <row r="9" spans="1:13" x14ac:dyDescent="0.55000000000000004">
      <c r="A9">
        <f t="shared" si="0"/>
        <v>8</v>
      </c>
      <c r="B9">
        <v>34</v>
      </c>
      <c r="C9">
        <v>56</v>
      </c>
      <c r="E9" t="str">
        <f t="shared" si="1"/>
        <v>氏名C</v>
      </c>
      <c r="F9">
        <f t="shared" si="2"/>
        <v>90</v>
      </c>
      <c r="G9" t="str">
        <f t="shared" si="3"/>
        <v>氏名B</v>
      </c>
    </row>
    <row r="10" spans="1:13" x14ac:dyDescent="0.55000000000000004">
      <c r="A10">
        <f t="shared" si="0"/>
        <v>9</v>
      </c>
      <c r="B10">
        <v>165</v>
      </c>
      <c r="D10">
        <v>5</v>
      </c>
      <c r="E10" t="str">
        <f t="shared" si="1"/>
        <v>氏名B</v>
      </c>
      <c r="F10">
        <f t="shared" si="2"/>
        <v>170</v>
      </c>
      <c r="G10" t="str">
        <f t="shared" si="3"/>
        <v>氏名C</v>
      </c>
    </row>
    <row r="11" spans="1:13" x14ac:dyDescent="0.55000000000000004">
      <c r="A11">
        <f t="shared" si="0"/>
        <v>10</v>
      </c>
      <c r="C11">
        <v>62</v>
      </c>
      <c r="D11">
        <v>67</v>
      </c>
      <c r="E11" t="str">
        <f t="shared" si="1"/>
        <v>氏名A</v>
      </c>
      <c r="F11">
        <f t="shared" si="2"/>
        <v>129</v>
      </c>
      <c r="G11" t="str">
        <f t="shared" si="3"/>
        <v>氏名A</v>
      </c>
    </row>
    <row r="12" spans="1:13" x14ac:dyDescent="0.55000000000000004">
      <c r="A12">
        <f t="shared" si="0"/>
        <v>11</v>
      </c>
      <c r="B12">
        <v>35</v>
      </c>
      <c r="D12">
        <v>33</v>
      </c>
      <c r="E12" t="str">
        <f t="shared" si="1"/>
        <v>氏名B</v>
      </c>
      <c r="F12">
        <f t="shared" si="2"/>
        <v>68</v>
      </c>
      <c r="G12" t="str">
        <f t="shared" si="3"/>
        <v>氏名A</v>
      </c>
    </row>
    <row r="13" spans="1:13" x14ac:dyDescent="0.55000000000000004">
      <c r="A13">
        <f t="shared" si="0"/>
        <v>12</v>
      </c>
      <c r="E13" t="str">
        <f t="shared" si="1"/>
        <v/>
      </c>
      <c r="F13">
        <f t="shared" si="2"/>
        <v>0</v>
      </c>
      <c r="G13" t="str">
        <f t="shared" si="3"/>
        <v>氏名B</v>
      </c>
    </row>
    <row r="14" spans="1:13" x14ac:dyDescent="0.55000000000000004">
      <c r="A14">
        <f t="shared" si="0"/>
        <v>13</v>
      </c>
      <c r="E14" t="str">
        <f t="shared" si="1"/>
        <v/>
      </c>
      <c r="F14">
        <f t="shared" si="2"/>
        <v>0</v>
      </c>
      <c r="G14" t="str">
        <f t="shared" si="3"/>
        <v>氏名C</v>
      </c>
    </row>
    <row r="15" spans="1:13" x14ac:dyDescent="0.55000000000000004">
      <c r="A15">
        <f t="shared" si="0"/>
        <v>14</v>
      </c>
      <c r="E15" t="str">
        <f t="shared" si="1"/>
        <v/>
      </c>
      <c r="F15">
        <f t="shared" si="2"/>
        <v>0</v>
      </c>
      <c r="G15" t="str">
        <f t="shared" si="3"/>
        <v>氏名A</v>
      </c>
    </row>
    <row r="16" spans="1:13" x14ac:dyDescent="0.55000000000000004">
      <c r="A16">
        <f t="shared" si="0"/>
        <v>15</v>
      </c>
      <c r="E16" t="str">
        <f t="shared" si="1"/>
        <v/>
      </c>
      <c r="F16">
        <f t="shared" si="2"/>
        <v>0</v>
      </c>
      <c r="G16" t="str">
        <f t="shared" si="3"/>
        <v>氏名B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SUDOU Takumi</dc:creator>
  <cp:lastModifiedBy>SUDOU Takumi</cp:lastModifiedBy>
  <dcterms:created xsi:type="dcterms:W3CDTF">2025-01-02T13:38:17Z</dcterms:created>
  <dcterms:modified xsi:type="dcterms:W3CDTF">2025-01-02T13:42:05Z</dcterms:modified>
</cp:coreProperties>
</file>