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3B3899D-F3ED-41F3-98B3-6AE03EE1BCE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1" i="3" l="1"/>
  <c r="O89" i="3"/>
  <c r="O81" i="3"/>
  <c r="N67" i="3"/>
  <c r="N65" i="3"/>
  <c r="N63" i="3"/>
  <c r="M65" i="3"/>
  <c r="K65" i="3" s="1"/>
  <c r="M57" i="3"/>
  <c r="M55" i="3"/>
  <c r="K55" i="3"/>
  <c r="M53" i="3"/>
  <c r="M49" i="3"/>
  <c r="M47" i="3"/>
  <c r="K47" i="3" s="1"/>
  <c r="L41" i="3"/>
  <c r="L39" i="3"/>
  <c r="L37" i="3"/>
  <c r="L33" i="3"/>
  <c r="L31" i="3"/>
  <c r="L29" i="3"/>
  <c r="L27" i="3"/>
  <c r="L21" i="3"/>
  <c r="L19" i="3"/>
  <c r="K19" i="3" s="1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40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H112" i="3"/>
  <c r="P111" i="3"/>
  <c r="H111" i="3"/>
  <c r="H110" i="3"/>
  <c r="P109" i="3"/>
  <c r="H109" i="3"/>
  <c r="H108" i="3"/>
  <c r="H107" i="3"/>
  <c r="H106" i="3"/>
  <c r="P105" i="3"/>
  <c r="H105" i="3"/>
  <c r="H104" i="3"/>
  <c r="P103" i="3"/>
  <c r="H103" i="3"/>
  <c r="H102" i="3"/>
  <c r="H101" i="3"/>
  <c r="Q100" i="3"/>
  <c r="O100" i="3"/>
  <c r="N100" i="3"/>
  <c r="M100" i="3"/>
  <c r="Q99" i="3"/>
  <c r="Q5" i="3" s="1"/>
  <c r="O99" i="3"/>
  <c r="N99" i="3"/>
  <c r="M99" i="3"/>
  <c r="H98" i="3"/>
  <c r="H97" i="3"/>
  <c r="H96" i="3"/>
  <c r="P95" i="3"/>
  <c r="H95" i="3"/>
  <c r="H94" i="3"/>
  <c r="H93" i="3"/>
  <c r="H92" i="3"/>
  <c r="H91" i="3"/>
  <c r="H90" i="3"/>
  <c r="H89" i="3"/>
  <c r="H88" i="3"/>
  <c r="H87" i="3"/>
  <c r="Q86" i="3"/>
  <c r="O86" i="3"/>
  <c r="N86" i="3"/>
  <c r="M86" i="3"/>
  <c r="Q85" i="3"/>
  <c r="O85" i="3"/>
  <c r="N85" i="3"/>
  <c r="M85" i="3"/>
  <c r="H84" i="3"/>
  <c r="O83" i="3"/>
  <c r="H83" i="3"/>
  <c r="H82" i="3"/>
  <c r="O77" i="3"/>
  <c r="H81" i="3"/>
  <c r="H80" i="3"/>
  <c r="H79" i="3"/>
  <c r="Q78" i="3"/>
  <c r="P78" i="3"/>
  <c r="O78" i="3"/>
  <c r="N78" i="3"/>
  <c r="M78" i="3"/>
  <c r="Q77" i="3"/>
  <c r="P77" i="3"/>
  <c r="N77" i="3"/>
  <c r="M77" i="3"/>
  <c r="H76" i="3"/>
  <c r="N75" i="3"/>
  <c r="H75" i="3"/>
  <c r="H74" i="3"/>
  <c r="N73" i="3"/>
  <c r="H73" i="3"/>
  <c r="H72" i="3"/>
  <c r="N71" i="3"/>
  <c r="H71" i="3"/>
  <c r="H70" i="3"/>
  <c r="H69" i="3"/>
  <c r="H68" i="3"/>
  <c r="H67" i="3"/>
  <c r="H66" i="3"/>
  <c r="H65" i="3"/>
  <c r="H64" i="3"/>
  <c r="M60" i="3"/>
  <c r="L63" i="3"/>
  <c r="H63" i="3"/>
  <c r="H62" i="3"/>
  <c r="H61" i="3"/>
  <c r="Q60" i="3"/>
  <c r="P60" i="3"/>
  <c r="O60" i="3"/>
  <c r="Q59" i="3"/>
  <c r="P59" i="3"/>
  <c r="O59" i="3"/>
  <c r="H58" i="3"/>
  <c r="H57" i="3"/>
  <c r="H56" i="3"/>
  <c r="L55" i="3"/>
  <c r="H55" i="3"/>
  <c r="H54" i="3"/>
  <c r="L53" i="3"/>
  <c r="H53" i="3"/>
  <c r="H52" i="3"/>
  <c r="H51" i="3"/>
  <c r="H50" i="3"/>
  <c r="L49" i="3"/>
  <c r="H49" i="3"/>
  <c r="H48" i="3"/>
  <c r="H47" i="3"/>
  <c r="H46" i="3"/>
  <c r="H45" i="3"/>
  <c r="Q44" i="3"/>
  <c r="P44" i="3"/>
  <c r="O44" i="3"/>
  <c r="N44" i="3"/>
  <c r="M44" i="3"/>
  <c r="Q43" i="3"/>
  <c r="P43" i="3"/>
  <c r="O43" i="3"/>
  <c r="N43" i="3"/>
  <c r="M43" i="3"/>
  <c r="K42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Q24" i="3"/>
  <c r="P24" i="3"/>
  <c r="O24" i="3"/>
  <c r="N24" i="3"/>
  <c r="M24" i="3"/>
  <c r="Q23" i="3"/>
  <c r="P23" i="3"/>
  <c r="O23" i="3"/>
  <c r="N23" i="3"/>
  <c r="M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Q6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K6" i="3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K23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44" i="3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<sst xmlns="http://schemas.openxmlformats.org/spreadsheetml/2006/main" count="572" uniqueCount="98">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</sst>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K6" sqref="K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43990</v>
      </c>
      <c r="M1" s="78"/>
      <c r="N1" s="77">
        <v>43991</v>
      </c>
      <c r="O1" s="78"/>
      <c r="P1" s="77">
        <v>43992</v>
      </c>
      <c r="Q1" s="78"/>
    </row>
    <row r="2" spans="1:17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81" t="s">
        <v>9</v>
      </c>
      <c r="M2" s="81"/>
      <c r="N2" s="82" t="s">
        <v>10</v>
      </c>
      <c r="O2" s="80"/>
      <c r="P2" s="81" t="s">
        <v>11</v>
      </c>
      <c r="Q2" s="80"/>
    </row>
    <row r="3" spans="1:17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9" t="s">
        <v>12</v>
      </c>
      <c r="M3" s="58"/>
      <c r="N3" s="59" t="s">
        <v>13</v>
      </c>
      <c r="O3" s="58"/>
      <c r="P3" s="60" t="s">
        <v>14</v>
      </c>
      <c r="Q3" s="60"/>
    </row>
    <row r="4" spans="1:17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 t="e">
        <f>SUM(K7,K23,K43,K59,K77,K85,K99)</f>
        <v>#REF!</v>
      </c>
      <c r="L5" s="27">
        <f t="shared" ref="L5:Q5" si="0">SUM(L7,L23,L43,L59,L77,L85,L99)</f>
        <v>28.5</v>
      </c>
      <c r="M5" s="27">
        <f t="shared" si="0"/>
        <v>16.25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 t="e">
        <f>SUM(#REF!,#REF!,#REF!,#REF!,#REF!,#REF!)</f>
        <v>#REF!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 t="e">
        <f>SUM(#REF!,#REF!,#REF!,#REF!,#REF!,#REF!)</f>
        <v>#REF!</v>
      </c>
    </row>
    <row r="7" spans="1:17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5</v>
      </c>
      <c r="L7" s="28">
        <f t="shared" ref="L7:Q7" si="2">SUMPRODUCT((MOD(ROW(L$9:L$22),2)=1)*L$9:L$22)</f>
        <v>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29">
        <f t="shared" ref="L8:Q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1"/>
      <c r="B11" s="113" t="s">
        <v>23</v>
      </c>
      <c r="C11" s="103" t="s">
        <v>24</v>
      </c>
      <c r="D11" s="105"/>
      <c r="E11" s="115"/>
      <c r="F11" s="115"/>
      <c r="G11" s="117"/>
      <c r="H11" s="8" t="str">
        <f>IF(E11="","","予定")</f>
        <v/>
      </c>
      <c r="I11" s="8" t="s">
        <v>25</v>
      </c>
      <c r="J11" s="8">
        <v>5</v>
      </c>
      <c r="K11" s="9">
        <f>SUM(L11:Q11)</f>
        <v>0</v>
      </c>
      <c r="L11" s="31"/>
      <c r="M11" s="31"/>
      <c r="N11" s="31"/>
      <c r="O11" s="31"/>
      <c r="P11" s="31"/>
      <c r="Q11" s="31"/>
    </row>
    <row r="12" spans="1:17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/>
      </c>
      <c r="I12" s="53"/>
      <c r="J12" s="53"/>
      <c r="K12" s="10">
        <f>SUM(L12:Q12)</f>
        <v>0</v>
      </c>
      <c r="L12" s="32"/>
      <c r="M12" s="32"/>
      <c r="N12" s="32"/>
      <c r="O12" s="32"/>
      <c r="P12" s="32"/>
      <c r="Q12" s="32"/>
    </row>
    <row r="13" spans="1:17" ht="12" customHeight="1" x14ac:dyDescent="0.15">
      <c r="A13" s="101"/>
      <c r="B13" s="113" t="s">
        <v>26</v>
      </c>
      <c r="C13" s="103" t="s">
        <v>27</v>
      </c>
      <c r="D13" s="105"/>
      <c r="E13" s="115"/>
      <c r="F13" s="115"/>
      <c r="G13" s="117"/>
      <c r="H13" s="8" t="str">
        <f>IF(E13="","","予定")</f>
        <v/>
      </c>
      <c r="I13" s="8" t="s">
        <v>28</v>
      </c>
      <c r="J13" s="8">
        <v>2</v>
      </c>
      <c r="K13" s="9">
        <f>SUM(L13:Q13)</f>
        <v>0</v>
      </c>
      <c r="L13" s="31"/>
      <c r="M13" s="31"/>
      <c r="N13" s="31"/>
      <c r="O13" s="31"/>
      <c r="P13" s="31"/>
      <c r="Q13" s="31"/>
    </row>
    <row r="14" spans="1:17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/>
      </c>
      <c r="I14" s="53"/>
      <c r="J14" s="53"/>
      <c r="K14" s="10">
        <f>SUM(L14:Q14)</f>
        <v>0</v>
      </c>
      <c r="L14" s="32"/>
      <c r="M14" s="32"/>
      <c r="N14" s="32"/>
      <c r="O14" s="32"/>
      <c r="P14" s="32"/>
      <c r="Q14" s="32"/>
    </row>
    <row r="15" spans="1:17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>SUM(L18:Q18)</f>
        <v>0</v>
      </c>
      <c r="L18" s="32"/>
      <c r="M18" s="32"/>
      <c r="N18" s="32"/>
      <c r="O18" s="32"/>
      <c r="P18" s="32"/>
      <c r="Q18" s="32"/>
    </row>
    <row r="19" spans="1:17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>SUM(L19:Q19)</f>
        <v>2</v>
      </c>
      <c r="L19" s="31">
        <f>0.5*4</f>
        <v>2</v>
      </c>
      <c r="M19" s="31"/>
      <c r="N19" s="31"/>
      <c r="O19" s="31"/>
      <c r="P19" s="31"/>
      <c r="Q19" s="31"/>
    </row>
    <row r="20" spans="1:17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>SUM(L20:Q20)</f>
        <v>0</v>
      </c>
      <c r="L20" s="32"/>
      <c r="M20" s="32"/>
      <c r="N20" s="32"/>
      <c r="O20" s="32"/>
      <c r="P20" s="32"/>
      <c r="Q20" s="32"/>
    </row>
    <row r="21" spans="1:17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>SUM(L21:Q21)</f>
        <v>0.5</v>
      </c>
      <c r="L21" s="31">
        <f>0.5*1</f>
        <v>0.5</v>
      </c>
      <c r="M21" s="31"/>
      <c r="N21" s="31"/>
      <c r="O21" s="31"/>
      <c r="P21" s="31"/>
      <c r="Q21" s="31"/>
    </row>
    <row r="22" spans="1:17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>SUM(L22:Q22)</f>
        <v>0</v>
      </c>
      <c r="L22" s="32"/>
      <c r="M22" s="32"/>
      <c r="N22" s="32"/>
      <c r="O22" s="32"/>
      <c r="P22" s="32"/>
      <c r="Q22" s="32"/>
    </row>
    <row r="23" spans="1:17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 t="e">
        <f>SUMPRODUCT((MOD(ROW(K$25:K$42),2)=1)*K$25:K$42)</f>
        <v>#REF!</v>
      </c>
      <c r="L23" s="35">
        <f t="shared" ref="L23:Q23" si="4">SUMPRODUCT((MOD(ROW(L$25:L$42),2)=1)*L$25:L$42)</f>
        <v>10</v>
      </c>
      <c r="M23" s="35">
        <f t="shared" si="4"/>
        <v>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 t="e">
        <f>SUMPRODUCT((MOD(ROW(K$25:K$42),2)=0)*K$25:K$42)</f>
        <v>#REF!</v>
      </c>
      <c r="L24" s="36">
        <f t="shared" ref="L24:Q24" si="5">SUMPRODUCT((MOD(ROW(L$25:L$42),2)=0)*L$25:L$42)</f>
        <v>0</v>
      </c>
      <c r="M24" s="36">
        <f t="shared" si="5"/>
        <v>0</v>
      </c>
      <c r="N24" s="36">
        <f t="shared" si="5"/>
        <v>0</v>
      </c>
      <c r="O24" s="36">
        <f t="shared" si="5"/>
        <v>0</v>
      </c>
      <c r="P24" s="37">
        <f t="shared" si="5"/>
        <v>0</v>
      </c>
      <c r="Q24" s="36">
        <f t="shared" si="5"/>
        <v>0</v>
      </c>
    </row>
    <row r="25" spans="1:17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>SUM(L28:Q28)</f>
        <v>0</v>
      </c>
      <c r="L28" s="32"/>
      <c r="M28" s="32"/>
      <c r="N28" s="32"/>
      <c r="O28" s="32"/>
      <c r="P28" s="32"/>
      <c r="Q28" s="32"/>
    </row>
    <row r="29" spans="1:17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>SUM(L29:Q29)</f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>SUM(L30:Q30)</f>
        <v>0</v>
      </c>
      <c r="L30" s="32"/>
      <c r="M30" s="32"/>
      <c r="N30" s="32"/>
      <c r="O30" s="32"/>
      <c r="P30" s="32"/>
      <c r="Q30" s="32"/>
    </row>
    <row r="31" spans="1:17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>SUM(L31:Q31)</f>
        <v>1.5</v>
      </c>
      <c r="L31" s="31">
        <f>0.5*3</f>
        <v>1.5</v>
      </c>
      <c r="M31" s="31"/>
      <c r="N31" s="31"/>
      <c r="O31" s="31"/>
      <c r="P31" s="31"/>
      <c r="Q31" s="31"/>
    </row>
    <row r="32" spans="1:17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>SUM(L32:Q32)</f>
        <v>0</v>
      </c>
      <c r="L32" s="32"/>
      <c r="M32" s="32"/>
      <c r="N32" s="32"/>
      <c r="O32" s="32"/>
      <c r="P32" s="32"/>
      <c r="Q32" s="32"/>
    </row>
    <row r="33" spans="1:17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>SUM(L33:Q33)</f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>SUM(L34:Q34)</f>
        <v>0</v>
      </c>
      <c r="L34" s="32"/>
      <c r="M34" s="32"/>
      <c r="N34" s="32"/>
      <c r="O34" s="32"/>
      <c r="P34" s="32"/>
      <c r="Q34" s="32"/>
    </row>
    <row r="35" spans="1:17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SUM(L38:Q38)</f>
        <v>0</v>
      </c>
      <c r="L38" s="50"/>
      <c r="M38" s="32"/>
      <c r="N38" s="32"/>
      <c r="O38" s="32"/>
      <c r="P38" s="32"/>
      <c r="Q38" s="32"/>
    </row>
    <row r="39" spans="1:17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SUM(L39:Q39)</f>
        <v>2</v>
      </c>
      <c r="L39" s="31">
        <f>0.5*4</f>
        <v>2</v>
      </c>
      <c r="M39" s="31"/>
      <c r="N39" s="31"/>
      <c r="O39" s="31"/>
      <c r="P39" s="31"/>
      <c r="Q39" s="31"/>
    </row>
    <row r="40" spans="1:17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 t="e">
        <f>SUM(#REF!)</f>
        <v>#REF!</v>
      </c>
      <c r="L40" s="32"/>
      <c r="M40" s="32"/>
      <c r="N40" s="32"/>
      <c r="O40" s="32"/>
      <c r="P40" s="32"/>
      <c r="Q40" s="32"/>
    </row>
    <row r="41" spans="1:17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SUM(L41:Q41)</f>
        <v>0.5</v>
      </c>
      <c r="L41" s="31">
        <f>0.5*1</f>
        <v>0.5</v>
      </c>
      <c r="M41" s="31"/>
      <c r="N41" s="31"/>
      <c r="O41" s="31"/>
      <c r="P41" s="31"/>
      <c r="Q41" s="31"/>
    </row>
    <row r="42" spans="1:17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 t="e">
        <f>SUM(#REF!)</f>
        <v>#REF!</v>
      </c>
      <c r="L42" s="32"/>
      <c r="M42" s="32"/>
      <c r="N42" s="32"/>
      <c r="O42" s="32"/>
      <c r="P42" s="32"/>
      <c r="Q42" s="32"/>
    </row>
    <row r="43" spans="1:17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23.5</v>
      </c>
      <c r="L43" s="35">
        <f>SUMPRODUCT((MOD(ROW(L$45:L$58),2)=1)*L$45:L$58)</f>
        <v>11</v>
      </c>
      <c r="M43" s="35">
        <f t="shared" ref="M43:Q43" si="6">SUMPRODUCT((MOD(ROW(M$45:M$58),2)=1)*M$45:M$58)</f>
        <v>12.5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</row>
    <row r="44" spans="1:17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Q44" si="7">SUMPRODUCT((MOD(ROW(L$45:L$58),2)=0)*L$45:L$58)</f>
        <v>0</v>
      </c>
      <c r="M44" s="36">
        <f t="shared" si="7"/>
        <v>0</v>
      </c>
      <c r="N44" s="36">
        <f t="shared" si="7"/>
        <v>0</v>
      </c>
      <c r="O44" s="36">
        <f t="shared" si="7"/>
        <v>0</v>
      </c>
      <c r="P44" s="36">
        <f t="shared" si="7"/>
        <v>0</v>
      </c>
      <c r="Q44" s="36">
        <f t="shared" si="7"/>
        <v>0</v>
      </c>
    </row>
    <row r="45" spans="1:17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SUM(L48:Q48)</f>
        <v>0</v>
      </c>
      <c r="L48" s="32"/>
      <c r="M48" s="32"/>
      <c r="N48" s="32"/>
      <c r="O48" s="32"/>
      <c r="P48" s="32"/>
      <c r="Q48" s="32"/>
    </row>
    <row r="49" spans="1:17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SUM(L49:Q49)</f>
        <v>10</v>
      </c>
      <c r="L49" s="31">
        <f>1*5</f>
        <v>5</v>
      </c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SUM(L50:Q50)</f>
        <v>0</v>
      </c>
      <c r="L50" s="32"/>
      <c r="M50" s="32"/>
      <c r="N50" s="32"/>
      <c r="O50" s="32"/>
      <c r="P50" s="32"/>
      <c r="Q50" s="32"/>
    </row>
    <row r="51" spans="1:17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>SUM(L53:Q53)</f>
        <v>5</v>
      </c>
      <c r="L53" s="31">
        <f>0.5*5</f>
        <v>2.5</v>
      </c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>SUM(L54:Q54)</f>
        <v>0</v>
      </c>
      <c r="L54" s="32"/>
      <c r="M54" s="32"/>
      <c r="N54" s="32"/>
      <c r="O54" s="32"/>
      <c r="P54" s="32"/>
      <c r="Q54" s="32"/>
    </row>
    <row r="55" spans="1:17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>SUM(L55:Q55)</f>
        <v>4.5</v>
      </c>
      <c r="L55" s="31">
        <f>0.5*5</f>
        <v>2.5</v>
      </c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>SUM(L56:Q56)</f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>SUM(L57:Q57)</f>
        <v>1.5</v>
      </c>
      <c r="L57" s="31">
        <v>1</v>
      </c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>SUM(L58:Q58)</f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" si="8">SUMPRODUCT((MOD(ROW(L$61:L$76),2)=1)*L$61:L$76)</f>
        <v>2.5</v>
      </c>
      <c r="M59" s="35">
        <f>SUMPRODUCT((MOD(ROW(M$61:M$76),2)=1)*M$61:M$76)</f>
        <v>3.75</v>
      </c>
      <c r="N59" s="35">
        <f t="shared" ref="N59:Q59" si="9">SUMPRODUCT((MOD(ROW(N$61:N$76),2)=1)*N$61:N$76)</f>
        <v>14.25</v>
      </c>
      <c r="O59" s="35">
        <f t="shared" si="9"/>
        <v>0</v>
      </c>
      <c r="P59" s="35">
        <f t="shared" si="9"/>
        <v>0</v>
      </c>
      <c r="Q59" s="35">
        <f t="shared" si="9"/>
        <v>0</v>
      </c>
    </row>
    <row r="60" spans="1:17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0">SUMPRODUCT((MOD(ROW(L$61:L$76),2)=0)*L$61:L$76)</f>
        <v>0</v>
      </c>
      <c r="M60" s="36">
        <f t="shared" si="10"/>
        <v>0</v>
      </c>
      <c r="N60" s="36">
        <f t="shared" si="10"/>
        <v>0</v>
      </c>
      <c r="O60" s="36">
        <f t="shared" si="10"/>
        <v>0</v>
      </c>
      <c r="P60" s="36">
        <f t="shared" si="10"/>
        <v>0</v>
      </c>
      <c r="Q60" s="36">
        <f t="shared" si="10"/>
        <v>0</v>
      </c>
    </row>
    <row r="61" spans="1:17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>SUM(L63:Q63)</f>
        <v>5</v>
      </c>
      <c r="L63" s="31">
        <f>0.5*5</f>
        <v>2.5</v>
      </c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>SUM(L64:Q64)</f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>SUM(L65:Q65)</f>
        <v>6.25</v>
      </c>
      <c r="L65" s="31"/>
      <c r="M65" s="31">
        <f>0.75*5</f>
        <v>3.75</v>
      </c>
      <c r="N65" s="31">
        <f>0.5*5</f>
        <v>2.5</v>
      </c>
      <c r="O65" s="31"/>
      <c r="P65" s="31"/>
      <c r="Q65" s="31"/>
    </row>
    <row r="66" spans="1:17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>SUM(L66:Q66)</f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>SUM(L67:Q67)</f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>SUM(L68:Q68)</f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>SUM(L72:Q72)</f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>SUM(L73:Q73)</f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>SUM(L74:Q74)</f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>SUM(L75:Q75)</f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>SUM(L76:Q76)</f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1">SUMPRODUCT((MOD(ROW(L$79:L$84),2)=1)*L$79:L$84)</f>
        <v>0</v>
      </c>
      <c r="M77" s="35">
        <f t="shared" si="11"/>
        <v>0</v>
      </c>
      <c r="N77" s="35">
        <f t="shared" si="11"/>
        <v>0</v>
      </c>
      <c r="O77" s="35">
        <f>SUMPRODUCT((MOD(ROW(O$79:O$84),2)=1)*O$79:O$84)</f>
        <v>12.5</v>
      </c>
      <c r="P77" s="35">
        <f t="shared" ref="P77:Q77" si="12">SUMPRODUCT((MOD(ROW(P$79:P$84),2)=1)*P$79:P$84)</f>
        <v>0</v>
      </c>
      <c r="Q77" s="35">
        <f t="shared" si="12"/>
        <v>0</v>
      </c>
    </row>
    <row r="78" spans="1:17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3">SUMPRODUCT((MOD(ROW(L$79:L$84),2)=0)*L$79:L$84)</f>
        <v>0</v>
      </c>
      <c r="M78" s="36">
        <f t="shared" si="13"/>
        <v>0</v>
      </c>
      <c r="N78" s="36">
        <f t="shared" si="13"/>
        <v>0</v>
      </c>
      <c r="O78" s="36">
        <f t="shared" si="13"/>
        <v>0</v>
      </c>
      <c r="P78" s="36">
        <f t="shared" si="13"/>
        <v>0</v>
      </c>
      <c r="Q78" s="36">
        <f t="shared" si="13"/>
        <v>0</v>
      </c>
    </row>
    <row r="79" spans="1:17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4">SUMPRODUCT((MOD(ROW(L$87:L$98),2)=1)*L$87:L$98)</f>
        <v>0</v>
      </c>
      <c r="M85" s="35">
        <f t="shared" si="14"/>
        <v>0</v>
      </c>
      <c r="N85" s="35">
        <f t="shared" si="14"/>
        <v>0</v>
      </c>
      <c r="O85" s="35">
        <f>SUMPRODUCT((MOD(ROW(O$87:O$98),2)=1)*O$87:O$98)</f>
        <v>3.75</v>
      </c>
      <c r="P85" s="35">
        <f t="shared" ref="P85:Q85" si="15">SUMPRODUCT((MOD(ROW(P$87:P$98),2)=1)*P$87:P$98)</f>
        <v>3.25</v>
      </c>
      <c r="Q85" s="35">
        <f t="shared" si="15"/>
        <v>0</v>
      </c>
    </row>
    <row r="86" spans="1:17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16">SUMPRODUCT((MOD(ROW(L$87:L$98),2)=0)*L$87:L$98)</f>
        <v>0</v>
      </c>
      <c r="M86" s="36">
        <f t="shared" si="16"/>
        <v>0</v>
      </c>
      <c r="N86" s="36">
        <f t="shared" si="16"/>
        <v>0</v>
      </c>
      <c r="O86" s="36">
        <f t="shared" si="16"/>
        <v>0</v>
      </c>
      <c r="P86" s="36">
        <f t="shared" si="16"/>
        <v>0</v>
      </c>
      <c r="Q86" s="36">
        <f t="shared" si="16"/>
        <v>0</v>
      </c>
    </row>
    <row r="87" spans="1:17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17">SUMPRODUCT((MOD(ROW(L$101:L$112),2)=1)*L$101:L$112)</f>
        <v>0</v>
      </c>
      <c r="M99" s="35">
        <f t="shared" si="17"/>
        <v>0</v>
      </c>
      <c r="N99" s="35">
        <f t="shared" si="17"/>
        <v>0</v>
      </c>
      <c r="O99" s="35">
        <f t="shared" si="17"/>
        <v>0</v>
      </c>
      <c r="P99" s="35">
        <f t="shared" si="17"/>
        <v>7</v>
      </c>
      <c r="Q99" s="35">
        <f>SUMPRODUCT((MOD(ROW(Q$101:Q$112),2)=1)*Q$101:Q$112)</f>
        <v>0</v>
      </c>
    </row>
    <row r="100" spans="1:17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18">SUMPRODUCT((MOD(ROW(L$101:L$112),2)=0)*L$101:L$112)</f>
        <v>0</v>
      </c>
      <c r="M100" s="37">
        <f t="shared" si="18"/>
        <v>0</v>
      </c>
      <c r="N100" s="37">
        <f t="shared" si="18"/>
        <v>0</v>
      </c>
      <c r="O100" s="37">
        <f t="shared" si="18"/>
        <v>0</v>
      </c>
      <c r="P100" s="37">
        <f t="shared" si="18"/>
        <v>0</v>
      </c>
      <c r="Q100" s="37">
        <f t="shared" si="18"/>
        <v>0</v>
      </c>
    </row>
    <row r="101" spans="1:17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9:Q22 L25:Q42 L61:Q76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  <c r="R1" s="77">
        <v>43997</v>
      </c>
      <c r="S1" s="78"/>
    </row>
    <row r="2" spans="1:19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79" t="s">
        <v>8</v>
      </c>
      <c r="M2" s="80"/>
      <c r="N2" s="81" t="s">
        <v>9</v>
      </c>
      <c r="O2" s="81"/>
      <c r="P2" s="82" t="s">
        <v>10</v>
      </c>
      <c r="Q2" s="80"/>
      <c r="R2" s="81" t="s">
        <v>11</v>
      </c>
      <c r="S2" s="80"/>
    </row>
    <row r="3" spans="1:19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7" t="s">
        <v>12</v>
      </c>
      <c r="M3" s="58"/>
      <c r="N3" s="59" t="s">
        <v>13</v>
      </c>
      <c r="O3" s="58"/>
      <c r="P3" s="59" t="s">
        <v>14</v>
      </c>
      <c r="Q3" s="58"/>
      <c r="R3" s="60" t="s">
        <v>15</v>
      </c>
      <c r="S3" s="60"/>
    </row>
    <row r="4" spans="1:19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/>
      <c r="G11" s="117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/>
      <c r="G13" s="117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S84" sqref="S8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3" t="s">
        <v>0</v>
      </c>
      <c r="B1" s="84"/>
      <c r="C1" s="84"/>
      <c r="D1" s="84"/>
      <c r="E1" s="71" t="s">
        <v>1</v>
      </c>
      <c r="F1" s="71" t="s">
        <v>2</v>
      </c>
      <c r="G1" s="84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</row>
    <row r="2" spans="1:23" ht="13.5" customHeight="1" x14ac:dyDescent="0.15">
      <c r="A2" s="85"/>
      <c r="B2" s="86"/>
      <c r="C2" s="86"/>
      <c r="D2" s="86"/>
      <c r="E2" s="72"/>
      <c r="F2" s="72"/>
      <c r="G2" s="86"/>
      <c r="H2" s="89"/>
      <c r="I2" s="72"/>
      <c r="J2" s="72"/>
      <c r="K2" s="75"/>
      <c r="L2" s="79" t="s">
        <v>8</v>
      </c>
      <c r="M2" s="80"/>
      <c r="N2" s="81" t="s">
        <v>9</v>
      </c>
      <c r="O2" s="81"/>
      <c r="P2" s="82" t="s">
        <v>10</v>
      </c>
      <c r="Q2" s="80"/>
      <c r="R2" s="81" t="s">
        <v>11</v>
      </c>
      <c r="S2" s="80"/>
      <c r="T2" s="81" t="s">
        <v>93</v>
      </c>
      <c r="U2" s="81"/>
      <c r="V2" s="81" t="s">
        <v>96</v>
      </c>
      <c r="W2" s="81"/>
    </row>
    <row r="3" spans="1:23" ht="13.5" customHeight="1" x14ac:dyDescent="0.15">
      <c r="A3" s="85"/>
      <c r="B3" s="86"/>
      <c r="C3" s="86"/>
      <c r="D3" s="86"/>
      <c r="E3" s="72"/>
      <c r="F3" s="72"/>
      <c r="G3" s="86"/>
      <c r="H3" s="89"/>
      <c r="I3" s="72"/>
      <c r="J3" s="72"/>
      <c r="K3" s="75"/>
      <c r="L3" s="57" t="s">
        <v>12</v>
      </c>
      <c r="M3" s="58"/>
      <c r="N3" s="59" t="s">
        <v>13</v>
      </c>
      <c r="O3" s="58"/>
      <c r="P3" s="59" t="s">
        <v>14</v>
      </c>
      <c r="Q3" s="58"/>
      <c r="R3" s="60" t="s">
        <v>15</v>
      </c>
      <c r="S3" s="60"/>
      <c r="T3" s="59" t="s">
        <v>94</v>
      </c>
      <c r="U3" s="58"/>
      <c r="V3" s="59" t="s">
        <v>95</v>
      </c>
      <c r="W3" s="58"/>
    </row>
    <row r="4" spans="1:23" ht="13.5" customHeight="1" thickBot="1" x14ac:dyDescent="0.2">
      <c r="A4" s="87"/>
      <c r="B4" s="88"/>
      <c r="C4" s="88"/>
      <c r="D4" s="88"/>
      <c r="E4" s="73"/>
      <c r="F4" s="73"/>
      <c r="G4" s="88"/>
      <c r="H4" s="90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1">
        <v>1</v>
      </c>
      <c r="B9" s="103" t="s">
        <v>22</v>
      </c>
      <c r="C9" s="104"/>
      <c r="D9" s="105"/>
      <c r="E9" s="109"/>
      <c r="F9" s="109" t="s">
        <v>67</v>
      </c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 t="s">
        <v>68</v>
      </c>
      <c r="G11" s="117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 t="s">
        <v>67</v>
      </c>
      <c r="G13" s="117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1"/>
      <c r="B17" s="113" t="s">
        <v>23</v>
      </c>
      <c r="C17" s="103" t="s">
        <v>29</v>
      </c>
      <c r="D17" s="105"/>
      <c r="E17" s="115" t="s">
        <v>66</v>
      </c>
      <c r="F17" s="115" t="s">
        <v>68</v>
      </c>
      <c r="G17" s="117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1"/>
      <c r="B19" s="113" t="s">
        <v>26</v>
      </c>
      <c r="C19" s="103" t="s">
        <v>30</v>
      </c>
      <c r="D19" s="105"/>
      <c r="E19" s="115" t="s">
        <v>66</v>
      </c>
      <c r="F19" s="115" t="s">
        <v>68</v>
      </c>
      <c r="G19" s="117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1"/>
      <c r="B21" s="113" t="s">
        <v>32</v>
      </c>
      <c r="C21" s="103" t="s">
        <v>33</v>
      </c>
      <c r="D21" s="105"/>
      <c r="E21" s="115" t="s">
        <v>66</v>
      </c>
      <c r="F21" s="115" t="s">
        <v>68</v>
      </c>
      <c r="G21" s="117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1"/>
      <c r="B27" s="113" t="s">
        <v>23</v>
      </c>
      <c r="C27" s="103" t="s">
        <v>37</v>
      </c>
      <c r="D27" s="105"/>
      <c r="E27" s="115" t="s">
        <v>66</v>
      </c>
      <c r="F27" s="115" t="s">
        <v>68</v>
      </c>
      <c r="G27" s="117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1"/>
      <c r="B29" s="113" t="s">
        <v>26</v>
      </c>
      <c r="C29" s="103" t="s">
        <v>39</v>
      </c>
      <c r="D29" s="105"/>
      <c r="E29" s="115" t="s">
        <v>66</v>
      </c>
      <c r="F29" s="115" t="s">
        <v>68</v>
      </c>
      <c r="G29" s="117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1"/>
      <c r="B31" s="113" t="s">
        <v>32</v>
      </c>
      <c r="C31" s="103" t="s">
        <v>40</v>
      </c>
      <c r="D31" s="105"/>
      <c r="E31" s="115" t="s">
        <v>66</v>
      </c>
      <c r="F31" s="115" t="s">
        <v>68</v>
      </c>
      <c r="G31" s="117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1"/>
      <c r="B33" s="113" t="s">
        <v>42</v>
      </c>
      <c r="C33" s="103" t="s">
        <v>43</v>
      </c>
      <c r="D33" s="105"/>
      <c r="E33" s="115" t="s">
        <v>66</v>
      </c>
      <c r="F33" s="115" t="s">
        <v>68</v>
      </c>
      <c r="G33" s="117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1"/>
      <c r="B37" s="113" t="s">
        <v>23</v>
      </c>
      <c r="C37" s="103" t="s">
        <v>29</v>
      </c>
      <c r="D37" s="105"/>
      <c r="E37" s="115" t="s">
        <v>66</v>
      </c>
      <c r="F37" s="115" t="s">
        <v>68</v>
      </c>
      <c r="G37" s="117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1"/>
      <c r="B39" s="113" t="s">
        <v>26</v>
      </c>
      <c r="C39" s="103" t="s">
        <v>45</v>
      </c>
      <c r="D39" s="105"/>
      <c r="E39" s="115" t="s">
        <v>66</v>
      </c>
      <c r="F39" s="115" t="s">
        <v>68</v>
      </c>
      <c r="G39" s="117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1"/>
      <c r="B41" s="113" t="s">
        <v>32</v>
      </c>
      <c r="C41" s="103" t="s">
        <v>46</v>
      </c>
      <c r="D41" s="105"/>
      <c r="E41" s="115" t="s">
        <v>66</v>
      </c>
      <c r="F41" s="115" t="s">
        <v>68</v>
      </c>
      <c r="G41" s="117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1"/>
      <c r="B47" s="113" t="s">
        <v>23</v>
      </c>
      <c r="C47" s="103" t="s">
        <v>49</v>
      </c>
      <c r="D47" s="105"/>
      <c r="E47" s="115" t="s">
        <v>66</v>
      </c>
      <c r="F47" s="115" t="s">
        <v>68</v>
      </c>
      <c r="G47" s="117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1"/>
      <c r="B49" s="113" t="s">
        <v>26</v>
      </c>
      <c r="C49" s="103" t="s">
        <v>50</v>
      </c>
      <c r="D49" s="105"/>
      <c r="E49" s="115" t="s">
        <v>66</v>
      </c>
      <c r="F49" s="115" t="s">
        <v>68</v>
      </c>
      <c r="G49" s="117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1"/>
      <c r="B53" s="113" t="s">
        <v>23</v>
      </c>
      <c r="C53" s="103" t="s">
        <v>29</v>
      </c>
      <c r="D53" s="105"/>
      <c r="E53" s="115" t="s">
        <v>66</v>
      </c>
      <c r="F53" s="115" t="s">
        <v>68</v>
      </c>
      <c r="G53" s="117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1"/>
      <c r="B55" s="113" t="s">
        <v>26</v>
      </c>
      <c r="C55" s="103" t="s">
        <v>45</v>
      </c>
      <c r="D55" s="105"/>
      <c r="E55" s="115" t="s">
        <v>66</v>
      </c>
      <c r="F55" s="115" t="s">
        <v>68</v>
      </c>
      <c r="G55" s="117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1"/>
      <c r="B57" s="113" t="s">
        <v>32</v>
      </c>
      <c r="C57" s="103" t="s">
        <v>46</v>
      </c>
      <c r="D57" s="105"/>
      <c r="E57" s="115" t="s">
        <v>66</v>
      </c>
      <c r="F57" s="115" t="s">
        <v>68</v>
      </c>
      <c r="G57" s="117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1"/>
      <c r="B63" s="113" t="s">
        <v>23</v>
      </c>
      <c r="C63" s="103" t="s">
        <v>49</v>
      </c>
      <c r="D63" s="105"/>
      <c r="E63" s="115" t="s">
        <v>66</v>
      </c>
      <c r="F63" s="115" t="s">
        <v>68</v>
      </c>
      <c r="G63" s="117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1"/>
      <c r="B65" s="113" t="s">
        <v>26</v>
      </c>
      <c r="C65" s="103" t="s">
        <v>50</v>
      </c>
      <c r="D65" s="105"/>
      <c r="E65" s="115" t="s">
        <v>66</v>
      </c>
      <c r="F65" s="115" t="s">
        <v>68</v>
      </c>
      <c r="G65" s="117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1"/>
      <c r="B67" s="113" t="s">
        <v>32</v>
      </c>
      <c r="C67" s="103" t="s">
        <v>53</v>
      </c>
      <c r="D67" s="105"/>
      <c r="E67" s="115" t="s">
        <v>66</v>
      </c>
      <c r="F67" s="115" t="s">
        <v>68</v>
      </c>
      <c r="G67" s="117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1"/>
      <c r="B71" s="113" t="s">
        <v>23</v>
      </c>
      <c r="C71" s="103" t="s">
        <v>29</v>
      </c>
      <c r="D71" s="105"/>
      <c r="E71" s="115" t="s">
        <v>66</v>
      </c>
      <c r="F71" s="115" t="s">
        <v>68</v>
      </c>
      <c r="G71" s="117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2"/>
      <c r="B72" s="114"/>
      <c r="C72" s="106"/>
      <c r="D72" s="108"/>
      <c r="E72" s="116"/>
      <c r="F72" s="116"/>
      <c r="G72" s="114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1"/>
      <c r="B73" s="113" t="s">
        <v>26</v>
      </c>
      <c r="C73" s="103" t="s">
        <v>45</v>
      </c>
      <c r="D73" s="105"/>
      <c r="E73" s="115" t="s">
        <v>66</v>
      </c>
      <c r="F73" s="115" t="s">
        <v>68</v>
      </c>
      <c r="G73" s="117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2"/>
      <c r="B74" s="114"/>
      <c r="C74" s="106"/>
      <c r="D74" s="108"/>
      <c r="E74" s="116"/>
      <c r="F74" s="116"/>
      <c r="G74" s="114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1"/>
      <c r="B75" s="113" t="s">
        <v>32</v>
      </c>
      <c r="C75" s="103" t="s">
        <v>46</v>
      </c>
      <c r="D75" s="105"/>
      <c r="E75" s="115" t="s">
        <v>66</v>
      </c>
      <c r="F75" s="115" t="s">
        <v>68</v>
      </c>
      <c r="G75" s="117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2"/>
      <c r="B76" s="114"/>
      <c r="C76" s="106"/>
      <c r="D76" s="108"/>
      <c r="E76" s="116"/>
      <c r="F76" s="116"/>
      <c r="G76" s="114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1"/>
      <c r="B81" s="113" t="s">
        <v>23</v>
      </c>
      <c r="C81" s="103" t="s">
        <v>56</v>
      </c>
      <c r="D81" s="105"/>
      <c r="E81" s="115" t="s">
        <v>66</v>
      </c>
      <c r="F81" s="115" t="s">
        <v>67</v>
      </c>
      <c r="G81" s="117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2"/>
      <c r="B82" s="114"/>
      <c r="C82" s="106"/>
      <c r="D82" s="108"/>
      <c r="E82" s="116"/>
      <c r="F82" s="116"/>
      <c r="G82" s="114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1"/>
      <c r="B83" s="113" t="s">
        <v>26</v>
      </c>
      <c r="C83" s="103" t="s">
        <v>57</v>
      </c>
      <c r="D83" s="105"/>
      <c r="E83" s="115" t="s">
        <v>66</v>
      </c>
      <c r="F83" s="115" t="s">
        <v>67</v>
      </c>
      <c r="G83" s="117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2"/>
      <c r="B84" s="114"/>
      <c r="C84" s="106"/>
      <c r="D84" s="108"/>
      <c r="E84" s="116"/>
      <c r="F84" s="116"/>
      <c r="G84" s="114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101:E102"/>
    <mergeCell ref="A93:A94"/>
    <mergeCell ref="B93:D94"/>
    <mergeCell ref="E93:E94"/>
    <mergeCell ref="F93:F94"/>
    <mergeCell ref="A101:A102"/>
    <mergeCell ref="C41:D42"/>
    <mergeCell ref="E41:E42"/>
    <mergeCell ref="F41:F42"/>
    <mergeCell ref="A55:A56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2020-06-09T07:51:53Z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