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75" yWindow="585" windowWidth="19200" windowHeight="9300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W35" i="1"/>
  <c r="W36"/>
  <c r="W37"/>
  <c r="W38"/>
  <c r="W39"/>
  <c r="W40"/>
  <c r="W41"/>
  <c r="W42"/>
  <c r="W43"/>
  <c r="W44"/>
  <c r="W45"/>
  <c r="W46"/>
  <c r="W47"/>
  <c r="W48"/>
  <c r="W34"/>
  <c r="V35"/>
  <c r="V36"/>
  <c r="V37"/>
  <c r="V38"/>
  <c r="V39"/>
  <c r="V40"/>
  <c r="V41"/>
  <c r="V42"/>
  <c r="V43"/>
  <c r="V44"/>
  <c r="V45"/>
  <c r="V46"/>
  <c r="V47"/>
  <c r="V48"/>
  <c r="V34"/>
  <c r="U35"/>
  <c r="U36"/>
  <c r="U37"/>
  <c r="U38"/>
  <c r="U39"/>
  <c r="U40"/>
  <c r="U41"/>
  <c r="U42"/>
  <c r="U43"/>
  <c r="U44"/>
  <c r="U45"/>
  <c r="U46"/>
  <c r="U47"/>
  <c r="U48"/>
  <c r="U34"/>
  <c r="U17"/>
  <c r="U18"/>
  <c r="U19"/>
  <c r="U20"/>
  <c r="U21"/>
  <c r="U22"/>
  <c r="U23"/>
  <c r="U24"/>
  <c r="U25"/>
  <c r="U26"/>
  <c r="U27"/>
  <c r="U28"/>
  <c r="U29"/>
  <c r="U30"/>
  <c r="U16"/>
  <c r="V17"/>
  <c r="V18"/>
  <c r="V19"/>
  <c r="V20"/>
  <c r="V21"/>
  <c r="V22"/>
  <c r="V23"/>
  <c r="V24"/>
  <c r="V25"/>
  <c r="V26"/>
  <c r="V27"/>
  <c r="V28"/>
  <c r="V29"/>
  <c r="V30"/>
  <c r="W18"/>
  <c r="W17"/>
  <c r="W19"/>
  <c r="W20"/>
  <c r="W21"/>
  <c r="W22"/>
  <c r="W23"/>
  <c r="W24"/>
  <c r="W25"/>
  <c r="W26"/>
  <c r="W27"/>
  <c r="W28"/>
  <c r="W29"/>
  <c r="W30"/>
  <c r="W16"/>
  <c r="V16"/>
  <c r="P8"/>
  <c r="Q9"/>
  <c r="P9"/>
  <c r="O9"/>
  <c r="S9"/>
  <c r="S10"/>
  <c r="S11"/>
  <c r="S12"/>
  <c r="S8"/>
  <c r="R9"/>
  <c r="R10"/>
  <c r="R11"/>
  <c r="R12"/>
  <c r="R8"/>
  <c r="P10"/>
  <c r="P11"/>
  <c r="P12"/>
  <c r="Q10"/>
  <c r="Q11"/>
  <c r="Q12"/>
  <c r="Q8"/>
  <c r="O10"/>
  <c r="O11"/>
  <c r="O12"/>
  <c r="O8"/>
  <c r="R17"/>
  <c r="R18"/>
  <c r="R19"/>
  <c r="R20"/>
  <c r="R21"/>
  <c r="R22"/>
  <c r="R23"/>
  <c r="R24"/>
  <c r="R25"/>
  <c r="R26"/>
  <c r="R27"/>
  <c r="R28"/>
  <c r="R29"/>
  <c r="R30"/>
  <c r="Q17"/>
  <c r="Q18"/>
  <c r="Q19"/>
  <c r="Q20"/>
  <c r="Q21"/>
  <c r="Q22"/>
  <c r="Q23"/>
  <c r="Q24"/>
  <c r="Q25"/>
  <c r="Q26"/>
  <c r="Q27"/>
  <c r="Q28"/>
  <c r="Q29"/>
  <c r="Q30"/>
  <c r="P17"/>
  <c r="P18"/>
  <c r="P19"/>
  <c r="P20"/>
  <c r="P21"/>
  <c r="P22"/>
  <c r="P23"/>
  <c r="P24"/>
  <c r="P25"/>
  <c r="P26"/>
  <c r="P27"/>
  <c r="P28"/>
  <c r="P29"/>
  <c r="P30"/>
  <c r="O17"/>
  <c r="O18"/>
  <c r="O19"/>
  <c r="O20"/>
  <c r="O21"/>
  <c r="O22"/>
  <c r="O23"/>
  <c r="O24"/>
  <c r="O25"/>
  <c r="O26"/>
  <c r="O27"/>
  <c r="O28"/>
  <c r="O29"/>
  <c r="O30"/>
  <c r="R16"/>
  <c r="Q16"/>
  <c r="P16"/>
  <c r="O16"/>
  <c r="R35"/>
  <c r="R36"/>
  <c r="R37"/>
  <c r="R38"/>
  <c r="R39"/>
  <c r="R40"/>
  <c r="R41"/>
  <c r="R42"/>
  <c r="R43"/>
  <c r="R44"/>
  <c r="R45"/>
  <c r="R46"/>
  <c r="R47"/>
  <c r="R48"/>
  <c r="R34"/>
  <c r="Q35"/>
  <c r="Q36"/>
  <c r="Q37"/>
  <c r="Q38"/>
  <c r="Q39"/>
  <c r="Q40"/>
  <c r="Q41"/>
  <c r="Q42"/>
  <c r="Q43"/>
  <c r="Q44"/>
  <c r="Q45"/>
  <c r="Q46"/>
  <c r="Q47"/>
  <c r="Q48"/>
  <c r="Q34"/>
  <c r="P35"/>
  <c r="P36"/>
  <c r="P37"/>
  <c r="P38"/>
  <c r="P39"/>
  <c r="P40"/>
  <c r="P41"/>
  <c r="P42"/>
  <c r="P43"/>
  <c r="P44"/>
  <c r="P45"/>
  <c r="P46"/>
  <c r="P47"/>
  <c r="P48"/>
  <c r="P34"/>
  <c r="O35"/>
  <c r="O36"/>
  <c r="O37"/>
  <c r="O38"/>
  <c r="O39"/>
  <c r="O40"/>
  <c r="O41"/>
  <c r="O42"/>
  <c r="O43"/>
  <c r="O44"/>
  <c r="O45"/>
  <c r="O46"/>
  <c r="O47"/>
  <c r="O48"/>
  <c r="O34"/>
</calcChain>
</file>

<file path=xl/sharedStrings.xml><?xml version="1.0" encoding="utf-8"?>
<sst xmlns="http://schemas.openxmlformats.org/spreadsheetml/2006/main" count="48" uniqueCount="29">
  <si>
    <t>60x</t>
    <phoneticPr fontId="1" type="noConversion"/>
  </si>
  <si>
    <t>simu_1</t>
    <phoneticPr fontId="1" type="noConversion"/>
  </si>
  <si>
    <t>10000generations</t>
    <phoneticPr fontId="1" type="noConversion"/>
  </si>
  <si>
    <t>simu_2</t>
    <phoneticPr fontId="1" type="noConversion"/>
  </si>
  <si>
    <t>7500x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</si>
  <si>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</si>
  <si>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</si>
  <si>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</si>
  <si>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</si>
  <si>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</si>
  <si>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A: MrBayes with no -ffast-math</t>
    <phoneticPr fontId="1" type="noConversion"/>
  </si>
  <si>
    <t>B: MrBayes</t>
    <phoneticPr fontId="1" type="noConversion"/>
  </si>
  <si>
    <t>C: MrBayes using SSE</t>
    <phoneticPr fontId="1" type="noConversion"/>
  </si>
  <si>
    <t>D: MrBayes using BEAGLE</t>
    <phoneticPr fontId="1" type="noConversion"/>
  </si>
  <si>
    <t>E: MrBayes using the proposed method</t>
    <phoneticPr fontId="1" type="noConversion"/>
  </si>
  <si>
    <t>empirical</t>
    <phoneticPr fontId="1" type="noConversion"/>
  </si>
  <si>
    <t>C vs B</t>
    <phoneticPr fontId="1" type="noConversion"/>
  </si>
  <si>
    <t>D vs B</t>
    <phoneticPr fontId="1" type="noConversion"/>
  </si>
  <si>
    <t>E vs B</t>
    <phoneticPr fontId="1" type="noConversion"/>
  </si>
  <si>
    <t>SSE</t>
    <phoneticPr fontId="1" type="noConversion"/>
  </si>
  <si>
    <t>BEAGLE</t>
    <phoneticPr fontId="1" type="noConversion"/>
  </si>
  <si>
    <t>The proposed method</t>
    <phoneticPr fontId="1" type="noConversion"/>
  </si>
  <si>
    <t>Theoretical  peak</t>
    <phoneticPr fontId="1" type="noConversion"/>
  </si>
  <si>
    <t>Sequential MrBayes</t>
    <phoneticPr fontId="1" type="noConversion"/>
  </si>
  <si>
    <t>Theoretical peak</t>
    <phoneticPr fontId="1" type="noConversion"/>
  </si>
  <si>
    <t>Sequential MrBayes</t>
    <phoneticPr fontId="1" type="noConversion"/>
  </si>
  <si>
    <t>E vs C</t>
    <phoneticPr fontId="1" type="noConversion"/>
  </si>
  <si>
    <t>E vs D</t>
    <phoneticPr fontId="1" type="noConversion"/>
  </si>
  <si>
    <t>E vs D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</si>
</sst>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0_);[Red]\(0\)"/>
    <numFmt numFmtId="177" formatCode="0.0_ "/>
    <numFmt numFmtId="178" formatCode="0.00_);[Red]\(0.00\)"/>
    <numFmt numFmtId="179" formatCode="0.0_);[Red]\(0.0\)"/>
    <numFmt numFmtId="180" formatCode="0.00_ 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77" fontId="0" fillId="0" borderId="0" xfId="0" applyNumberFormat="1" applyBorder="1" applyAlignment="1">
      <alignment horizontal="left" vertical="center"/>
    </xf>
    <xf numFmtId="177" fontId="0" fillId="0" borderId="5" xfId="0" applyNumberFormat="1" applyBorder="1" applyAlignment="1">
      <alignment horizontal="left" vertical="center"/>
    </xf>
    <xf numFmtId="176" fontId="0" fillId="0" borderId="4" xfId="0" applyNumberFormat="1" applyBorder="1" applyAlignment="1">
      <alignment horizontal="left" vertical="center"/>
    </xf>
    <xf numFmtId="176" fontId="0" fillId="0" borderId="6" xfId="0" applyNumberFormat="1" applyBorder="1" applyAlignment="1">
      <alignment horizontal="left" vertical="center"/>
    </xf>
    <xf numFmtId="177" fontId="0" fillId="0" borderId="7" xfId="0" applyNumberFormat="1" applyBorder="1" applyAlignment="1">
      <alignment horizontal="left" vertical="center"/>
    </xf>
    <xf numFmtId="177" fontId="0" fillId="0" borderId="8" xfId="0" applyNumberFormat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76" fontId="0" fillId="0" borderId="4" xfId="0" applyNumberForma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79" fontId="0" fillId="0" borderId="0" xfId="0" applyNumberFormat="1" applyBorder="1" applyAlignment="1">
      <alignment horizontal="left" vertical="center"/>
    </xf>
    <xf numFmtId="179" fontId="0" fillId="0" borderId="5" xfId="0" applyNumberFormat="1" applyBorder="1" applyAlignment="1">
      <alignment horizontal="left" vertical="center"/>
    </xf>
    <xf numFmtId="179" fontId="0" fillId="0" borderId="7" xfId="0" applyNumberFormat="1" applyBorder="1" applyAlignment="1">
      <alignment horizontal="left" vertical="center"/>
    </xf>
    <xf numFmtId="179" fontId="0" fillId="0" borderId="8" xfId="0" applyNumberFormat="1" applyBorder="1" applyAlignment="1">
      <alignment horizontal="left" vertical="center"/>
    </xf>
    <xf numFmtId="180" fontId="0" fillId="0" borderId="0" xfId="0" applyNumberFormat="1" applyBorder="1" applyAlignment="1">
      <alignment horizontal="left" vertical="center"/>
    </xf>
    <xf numFmtId="180" fontId="0" fillId="0" borderId="5" xfId="0" applyNumberFormat="1" applyBorder="1" applyAlignment="1">
      <alignment horizontal="left" vertical="center"/>
    </xf>
    <xf numFmtId="180" fontId="0" fillId="0" borderId="7" xfId="0" applyNumberFormat="1" applyBorder="1" applyAlignment="1">
      <alignment horizontal="left" vertical="center"/>
    </xf>
    <xf numFmtId="180" fontId="0" fillId="0" borderId="8" xfId="0" applyNumberFormat="1" applyBorder="1" applyAlignment="1">
      <alignment horizontal="left" vertical="center"/>
    </xf>
    <xf numFmtId="180" fontId="0" fillId="0" borderId="0" xfId="0" applyNumberForma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8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8.8446631671041109E-2"/>
          <c:y val="5.1400554097404488E-2"/>
          <c:w val="0.88565048118985124"/>
          <c:h val="0.8326195683872849"/>
        </c:manualLayout>
      </c:layout>
      <c:lineChart>
        <c:grouping val="standard"/>
        <c:ser>
          <c:idx val="0"/>
          <c:order val="0"/>
          <c:tx>
            <c:strRef>
              <c:f>Sheet1!$O$15</c:f>
              <c:strCache>
                <c:ptCount val="1"/>
                <c:pt idx="0">
                  <c:v>Sequential MrBayes</c:v>
                </c:pt>
              </c:strCache>
            </c:strRef>
          </c:tx>
          <c:val>
            <c:numRef>
              <c:f>Sheet1!$O$16:$O$30</c:f>
              <c:numCache>
                <c:formatCode>0.00_ 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Sheet1!$P$15</c:f>
              <c:strCache>
                <c:ptCount val="1"/>
                <c:pt idx="0">
                  <c:v>SSE</c:v>
                </c:pt>
              </c:strCache>
            </c:strRef>
          </c:tx>
          <c:val>
            <c:numRef>
              <c:f>Sheet1!$P$16:$P$30</c:f>
              <c:numCache>
                <c:formatCode>0.00_ </c:formatCode>
                <c:ptCount val="15"/>
                <c:pt idx="0">
                  <c:v>1.2962515114873037</c:v>
                </c:pt>
                <c:pt idx="1">
                  <c:v>1.2736266981689308</c:v>
                </c:pt>
                <c:pt idx="2">
                  <c:v>1.2778812230497845</c:v>
                </c:pt>
                <c:pt idx="3">
                  <c:v>1.2862383239420641</c:v>
                </c:pt>
                <c:pt idx="4">
                  <c:v>1.3078616640675167</c:v>
                </c:pt>
                <c:pt idx="5">
                  <c:v>1.2766806923591854</c:v>
                </c:pt>
                <c:pt idx="6">
                  <c:v>1.2811037867287738</c:v>
                </c:pt>
                <c:pt idx="7">
                  <c:v>1.2875288683602772</c:v>
                </c:pt>
                <c:pt idx="8">
                  <c:v>1.280226171243942</c:v>
                </c:pt>
                <c:pt idx="9">
                  <c:v>1.2845944695129006</c:v>
                </c:pt>
                <c:pt idx="10">
                  <c:v>1.2838527284681132</c:v>
                </c:pt>
                <c:pt idx="11">
                  <c:v>1.2994601613504382</c:v>
                </c:pt>
                <c:pt idx="12">
                  <c:v>1.2782315681716394</c:v>
                </c:pt>
                <c:pt idx="13">
                  <c:v>1.2870974317162658</c:v>
                </c:pt>
                <c:pt idx="14">
                  <c:v>1.2835054498253382</c:v>
                </c:pt>
              </c:numCache>
            </c:numRef>
          </c:val>
        </c:ser>
        <c:ser>
          <c:idx val="2"/>
          <c:order val="2"/>
          <c:tx>
            <c:strRef>
              <c:f>Sheet1!$Q$15</c:f>
              <c:strCache>
                <c:ptCount val="1"/>
                <c:pt idx="0">
                  <c:v>BEAGLE</c:v>
                </c:pt>
              </c:strCache>
            </c:strRef>
          </c:tx>
          <c:val>
            <c:numRef>
              <c:f>Sheet1!$Q$16:$Q$30</c:f>
              <c:numCache>
                <c:formatCode>0.00_ </c:formatCode>
                <c:ptCount val="15"/>
                <c:pt idx="0">
                  <c:v>1.9495339849965903</c:v>
                </c:pt>
                <c:pt idx="1">
                  <c:v>2.90501852475581</c:v>
                </c:pt>
                <c:pt idx="2">
                  <c:v>3.340463686435251</c:v>
                </c:pt>
                <c:pt idx="3">
                  <c:v>3.6423216962947098</c:v>
                </c:pt>
                <c:pt idx="4">
                  <c:v>3.8345884884346417</c:v>
                </c:pt>
                <c:pt idx="5">
                  <c:v>4.0695778082609362</c:v>
                </c:pt>
                <c:pt idx="6">
                  <c:v>4.1736332226813904</c:v>
                </c:pt>
                <c:pt idx="7">
                  <c:v>4.2088280060882797</c:v>
                </c:pt>
                <c:pt idx="8">
                  <c:v>4.2692597780411594</c:v>
                </c:pt>
                <c:pt idx="9">
                  <c:v>4.2739871042248101</c:v>
                </c:pt>
                <c:pt idx="10">
                  <c:v>4.4020288548241657</c:v>
                </c:pt>
                <c:pt idx="11">
                  <c:v>4.5261526864609074</c:v>
                </c:pt>
                <c:pt idx="12">
                  <c:v>4.5885009952534066</c:v>
                </c:pt>
                <c:pt idx="13">
                  <c:v>4.5593703743817464</c:v>
                </c:pt>
                <c:pt idx="14">
                  <c:v>4.5022598680906629</c:v>
                </c:pt>
              </c:numCache>
            </c:numRef>
          </c:val>
        </c:ser>
        <c:ser>
          <c:idx val="3"/>
          <c:order val="3"/>
          <c:tx>
            <c:strRef>
              <c:f>Sheet1!$R$15</c:f>
              <c:strCache>
                <c:ptCount val="1"/>
                <c:pt idx="0">
                  <c:v>The proposed method</c:v>
                </c:pt>
              </c:strCache>
            </c:strRef>
          </c:tx>
          <c:val>
            <c:numRef>
              <c:f>Sheet1!$R$16:$R$30</c:f>
              <c:numCache>
                <c:formatCode>0.00_ </c:formatCode>
                <c:ptCount val="15"/>
                <c:pt idx="0">
                  <c:v>5.7828725556304788</c:v>
                </c:pt>
                <c:pt idx="1">
                  <c:v>7.8731172980374255</c:v>
                </c:pt>
                <c:pt idx="2">
                  <c:v>8.7046061415220297</c:v>
                </c:pt>
                <c:pt idx="3">
                  <c:v>8.8457737321196355</c:v>
                </c:pt>
                <c:pt idx="4">
                  <c:v>9.0539796782387807</c:v>
                </c:pt>
                <c:pt idx="5">
                  <c:v>9.5205919058655724</c:v>
                </c:pt>
                <c:pt idx="6">
                  <c:v>9.4605343980343974</c:v>
                </c:pt>
                <c:pt idx="7">
                  <c:v>9.4971836790767945</c:v>
                </c:pt>
                <c:pt idx="8">
                  <c:v>9.4250713606089445</c:v>
                </c:pt>
                <c:pt idx="9">
                  <c:v>9.5047619047619047</c:v>
                </c:pt>
                <c:pt idx="10">
                  <c:v>9.4126096596934339</c:v>
                </c:pt>
                <c:pt idx="11">
                  <c:v>9.7483539280238105</c:v>
                </c:pt>
                <c:pt idx="12">
                  <c:v>9.948543447589012</c:v>
                </c:pt>
                <c:pt idx="13">
                  <c:v>9.5666994924626927</c:v>
                </c:pt>
                <c:pt idx="14">
                  <c:v>9.6788541816611495</c:v>
                </c:pt>
              </c:numCache>
            </c:numRef>
          </c:val>
        </c:ser>
        <c:ser>
          <c:idx val="4"/>
          <c:order val="4"/>
          <c:tx>
            <c:strRef>
              <c:f>Sheet1!$S$15</c:f>
              <c:strCache>
                <c:ptCount val="1"/>
                <c:pt idx="0">
                  <c:v>Theoretical  peak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val>
            <c:numRef>
              <c:f>Sheet1!$S$16:$S$30</c:f>
              <c:numCache>
                <c:formatCode>General</c:formatCode>
                <c:ptCount val="15"/>
                <c:pt idx="0">
                  <c:v>11.57</c:v>
                </c:pt>
                <c:pt idx="1">
                  <c:v>12.58</c:v>
                </c:pt>
                <c:pt idx="2">
                  <c:v>12.86</c:v>
                </c:pt>
                <c:pt idx="3">
                  <c:v>13.24</c:v>
                </c:pt>
                <c:pt idx="4">
                  <c:v>13.74</c:v>
                </c:pt>
                <c:pt idx="5">
                  <c:v>14.52</c:v>
                </c:pt>
                <c:pt idx="6">
                  <c:v>14.27</c:v>
                </c:pt>
                <c:pt idx="7">
                  <c:v>14.35</c:v>
                </c:pt>
                <c:pt idx="8">
                  <c:v>14.48</c:v>
                </c:pt>
                <c:pt idx="9">
                  <c:v>14.17</c:v>
                </c:pt>
                <c:pt idx="10">
                  <c:v>14.8</c:v>
                </c:pt>
                <c:pt idx="11">
                  <c:v>14.62</c:v>
                </c:pt>
                <c:pt idx="12">
                  <c:v>14.83</c:v>
                </c:pt>
                <c:pt idx="13">
                  <c:v>15.04</c:v>
                </c:pt>
                <c:pt idx="14">
                  <c:v>14.67</c:v>
                </c:pt>
              </c:numCache>
            </c:numRef>
          </c:val>
        </c:ser>
        <c:marker val="1"/>
        <c:axId val="115681920"/>
        <c:axId val="115691904"/>
      </c:lineChart>
      <c:catAx>
        <c:axId val="115681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Dataset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600"/>
            </a:pPr>
            <a:endParaRPr lang="zh-CN"/>
          </a:p>
        </c:txPr>
        <c:crossAx val="115691904"/>
        <c:crosses val="autoZero"/>
        <c:auto val="1"/>
        <c:lblAlgn val="ctr"/>
        <c:lblOffset val="100"/>
      </c:catAx>
      <c:valAx>
        <c:axId val="115691904"/>
        <c:scaling>
          <c:orientation val="minMax"/>
          <c:max val="18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Speedup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1481189851268593E-2"/>
              <c:y val="0.36989756488772235"/>
            </c:manualLayout>
          </c:layout>
        </c:title>
        <c:numFmt formatCode="#,##0_);\(#,##0\)" sourceLinked="0"/>
        <c:tickLblPos val="nextTo"/>
        <c:txPr>
          <a:bodyPr/>
          <a:lstStyle/>
          <a:p>
            <a:pPr>
              <a:defRPr sz="600"/>
            </a:pPr>
            <a:endParaRPr lang="zh-CN"/>
          </a:p>
        </c:txPr>
        <c:crossAx val="115681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854155730533683"/>
          <c:y val="7.6637503645377664E-2"/>
          <c:w val="0.5175695538057743"/>
          <c:h val="9.6724628171478547E-2"/>
        </c:manualLayout>
      </c:layout>
      <c:txPr>
        <a:bodyPr/>
        <a:lstStyle/>
        <a:p>
          <a:pPr>
            <a:defRPr sz="600">
              <a:latin typeface="Times New Roman" pitchFamily="18" charset="0"/>
              <a:ea typeface="Arial Unicode MS" pitchFamily="34" charset="-122"/>
              <a:cs typeface="Times New Roman" pitchFamily="18" charset="0"/>
            </a:defRPr>
          </a:pPr>
          <a:endParaRPr lang="zh-CN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7.2710629921259845E-2"/>
          <c:y val="5.1400554097404488E-2"/>
          <c:w val="0.88749759405074369"/>
          <c:h val="0.8326195683872849"/>
        </c:manualLayout>
      </c:layout>
      <c:lineChart>
        <c:grouping val="standard"/>
        <c:ser>
          <c:idx val="0"/>
          <c:order val="0"/>
          <c:tx>
            <c:strRef>
              <c:f>Sheet1!$O$33</c:f>
              <c:strCache>
                <c:ptCount val="1"/>
                <c:pt idx="0">
                  <c:v>Sequential MrBayes</c:v>
                </c:pt>
              </c:strCache>
            </c:strRef>
          </c:tx>
          <c:val>
            <c:numRef>
              <c:f>Sheet1!$O$34:$O$48</c:f>
              <c:numCache>
                <c:formatCode>0.00_ 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Sheet1!$P$33</c:f>
              <c:strCache>
                <c:ptCount val="1"/>
                <c:pt idx="0">
                  <c:v>SSE</c:v>
                </c:pt>
              </c:strCache>
            </c:strRef>
          </c:tx>
          <c:val>
            <c:numRef>
              <c:f>Sheet1!$P$34:$P$48</c:f>
              <c:numCache>
                <c:formatCode>0.00_ </c:formatCode>
                <c:ptCount val="15"/>
                <c:pt idx="0">
                  <c:v>1.2710524407050119</c:v>
                </c:pt>
                <c:pt idx="1">
                  <c:v>1.2748358433242952</c:v>
                </c:pt>
                <c:pt idx="2">
                  <c:v>1.2817406503330018</c:v>
                </c:pt>
                <c:pt idx="3">
                  <c:v>1.2710960502194324</c:v>
                </c:pt>
                <c:pt idx="4">
                  <c:v>1.2799688635184225</c:v>
                </c:pt>
                <c:pt idx="5">
                  <c:v>1.2951630769230769</c:v>
                </c:pt>
                <c:pt idx="6">
                  <c:v>1.2758409508471886</c:v>
                </c:pt>
                <c:pt idx="7">
                  <c:v>1.2791357864170243</c:v>
                </c:pt>
                <c:pt idx="8">
                  <c:v>1.2798888633562431</c:v>
                </c:pt>
                <c:pt idx="9">
                  <c:v>1.2834430040584737</c:v>
                </c:pt>
                <c:pt idx="10">
                  <c:v>1.2843024974139203</c:v>
                </c:pt>
                <c:pt idx="11">
                  <c:v>1.29794762915782</c:v>
                </c:pt>
                <c:pt idx="12">
                  <c:v>1.2825110593320501</c:v>
                </c:pt>
                <c:pt idx="13">
                  <c:v>1.2724024370163018</c:v>
                </c:pt>
                <c:pt idx="14">
                  <c:v>1.2760260220062647</c:v>
                </c:pt>
              </c:numCache>
            </c:numRef>
          </c:val>
        </c:ser>
        <c:ser>
          <c:idx val="2"/>
          <c:order val="2"/>
          <c:tx>
            <c:strRef>
              <c:f>Sheet1!$Q$33</c:f>
              <c:strCache>
                <c:ptCount val="1"/>
                <c:pt idx="0">
                  <c:v>BEAGLE</c:v>
                </c:pt>
              </c:strCache>
            </c:strRef>
          </c:tx>
          <c:val>
            <c:numRef>
              <c:f>Sheet1!$Q$34:$Q$48</c:f>
              <c:numCache>
                <c:formatCode>0.00_ </c:formatCode>
                <c:ptCount val="15"/>
                <c:pt idx="0">
                  <c:v>4.2924678505817511</c:v>
                </c:pt>
                <c:pt idx="1">
                  <c:v>4.3331112591605594</c:v>
                </c:pt>
                <c:pt idx="2">
                  <c:v>4.2926927735163503</c:v>
                </c:pt>
                <c:pt idx="3">
                  <c:v>4.2696398581824964</c:v>
                </c:pt>
                <c:pt idx="4">
                  <c:v>4.2180418982471144</c:v>
                </c:pt>
                <c:pt idx="5">
                  <c:v>4.2878331024366396</c:v>
                </c:pt>
                <c:pt idx="6">
                  <c:v>4.2038863976083709</c:v>
                </c:pt>
                <c:pt idx="7">
                  <c:v>4.1501089784152434</c:v>
                </c:pt>
                <c:pt idx="8">
                  <c:v>4.1154698730435948</c:v>
                </c:pt>
                <c:pt idx="9">
                  <c:v>4.1915454896409736</c:v>
                </c:pt>
                <c:pt idx="10">
                  <c:v>4.2002658128435932</c:v>
                </c:pt>
                <c:pt idx="11">
                  <c:v>4.1584883720930232</c:v>
                </c:pt>
                <c:pt idx="12">
                  <c:v>4.2112324665964405</c:v>
                </c:pt>
                <c:pt idx="13">
                  <c:v>4.2460025276114068</c:v>
                </c:pt>
                <c:pt idx="14">
                  <c:v>4.1805599410588359</c:v>
                </c:pt>
              </c:numCache>
            </c:numRef>
          </c:val>
        </c:ser>
        <c:ser>
          <c:idx val="3"/>
          <c:order val="3"/>
          <c:tx>
            <c:strRef>
              <c:f>Sheet1!$R$33</c:f>
              <c:strCache>
                <c:ptCount val="1"/>
                <c:pt idx="0">
                  <c:v>The proposed method</c:v>
                </c:pt>
              </c:strCache>
            </c:strRef>
          </c:tx>
          <c:val>
            <c:numRef>
              <c:f>Sheet1!$R$34:$R$48</c:f>
              <c:numCache>
                <c:formatCode>0.00_ </c:formatCode>
                <c:ptCount val="15"/>
                <c:pt idx="0">
                  <c:v>11.262210796915168</c:v>
                </c:pt>
                <c:pt idx="1">
                  <c:v>10.915804195804196</c:v>
                </c:pt>
                <c:pt idx="2">
                  <c:v>10.450122850122849</c:v>
                </c:pt>
                <c:pt idx="3">
                  <c:v>10.339358337098961</c:v>
                </c:pt>
                <c:pt idx="4">
                  <c:v>10.010146103896103</c:v>
                </c:pt>
                <c:pt idx="5">
                  <c:v>9.5370672466920414</c:v>
                </c:pt>
                <c:pt idx="6">
                  <c:v>9.6414124100102843</c:v>
                </c:pt>
                <c:pt idx="7">
                  <c:v>9.2897387472458295</c:v>
                </c:pt>
                <c:pt idx="8">
                  <c:v>9.2366953113221761</c:v>
                </c:pt>
                <c:pt idx="9">
                  <c:v>9.2195018397962087</c:v>
                </c:pt>
                <c:pt idx="10">
                  <c:v>8.9886231415643181</c:v>
                </c:pt>
                <c:pt idx="11">
                  <c:v>9.1453778289221326</c:v>
                </c:pt>
                <c:pt idx="12">
                  <c:v>9.1438545804743008</c:v>
                </c:pt>
                <c:pt idx="13">
                  <c:v>9.0208965678262913</c:v>
                </c:pt>
                <c:pt idx="14">
                  <c:v>9.2510772097356462</c:v>
                </c:pt>
              </c:numCache>
            </c:numRef>
          </c:val>
        </c:ser>
        <c:ser>
          <c:idx val="4"/>
          <c:order val="4"/>
          <c:tx>
            <c:strRef>
              <c:f>Sheet1!$S$33</c:f>
              <c:strCache>
                <c:ptCount val="1"/>
                <c:pt idx="0">
                  <c:v>Theoretical peak</c:v>
                </c:pt>
              </c:strCache>
            </c:strRef>
          </c:tx>
          <c:spPr>
            <a:ln>
              <a:prstDash val="sysDot"/>
            </a:ln>
          </c:spPr>
          <c:val>
            <c:numRef>
              <c:f>Sheet1!$S$34:$S$48</c:f>
              <c:numCache>
                <c:formatCode>General</c:formatCode>
                <c:ptCount val="15"/>
                <c:pt idx="0">
                  <c:v>20.03</c:v>
                </c:pt>
                <c:pt idx="1">
                  <c:v>18.96</c:v>
                </c:pt>
                <c:pt idx="2">
                  <c:v>17.170000000000002</c:v>
                </c:pt>
                <c:pt idx="3">
                  <c:v>17.22</c:v>
                </c:pt>
                <c:pt idx="4">
                  <c:v>15.67</c:v>
                </c:pt>
                <c:pt idx="5">
                  <c:v>14.9</c:v>
                </c:pt>
                <c:pt idx="6">
                  <c:v>15.1</c:v>
                </c:pt>
                <c:pt idx="7">
                  <c:v>13.69</c:v>
                </c:pt>
                <c:pt idx="8">
                  <c:v>14.07</c:v>
                </c:pt>
                <c:pt idx="9">
                  <c:v>13.75</c:v>
                </c:pt>
                <c:pt idx="10">
                  <c:v>13.35</c:v>
                </c:pt>
                <c:pt idx="11">
                  <c:v>13.8</c:v>
                </c:pt>
                <c:pt idx="12">
                  <c:v>13.81</c:v>
                </c:pt>
                <c:pt idx="13">
                  <c:v>13.44</c:v>
                </c:pt>
                <c:pt idx="14">
                  <c:v>13.6</c:v>
                </c:pt>
              </c:numCache>
            </c:numRef>
          </c:val>
        </c:ser>
        <c:marker val="1"/>
        <c:axId val="176132480"/>
        <c:axId val="176134016"/>
      </c:lineChart>
      <c:catAx>
        <c:axId val="176132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Dataset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600"/>
            </a:pPr>
            <a:endParaRPr lang="zh-CN"/>
          </a:p>
        </c:txPr>
        <c:crossAx val="176134016"/>
        <c:crosses val="autoZero"/>
        <c:auto val="1"/>
        <c:lblAlgn val="ctr"/>
        <c:lblOffset val="100"/>
      </c:catAx>
      <c:valAx>
        <c:axId val="1761340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Speedup</a:t>
                </a:r>
              </a:p>
            </c:rich>
          </c:tx>
          <c:layout/>
        </c:title>
        <c:numFmt formatCode="#,##0_);\(#,##0\)" sourceLinked="0"/>
        <c:tickLblPos val="nextTo"/>
        <c:txPr>
          <a:bodyPr/>
          <a:lstStyle/>
          <a:p>
            <a:pPr>
              <a:defRPr sz="600"/>
            </a:pPr>
            <a:endParaRPr lang="zh-CN"/>
          </a:p>
        </c:txPr>
        <c:crossAx val="176132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4255555555555556"/>
          <c:y val="0.1069488188976378"/>
          <c:w val="0.55368066491688539"/>
          <c:h val="9.1657553222513857E-2"/>
        </c:manualLayout>
      </c:layout>
      <c:txPr>
        <a:bodyPr/>
        <a:lstStyle/>
        <a:p>
          <a:pPr>
            <a:defRPr sz="600">
              <a:latin typeface="Times New Roman" pitchFamily="18" charset="0"/>
              <a:ea typeface="Arial Unicode MS" pitchFamily="34" charset="-122"/>
              <a:cs typeface="Times New Roman" pitchFamily="18" charset="0"/>
            </a:defRPr>
          </a:pPr>
          <a:endParaRPr lang="zh-CN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28575</xdr:colOff>
      <xdr:row>14</xdr:row>
      <xdr:rowOff>0</xdr:rowOff>
    </xdr:from>
    <xdr:to>
      <xdr:col>33</xdr:col>
      <xdr:colOff>485775</xdr:colOff>
      <xdr:row>29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123825</xdr:colOff>
      <xdr:row>32</xdr:row>
      <xdr:rowOff>47625</xdr:rowOff>
    </xdr:from>
    <xdr:to>
      <xdr:col>33</xdr:col>
      <xdr:colOff>581025</xdr:colOff>
      <xdr:row>48</xdr:row>
      <xdr:rowOff>28575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H1:W48"/>
  <sheetViews>
    <sheetView tabSelected="1" topLeftCell="I7" workbookViewId="0">
      <selection activeCell="W34" sqref="W34:W48"/>
    </sheetView>
  </sheetViews>
  <sheetFormatPr defaultRowHeight="13.5"/>
  <cols>
    <col min="9" max="9" width="9.5" bestFit="1" customWidth="1"/>
  </cols>
  <sheetData>
    <row r="1" spans="8:23">
      <c r="H1" t="s">
        <v>10</v>
      </c>
    </row>
    <row r="2" spans="8:23">
      <c r="H2" s="14" t="s">
        <v>11</v>
      </c>
    </row>
    <row r="3" spans="8:23">
      <c r="H3" t="s">
        <v>12</v>
      </c>
    </row>
    <row r="4" spans="8:23">
      <c r="H4" t="s">
        <v>13</v>
      </c>
    </row>
    <row r="5" spans="8:23">
      <c r="H5" t="s">
        <v>14</v>
      </c>
    </row>
    <row r="7" spans="8:23">
      <c r="H7" s="2" t="s">
        <v>15</v>
      </c>
      <c r="I7" s="3" t="s">
        <v>5</v>
      </c>
      <c r="J7" s="3" t="s">
        <v>6</v>
      </c>
      <c r="K7" s="3" t="s">
        <v>7</v>
      </c>
      <c r="L7" s="3" t="s">
        <v>8</v>
      </c>
      <c r="M7" s="4" t="s">
        <v>9</v>
      </c>
      <c r="O7" s="14" t="s">
        <v>16</v>
      </c>
      <c r="P7" s="14" t="s">
        <v>17</v>
      </c>
      <c r="Q7" s="14" t="s">
        <v>18</v>
      </c>
      <c r="R7" s="14" t="s">
        <v>26</v>
      </c>
      <c r="S7" s="14" t="s">
        <v>27</v>
      </c>
    </row>
    <row r="8" spans="8:23">
      <c r="H8" s="5">
        <v>1</v>
      </c>
      <c r="I8" s="17"/>
      <c r="J8" s="17">
        <v>189.46</v>
      </c>
      <c r="K8" s="17">
        <v>140.97</v>
      </c>
      <c r="L8" s="17">
        <v>224.44</v>
      </c>
      <c r="M8" s="18">
        <v>56.33</v>
      </c>
      <c r="O8" s="1">
        <f>J8/K8</f>
        <v>1.3439738951549975</v>
      </c>
      <c r="P8" s="1">
        <f>J8/L8</f>
        <v>0.84414542862234898</v>
      </c>
      <c r="Q8" s="1">
        <f>J8/M8</f>
        <v>3.3633942836854254</v>
      </c>
      <c r="R8" s="25">
        <f>K8/M8</f>
        <v>2.5025741168116458</v>
      </c>
      <c r="S8" s="25">
        <f>L8/M8</f>
        <v>3.984377773832771</v>
      </c>
    </row>
    <row r="9" spans="8:23">
      <c r="H9" s="5">
        <v>2</v>
      </c>
      <c r="I9" s="17"/>
      <c r="J9" s="17">
        <v>643.82000000000005</v>
      </c>
      <c r="K9" s="17">
        <v>444.28</v>
      </c>
      <c r="L9" s="17">
        <v>328.26</v>
      </c>
      <c r="M9" s="18">
        <v>87.04</v>
      </c>
      <c r="O9" s="1">
        <f>J9/K9</f>
        <v>1.4491311785360586</v>
      </c>
      <c r="P9" s="1">
        <f>J9/L9</f>
        <v>1.9613111557911413</v>
      </c>
      <c r="Q9" s="1">
        <f>J9/M9</f>
        <v>7.3968290441176467</v>
      </c>
      <c r="R9" s="25">
        <f t="shared" ref="R9:R12" si="0">K9/M9</f>
        <v>5.1043198529411757</v>
      </c>
      <c r="S9" s="25">
        <f t="shared" ref="S9:S12" si="1">L9/M9</f>
        <v>3.7713694852941173</v>
      </c>
    </row>
    <row r="10" spans="8:23">
      <c r="H10" s="5">
        <v>3</v>
      </c>
      <c r="I10" s="17"/>
      <c r="J10" s="17">
        <v>1494.69</v>
      </c>
      <c r="K10" s="17">
        <v>1161.45</v>
      </c>
      <c r="L10" s="17">
        <v>665.95</v>
      </c>
      <c r="M10" s="18">
        <v>208.73</v>
      </c>
      <c r="O10" s="1">
        <f t="shared" ref="O9:O12" si="2">J10/K10</f>
        <v>1.2869172155495285</v>
      </c>
      <c r="P10" s="1">
        <f t="shared" ref="P9:P12" si="3">J10/L10</f>
        <v>2.2444477813649675</v>
      </c>
      <c r="Q10" s="1">
        <f t="shared" ref="Q9:Q12" si="4">J10/M10</f>
        <v>7.1608776888803725</v>
      </c>
      <c r="R10" s="25">
        <f t="shared" si="0"/>
        <v>5.5643654481866527</v>
      </c>
      <c r="S10" s="25">
        <f t="shared" si="1"/>
        <v>3.1904853159584157</v>
      </c>
    </row>
    <row r="11" spans="8:23">
      <c r="H11" s="5">
        <v>4</v>
      </c>
      <c r="I11" s="17"/>
      <c r="J11" s="17">
        <v>3986.54</v>
      </c>
      <c r="K11" s="17">
        <v>3036.16</v>
      </c>
      <c r="L11" s="17">
        <v>1382.22</v>
      </c>
      <c r="M11" s="18">
        <v>513.98</v>
      </c>
      <c r="O11" s="1">
        <f t="shared" si="2"/>
        <v>1.3130203941821248</v>
      </c>
      <c r="P11" s="1">
        <f t="shared" si="3"/>
        <v>2.8841573700279262</v>
      </c>
      <c r="Q11" s="1">
        <f t="shared" si="4"/>
        <v>7.7562161951826916</v>
      </c>
      <c r="R11" s="25">
        <f t="shared" si="0"/>
        <v>5.9071559204638309</v>
      </c>
      <c r="S11" s="25">
        <f t="shared" si="1"/>
        <v>2.6892486088952876</v>
      </c>
    </row>
    <row r="12" spans="8:23">
      <c r="H12" s="16">
        <v>5</v>
      </c>
      <c r="I12" s="19"/>
      <c r="J12" s="19">
        <v>8557.07</v>
      </c>
      <c r="K12" s="19">
        <v>6551.18</v>
      </c>
      <c r="L12" s="19">
        <v>2432.44</v>
      </c>
      <c r="M12" s="20">
        <v>983.07</v>
      </c>
      <c r="O12" s="1">
        <f t="shared" si="2"/>
        <v>1.306187587579642</v>
      </c>
      <c r="P12" s="1">
        <f t="shared" si="3"/>
        <v>3.5178956109914323</v>
      </c>
      <c r="Q12" s="1">
        <f t="shared" si="4"/>
        <v>8.7044361032276427</v>
      </c>
      <c r="R12" s="25">
        <f t="shared" si="0"/>
        <v>6.664001546176773</v>
      </c>
      <c r="S12" s="25">
        <f t="shared" si="1"/>
        <v>2.4743304139074529</v>
      </c>
      <c r="T12" s="1"/>
    </row>
    <row r="13" spans="8:23">
      <c r="T13" s="1"/>
    </row>
    <row r="14" spans="8:23">
      <c r="H14" s="2" t="s">
        <v>1</v>
      </c>
      <c r="I14" s="3" t="s">
        <v>2</v>
      </c>
      <c r="J14" s="3"/>
      <c r="K14" s="3"/>
      <c r="L14" s="3"/>
      <c r="M14" s="4"/>
      <c r="T14" s="1"/>
    </row>
    <row r="15" spans="8:23" ht="15">
      <c r="H15" s="5" t="s">
        <v>0</v>
      </c>
      <c r="I15" s="6" t="s">
        <v>5</v>
      </c>
      <c r="J15" s="6" t="s">
        <v>6</v>
      </c>
      <c r="K15" s="6" t="s">
        <v>7</v>
      </c>
      <c r="L15" s="6" t="s">
        <v>8</v>
      </c>
      <c r="M15" s="7" t="s">
        <v>9</v>
      </c>
      <c r="O15" s="26" t="s">
        <v>23</v>
      </c>
      <c r="P15" s="26" t="s">
        <v>19</v>
      </c>
      <c r="Q15" s="26" t="s">
        <v>20</v>
      </c>
      <c r="R15" s="26" t="s">
        <v>21</v>
      </c>
      <c r="S15" s="27" t="s">
        <v>22</v>
      </c>
      <c r="T15" s="1"/>
      <c r="U15" s="27" t="s">
        <v>18</v>
      </c>
      <c r="V15" s="27" t="s">
        <v>26</v>
      </c>
      <c r="W15" s="27" t="s">
        <v>28</v>
      </c>
    </row>
    <row r="16" spans="8:23">
      <c r="H16" s="5">
        <v>1000</v>
      </c>
      <c r="I16" s="8">
        <v>142.76</v>
      </c>
      <c r="J16" s="8">
        <v>85.76</v>
      </c>
      <c r="K16" s="8">
        <v>66.16</v>
      </c>
      <c r="L16" s="8">
        <v>43.99</v>
      </c>
      <c r="M16" s="9">
        <v>14.83</v>
      </c>
      <c r="O16" s="28">
        <f>J16/J16</f>
        <v>1</v>
      </c>
      <c r="P16" s="28">
        <f>J16/K16</f>
        <v>1.2962515114873037</v>
      </c>
      <c r="Q16" s="28">
        <f>J16/L16</f>
        <v>1.9495339849965903</v>
      </c>
      <c r="R16" s="28">
        <f>J16/M16</f>
        <v>5.7828725556304788</v>
      </c>
      <c r="S16" s="29">
        <v>11.57</v>
      </c>
      <c r="T16" s="1"/>
      <c r="U16" s="25">
        <f>J16/M16</f>
        <v>5.7828725556304788</v>
      </c>
      <c r="V16" s="25">
        <f>K16/M16</f>
        <v>4.4612272420768706</v>
      </c>
      <c r="W16" s="25">
        <f>L16/M16</f>
        <v>2.9662845583277142</v>
      </c>
    </row>
    <row r="17" spans="8:23">
      <c r="H17" s="5">
        <v>2000</v>
      </c>
      <c r="I17" s="8">
        <v>275.75</v>
      </c>
      <c r="J17" s="8">
        <v>172.5</v>
      </c>
      <c r="K17" s="8">
        <v>135.44</v>
      </c>
      <c r="L17" s="8">
        <v>59.38</v>
      </c>
      <c r="M17" s="9">
        <v>21.91</v>
      </c>
      <c r="O17" s="28">
        <f t="shared" ref="O17:O30" si="5">J17/J17</f>
        <v>1</v>
      </c>
      <c r="P17" s="28">
        <f t="shared" ref="P17:P30" si="6">J17/K17</f>
        <v>1.2736266981689308</v>
      </c>
      <c r="Q17" s="28">
        <f t="shared" ref="Q17:Q30" si="7">J17/L17</f>
        <v>2.90501852475581</v>
      </c>
      <c r="R17" s="28">
        <f t="shared" ref="R17:R30" si="8">J17/M17</f>
        <v>7.8731172980374255</v>
      </c>
      <c r="S17" s="29">
        <v>12.58</v>
      </c>
      <c r="U17" s="25">
        <f t="shared" ref="U17:U30" si="9">J17/M17</f>
        <v>7.8731172980374255</v>
      </c>
      <c r="V17" s="25">
        <f t="shared" ref="V17:V30" si="10">K17/M17</f>
        <v>6.1816522136010956</v>
      </c>
      <c r="W17" s="25">
        <f t="shared" ref="W17:W30" si="11">L17/M17</f>
        <v>2.7101780009128253</v>
      </c>
    </row>
    <row r="18" spans="8:23">
      <c r="H18" s="5">
        <v>3000</v>
      </c>
      <c r="I18" s="8">
        <v>405.1</v>
      </c>
      <c r="J18" s="8">
        <v>260.79000000000002</v>
      </c>
      <c r="K18" s="8">
        <v>204.08</v>
      </c>
      <c r="L18" s="8">
        <v>78.069999999999993</v>
      </c>
      <c r="M18" s="9">
        <v>29.96</v>
      </c>
      <c r="O18" s="28">
        <f t="shared" si="5"/>
        <v>1</v>
      </c>
      <c r="P18" s="28">
        <f t="shared" si="6"/>
        <v>1.2778812230497845</v>
      </c>
      <c r="Q18" s="28">
        <f t="shared" si="7"/>
        <v>3.340463686435251</v>
      </c>
      <c r="R18" s="28">
        <f t="shared" si="8"/>
        <v>8.7046061415220297</v>
      </c>
      <c r="S18" s="29">
        <v>12.86</v>
      </c>
      <c r="U18" s="25">
        <f t="shared" si="9"/>
        <v>8.7046061415220297</v>
      </c>
      <c r="V18" s="25">
        <f t="shared" si="10"/>
        <v>6.8117489986648865</v>
      </c>
      <c r="W18" s="25">
        <f>L18/M18</f>
        <v>2.6058077436582106</v>
      </c>
    </row>
    <row r="19" spans="8:23">
      <c r="H19" s="5">
        <v>4000</v>
      </c>
      <c r="I19" s="8">
        <v>534.75</v>
      </c>
      <c r="J19" s="8">
        <v>340.12</v>
      </c>
      <c r="K19" s="8">
        <v>264.43</v>
      </c>
      <c r="L19" s="8">
        <v>93.38</v>
      </c>
      <c r="M19" s="9">
        <v>38.450000000000003</v>
      </c>
      <c r="O19" s="28">
        <f t="shared" si="5"/>
        <v>1</v>
      </c>
      <c r="P19" s="28">
        <f t="shared" si="6"/>
        <v>1.2862383239420641</v>
      </c>
      <c r="Q19" s="28">
        <f t="shared" si="7"/>
        <v>3.6423216962947098</v>
      </c>
      <c r="R19" s="28">
        <f t="shared" si="8"/>
        <v>8.8457737321196355</v>
      </c>
      <c r="S19" s="29">
        <v>13.24</v>
      </c>
      <c r="U19" s="25">
        <f t="shared" si="9"/>
        <v>8.8457737321196355</v>
      </c>
      <c r="V19" s="25">
        <f t="shared" si="10"/>
        <v>6.8772431729518848</v>
      </c>
      <c r="W19" s="25">
        <f t="shared" si="11"/>
        <v>2.4286085825747721</v>
      </c>
    </row>
    <row r="20" spans="8:23">
      <c r="H20" s="5">
        <v>5000</v>
      </c>
      <c r="I20" s="8">
        <v>676.6</v>
      </c>
      <c r="J20" s="8">
        <v>427.71</v>
      </c>
      <c r="K20" s="8">
        <v>327.02999999999997</v>
      </c>
      <c r="L20" s="8">
        <v>111.54</v>
      </c>
      <c r="M20" s="9">
        <v>47.24</v>
      </c>
      <c r="O20" s="28">
        <f t="shared" si="5"/>
        <v>1</v>
      </c>
      <c r="P20" s="28">
        <f t="shared" si="6"/>
        <v>1.3078616640675167</v>
      </c>
      <c r="Q20" s="28">
        <f t="shared" si="7"/>
        <v>3.8345884884346417</v>
      </c>
      <c r="R20" s="28">
        <f t="shared" si="8"/>
        <v>9.0539796782387807</v>
      </c>
      <c r="S20" s="29">
        <v>13.74</v>
      </c>
      <c r="U20" s="25">
        <f t="shared" si="9"/>
        <v>9.0539796782387807</v>
      </c>
      <c r="V20" s="25">
        <f t="shared" si="10"/>
        <v>6.9227349703640977</v>
      </c>
      <c r="W20" s="25">
        <f t="shared" si="11"/>
        <v>2.3611346316680781</v>
      </c>
    </row>
    <row r="21" spans="8:23">
      <c r="H21" s="5">
        <v>6000</v>
      </c>
      <c r="I21" s="8">
        <v>867.2</v>
      </c>
      <c r="J21" s="8">
        <v>534.01</v>
      </c>
      <c r="K21" s="8">
        <v>418.28</v>
      </c>
      <c r="L21" s="8">
        <v>131.22</v>
      </c>
      <c r="M21" s="9">
        <v>56.09</v>
      </c>
      <c r="O21" s="28">
        <f t="shared" si="5"/>
        <v>1</v>
      </c>
      <c r="P21" s="28">
        <f t="shared" si="6"/>
        <v>1.2766806923591854</v>
      </c>
      <c r="Q21" s="28">
        <f t="shared" si="7"/>
        <v>4.0695778082609362</v>
      </c>
      <c r="R21" s="28">
        <f t="shared" si="8"/>
        <v>9.5205919058655724</v>
      </c>
      <c r="S21" s="29">
        <v>14.52</v>
      </c>
      <c r="U21" s="25">
        <f t="shared" si="9"/>
        <v>9.5205919058655724</v>
      </c>
      <c r="V21" s="25">
        <f t="shared" si="10"/>
        <v>7.4573007666250657</v>
      </c>
      <c r="W21" s="25">
        <f t="shared" si="11"/>
        <v>2.3394544482082367</v>
      </c>
    </row>
    <row r="22" spans="8:23">
      <c r="H22" s="5">
        <v>7000</v>
      </c>
      <c r="I22" s="8">
        <v>999.47</v>
      </c>
      <c r="J22" s="8">
        <v>616.07000000000005</v>
      </c>
      <c r="K22" s="8">
        <v>480.89</v>
      </c>
      <c r="L22" s="8">
        <v>147.61000000000001</v>
      </c>
      <c r="M22" s="9">
        <v>65.12</v>
      </c>
      <c r="O22" s="28">
        <f t="shared" si="5"/>
        <v>1</v>
      </c>
      <c r="P22" s="28">
        <f t="shared" si="6"/>
        <v>1.2811037867287738</v>
      </c>
      <c r="Q22" s="28">
        <f t="shared" si="7"/>
        <v>4.1736332226813904</v>
      </c>
      <c r="R22" s="28">
        <f t="shared" si="8"/>
        <v>9.4605343980343974</v>
      </c>
      <c r="S22" s="29">
        <v>14.27</v>
      </c>
      <c r="U22" s="25">
        <f t="shared" si="9"/>
        <v>9.4605343980343974</v>
      </c>
      <c r="V22" s="25">
        <f t="shared" si="10"/>
        <v>7.3846744471744463</v>
      </c>
      <c r="W22" s="25">
        <f t="shared" si="11"/>
        <v>2.2667383292383292</v>
      </c>
    </row>
    <row r="23" spans="8:23">
      <c r="H23" s="10">
        <v>8000</v>
      </c>
      <c r="I23" s="8">
        <v>1190.51</v>
      </c>
      <c r="J23" s="8">
        <v>691.3</v>
      </c>
      <c r="K23" s="8">
        <v>536.91999999999996</v>
      </c>
      <c r="L23" s="8">
        <v>164.25</v>
      </c>
      <c r="M23" s="9">
        <v>72.790000000000006</v>
      </c>
      <c r="O23" s="28">
        <f t="shared" si="5"/>
        <v>1</v>
      </c>
      <c r="P23" s="28">
        <f t="shared" si="6"/>
        <v>1.2875288683602772</v>
      </c>
      <c r="Q23" s="28">
        <f t="shared" si="7"/>
        <v>4.2088280060882797</v>
      </c>
      <c r="R23" s="28">
        <f t="shared" si="8"/>
        <v>9.4971836790767945</v>
      </c>
      <c r="S23" s="29">
        <v>14.35</v>
      </c>
      <c r="U23" s="25">
        <f t="shared" si="9"/>
        <v>9.4971836790767945</v>
      </c>
      <c r="V23" s="25">
        <f t="shared" si="10"/>
        <v>7.3762879516417081</v>
      </c>
      <c r="W23" s="25">
        <f t="shared" si="11"/>
        <v>2.2564912762742133</v>
      </c>
    </row>
    <row r="24" spans="8:23">
      <c r="H24" s="10">
        <v>9000</v>
      </c>
      <c r="I24" s="8">
        <v>1375.65</v>
      </c>
      <c r="J24" s="8">
        <v>792.46</v>
      </c>
      <c r="K24" s="8">
        <v>619</v>
      </c>
      <c r="L24" s="8">
        <v>185.62</v>
      </c>
      <c r="M24" s="9">
        <v>84.08</v>
      </c>
      <c r="O24" s="28">
        <f t="shared" si="5"/>
        <v>1</v>
      </c>
      <c r="P24" s="28">
        <f t="shared" si="6"/>
        <v>1.280226171243942</v>
      </c>
      <c r="Q24" s="28">
        <f t="shared" si="7"/>
        <v>4.2692597780411594</v>
      </c>
      <c r="R24" s="28">
        <f t="shared" si="8"/>
        <v>9.4250713606089445</v>
      </c>
      <c r="S24" s="29">
        <v>14.48</v>
      </c>
      <c r="U24" s="25">
        <f t="shared" si="9"/>
        <v>9.4250713606089445</v>
      </c>
      <c r="V24" s="25">
        <f t="shared" si="10"/>
        <v>7.3620361560418655</v>
      </c>
      <c r="W24" s="25">
        <f t="shared" si="11"/>
        <v>2.2076593720266415</v>
      </c>
    </row>
    <row r="25" spans="8:23">
      <c r="H25" s="10">
        <v>10000</v>
      </c>
      <c r="I25" s="8">
        <v>1486.13</v>
      </c>
      <c r="J25" s="8">
        <v>888.22</v>
      </c>
      <c r="K25" s="8">
        <v>691.44</v>
      </c>
      <c r="L25" s="8">
        <v>207.82</v>
      </c>
      <c r="M25" s="9">
        <v>93.45</v>
      </c>
      <c r="O25" s="28">
        <f t="shared" si="5"/>
        <v>1</v>
      </c>
      <c r="P25" s="28">
        <f t="shared" si="6"/>
        <v>1.2845944695129006</v>
      </c>
      <c r="Q25" s="28">
        <f t="shared" si="7"/>
        <v>4.2739871042248101</v>
      </c>
      <c r="R25" s="28">
        <f t="shared" si="8"/>
        <v>9.5047619047619047</v>
      </c>
      <c r="S25" s="29">
        <v>14.17</v>
      </c>
      <c r="U25" s="25">
        <f t="shared" si="9"/>
        <v>9.5047619047619047</v>
      </c>
      <c r="V25" s="25">
        <f t="shared" si="10"/>
        <v>7.3990369181380418</v>
      </c>
      <c r="W25" s="25">
        <f t="shared" si="11"/>
        <v>2.2238630283574103</v>
      </c>
    </row>
    <row r="26" spans="8:23">
      <c r="H26" s="10">
        <v>11000</v>
      </c>
      <c r="I26" s="8">
        <v>1612.89</v>
      </c>
      <c r="J26" s="8">
        <v>976.37</v>
      </c>
      <c r="K26" s="8">
        <v>760.5</v>
      </c>
      <c r="L26" s="8">
        <v>221.8</v>
      </c>
      <c r="M26" s="9">
        <v>103.73</v>
      </c>
      <c r="O26" s="28">
        <f t="shared" si="5"/>
        <v>1</v>
      </c>
      <c r="P26" s="28">
        <f t="shared" si="6"/>
        <v>1.2838527284681132</v>
      </c>
      <c r="Q26" s="28">
        <f t="shared" si="7"/>
        <v>4.4020288548241657</v>
      </c>
      <c r="R26" s="28">
        <f t="shared" si="8"/>
        <v>9.4126096596934339</v>
      </c>
      <c r="S26" s="29">
        <v>14.8</v>
      </c>
      <c r="U26" s="25">
        <f t="shared" si="9"/>
        <v>9.4126096596934339</v>
      </c>
      <c r="V26" s="25">
        <f t="shared" si="10"/>
        <v>7.3315337896461967</v>
      </c>
      <c r="W26" s="25">
        <f t="shared" si="11"/>
        <v>2.13824351682252</v>
      </c>
    </row>
    <row r="27" spans="8:23">
      <c r="H27" s="10">
        <v>12000</v>
      </c>
      <c r="I27" s="8">
        <v>1800</v>
      </c>
      <c r="J27" s="8">
        <v>1080.8</v>
      </c>
      <c r="K27" s="8">
        <v>831.73</v>
      </c>
      <c r="L27" s="8">
        <v>238.79</v>
      </c>
      <c r="M27" s="9">
        <v>110.87</v>
      </c>
      <c r="O27" s="28">
        <f t="shared" si="5"/>
        <v>1</v>
      </c>
      <c r="P27" s="28">
        <f t="shared" si="6"/>
        <v>1.2994601613504382</v>
      </c>
      <c r="Q27" s="28">
        <f t="shared" si="7"/>
        <v>4.5261526864609074</v>
      </c>
      <c r="R27" s="28">
        <f t="shared" si="8"/>
        <v>9.7483539280238105</v>
      </c>
      <c r="S27" s="29">
        <v>14.62</v>
      </c>
      <c r="U27" s="25">
        <f t="shared" si="9"/>
        <v>9.7483539280238105</v>
      </c>
      <c r="V27" s="25">
        <f t="shared" si="10"/>
        <v>7.5018490123568142</v>
      </c>
      <c r="W27" s="25">
        <f t="shared" si="11"/>
        <v>2.1537837106521147</v>
      </c>
    </row>
    <row r="28" spans="8:23">
      <c r="H28" s="10">
        <v>13000</v>
      </c>
      <c r="I28" s="8">
        <v>1911.27</v>
      </c>
      <c r="J28" s="8">
        <v>1198.7</v>
      </c>
      <c r="K28" s="8">
        <v>937.78</v>
      </c>
      <c r="L28" s="8">
        <v>261.24</v>
      </c>
      <c r="M28" s="9">
        <v>120.49</v>
      </c>
      <c r="O28" s="28">
        <f t="shared" si="5"/>
        <v>1</v>
      </c>
      <c r="P28" s="28">
        <f t="shared" si="6"/>
        <v>1.2782315681716394</v>
      </c>
      <c r="Q28" s="28">
        <f t="shared" si="7"/>
        <v>4.5885009952534066</v>
      </c>
      <c r="R28" s="28">
        <f t="shared" si="8"/>
        <v>9.948543447589012</v>
      </c>
      <c r="S28" s="29">
        <v>14.83</v>
      </c>
      <c r="U28" s="25">
        <f t="shared" si="9"/>
        <v>9.948543447589012</v>
      </c>
      <c r="V28" s="25">
        <f t="shared" si="10"/>
        <v>7.783052535480123</v>
      </c>
      <c r="W28" s="25">
        <f t="shared" si="11"/>
        <v>2.1681467341688108</v>
      </c>
    </row>
    <row r="29" spans="8:23">
      <c r="H29" s="10">
        <v>14000</v>
      </c>
      <c r="I29" s="8">
        <v>2146.3200000000002</v>
      </c>
      <c r="J29" s="8">
        <v>1262.9000000000001</v>
      </c>
      <c r="K29" s="8">
        <v>981.2</v>
      </c>
      <c r="L29" s="8">
        <v>276.99</v>
      </c>
      <c r="M29" s="9">
        <v>132.01</v>
      </c>
      <c r="O29" s="28">
        <f t="shared" si="5"/>
        <v>1</v>
      </c>
      <c r="P29" s="28">
        <f t="shared" si="6"/>
        <v>1.2870974317162658</v>
      </c>
      <c r="Q29" s="28">
        <f t="shared" si="7"/>
        <v>4.5593703743817464</v>
      </c>
      <c r="R29" s="28">
        <f t="shared" si="8"/>
        <v>9.5666994924626927</v>
      </c>
      <c r="S29" s="29">
        <v>15.04</v>
      </c>
      <c r="U29" s="25">
        <f t="shared" si="9"/>
        <v>9.5666994924626927</v>
      </c>
      <c r="V29" s="25">
        <f t="shared" si="10"/>
        <v>7.4327702446784345</v>
      </c>
      <c r="W29" s="25">
        <f t="shared" si="11"/>
        <v>2.098250132565715</v>
      </c>
    </row>
    <row r="30" spans="8:23">
      <c r="H30" s="11">
        <v>15000</v>
      </c>
      <c r="I30" s="12">
        <v>2256.77</v>
      </c>
      <c r="J30" s="12">
        <v>1344.78</v>
      </c>
      <c r="K30" s="12">
        <v>1047.74</v>
      </c>
      <c r="L30" s="12">
        <v>298.69</v>
      </c>
      <c r="M30" s="13">
        <v>138.94</v>
      </c>
      <c r="O30" s="28">
        <f t="shared" si="5"/>
        <v>1</v>
      </c>
      <c r="P30" s="28">
        <f t="shared" si="6"/>
        <v>1.2835054498253382</v>
      </c>
      <c r="Q30" s="28">
        <f t="shared" si="7"/>
        <v>4.5022598680906629</v>
      </c>
      <c r="R30" s="28">
        <f t="shared" si="8"/>
        <v>9.6788541816611495</v>
      </c>
      <c r="S30" s="29">
        <v>14.67</v>
      </c>
      <c r="U30" s="25">
        <f t="shared" si="9"/>
        <v>9.6788541816611495</v>
      </c>
      <c r="V30" s="25">
        <f t="shared" si="10"/>
        <v>7.5409529293220094</v>
      </c>
      <c r="W30" s="25">
        <f t="shared" si="11"/>
        <v>2.1497768821073846</v>
      </c>
    </row>
    <row r="32" spans="8:23">
      <c r="H32" s="2" t="s">
        <v>3</v>
      </c>
      <c r="I32" s="3" t="s">
        <v>2</v>
      </c>
      <c r="J32" s="3"/>
      <c r="K32" s="3"/>
      <c r="L32" s="3"/>
      <c r="M32" s="4"/>
    </row>
    <row r="33" spans="8:23" ht="15">
      <c r="H33" s="15" t="s">
        <v>4</v>
      </c>
      <c r="I33" s="6" t="s">
        <v>5</v>
      </c>
      <c r="J33" s="6" t="s">
        <v>6</v>
      </c>
      <c r="K33" s="6" t="s">
        <v>7</v>
      </c>
      <c r="L33" s="6" t="s">
        <v>8</v>
      </c>
      <c r="M33" s="7" t="s">
        <v>9</v>
      </c>
      <c r="N33" s="14"/>
      <c r="O33" s="26" t="s">
        <v>25</v>
      </c>
      <c r="P33" s="26" t="s">
        <v>19</v>
      </c>
      <c r="Q33" s="26" t="s">
        <v>20</v>
      </c>
      <c r="R33" s="26" t="s">
        <v>21</v>
      </c>
      <c r="S33" s="27" t="s">
        <v>24</v>
      </c>
      <c r="U33" s="27" t="s">
        <v>18</v>
      </c>
      <c r="V33" s="27" t="s">
        <v>26</v>
      </c>
      <c r="W33" s="27" t="s">
        <v>28</v>
      </c>
    </row>
    <row r="34" spans="8:23">
      <c r="H34" s="5">
        <v>24</v>
      </c>
      <c r="I34" s="21">
        <v>532.36</v>
      </c>
      <c r="J34" s="21">
        <v>350.48</v>
      </c>
      <c r="K34" s="21">
        <v>275.74</v>
      </c>
      <c r="L34" s="21">
        <v>81.650000000000006</v>
      </c>
      <c r="M34" s="22">
        <v>31.12</v>
      </c>
      <c r="O34" s="28">
        <f>J34/J34</f>
        <v>1</v>
      </c>
      <c r="P34" s="28">
        <f>J34/K34</f>
        <v>1.2710524407050119</v>
      </c>
      <c r="Q34" s="28">
        <f>J34/L34</f>
        <v>4.2924678505817511</v>
      </c>
      <c r="R34" s="28">
        <f>J34/M34</f>
        <v>11.262210796915168</v>
      </c>
      <c r="S34" s="29">
        <v>20.03</v>
      </c>
      <c r="U34">
        <f>J34/M34</f>
        <v>11.262210796915168</v>
      </c>
      <c r="V34">
        <f>K34/M34</f>
        <v>8.8605398457583551</v>
      </c>
      <c r="W34">
        <f>L34/M34</f>
        <v>2.6237146529562985</v>
      </c>
    </row>
    <row r="35" spans="8:23">
      <c r="H35" s="5">
        <v>28</v>
      </c>
      <c r="I35" s="21">
        <v>599.44000000000005</v>
      </c>
      <c r="J35" s="21">
        <v>390.24</v>
      </c>
      <c r="K35" s="21">
        <v>306.11</v>
      </c>
      <c r="L35" s="21">
        <v>90.06</v>
      </c>
      <c r="M35" s="22">
        <v>35.75</v>
      </c>
      <c r="O35" s="28">
        <f t="shared" ref="O35:O48" si="12">J35/J35</f>
        <v>1</v>
      </c>
      <c r="P35" s="28">
        <f t="shared" ref="P35:P48" si="13">J35/K35</f>
        <v>1.2748358433242952</v>
      </c>
      <c r="Q35" s="28">
        <f t="shared" ref="Q35:Q48" si="14">J35/L35</f>
        <v>4.3331112591605594</v>
      </c>
      <c r="R35" s="28">
        <f t="shared" ref="R35:R48" si="15">J35/M35</f>
        <v>10.915804195804196</v>
      </c>
      <c r="S35" s="29">
        <v>18.96</v>
      </c>
      <c r="U35">
        <f t="shared" ref="U35:U48" si="16">J35/M35</f>
        <v>10.915804195804196</v>
      </c>
      <c r="V35">
        <f t="shared" ref="V35:V48" si="17">K35/M35</f>
        <v>8.5625174825174835</v>
      </c>
      <c r="W35">
        <f t="shared" ref="W35:W48" si="18">L35/M35</f>
        <v>2.5191608391608393</v>
      </c>
    </row>
    <row r="36" spans="8:23">
      <c r="H36" s="5">
        <v>32</v>
      </c>
      <c r="I36" s="21">
        <v>651.24</v>
      </c>
      <c r="J36" s="21">
        <v>425.32</v>
      </c>
      <c r="K36" s="21">
        <v>331.83</v>
      </c>
      <c r="L36" s="21">
        <v>99.08</v>
      </c>
      <c r="M36" s="22">
        <v>40.700000000000003</v>
      </c>
      <c r="O36" s="28">
        <f t="shared" si="12"/>
        <v>1</v>
      </c>
      <c r="P36" s="28">
        <f t="shared" si="13"/>
        <v>1.2817406503330018</v>
      </c>
      <c r="Q36" s="28">
        <f t="shared" si="14"/>
        <v>4.2926927735163503</v>
      </c>
      <c r="R36" s="28">
        <f t="shared" si="15"/>
        <v>10.450122850122849</v>
      </c>
      <c r="S36" s="29">
        <v>17.170000000000002</v>
      </c>
      <c r="U36">
        <f t="shared" si="16"/>
        <v>10.450122850122849</v>
      </c>
      <c r="V36">
        <f t="shared" si="17"/>
        <v>8.1530712530712517</v>
      </c>
      <c r="W36">
        <f t="shared" si="18"/>
        <v>2.434398034398034</v>
      </c>
    </row>
    <row r="37" spans="8:23">
      <c r="H37" s="5">
        <v>36</v>
      </c>
      <c r="I37" s="21">
        <v>698.09</v>
      </c>
      <c r="J37" s="21">
        <v>457.62</v>
      </c>
      <c r="K37" s="21">
        <v>360.02</v>
      </c>
      <c r="L37" s="21">
        <v>107.18</v>
      </c>
      <c r="M37" s="22">
        <v>44.26</v>
      </c>
      <c r="O37" s="28">
        <f t="shared" si="12"/>
        <v>1</v>
      </c>
      <c r="P37" s="28">
        <f t="shared" si="13"/>
        <v>1.2710960502194324</v>
      </c>
      <c r="Q37" s="28">
        <f t="shared" si="14"/>
        <v>4.2696398581824964</v>
      </c>
      <c r="R37" s="28">
        <f t="shared" si="15"/>
        <v>10.339358337098961</v>
      </c>
      <c r="S37" s="29">
        <v>17.22</v>
      </c>
      <c r="U37">
        <f t="shared" si="16"/>
        <v>10.339358337098961</v>
      </c>
      <c r="V37">
        <f t="shared" si="17"/>
        <v>8.13420695887935</v>
      </c>
      <c r="W37">
        <f t="shared" si="18"/>
        <v>2.4215996384997744</v>
      </c>
    </row>
    <row r="38" spans="8:23">
      <c r="H38" s="5">
        <v>40</v>
      </c>
      <c r="I38" s="21">
        <v>801.13</v>
      </c>
      <c r="J38" s="21">
        <v>493.3</v>
      </c>
      <c r="K38" s="21">
        <v>385.4</v>
      </c>
      <c r="L38" s="21">
        <v>116.95</v>
      </c>
      <c r="M38" s="22">
        <v>49.28</v>
      </c>
      <c r="O38" s="28">
        <f t="shared" si="12"/>
        <v>1</v>
      </c>
      <c r="P38" s="28">
        <f t="shared" si="13"/>
        <v>1.2799688635184225</v>
      </c>
      <c r="Q38" s="28">
        <f t="shared" si="14"/>
        <v>4.2180418982471144</v>
      </c>
      <c r="R38" s="28">
        <f t="shared" si="15"/>
        <v>10.010146103896103</v>
      </c>
      <c r="S38" s="29">
        <v>15.67</v>
      </c>
      <c r="U38">
        <f t="shared" si="16"/>
        <v>10.010146103896103</v>
      </c>
      <c r="V38">
        <f t="shared" si="17"/>
        <v>7.8206168831168821</v>
      </c>
      <c r="W38">
        <f t="shared" si="18"/>
        <v>2.3731737012987013</v>
      </c>
    </row>
    <row r="39" spans="8:23">
      <c r="H39" s="5">
        <v>44</v>
      </c>
      <c r="I39" s="21">
        <v>862.8</v>
      </c>
      <c r="J39" s="21">
        <v>526.16</v>
      </c>
      <c r="K39" s="21">
        <v>406.25</v>
      </c>
      <c r="L39" s="21">
        <v>122.71</v>
      </c>
      <c r="M39" s="22">
        <v>55.17</v>
      </c>
      <c r="O39" s="28">
        <f t="shared" si="12"/>
        <v>1</v>
      </c>
      <c r="P39" s="28">
        <f t="shared" si="13"/>
        <v>1.2951630769230769</v>
      </c>
      <c r="Q39" s="28">
        <f t="shared" si="14"/>
        <v>4.2878331024366396</v>
      </c>
      <c r="R39" s="28">
        <f t="shared" si="15"/>
        <v>9.5370672466920414</v>
      </c>
      <c r="S39" s="29">
        <v>14.9</v>
      </c>
      <c r="U39">
        <f t="shared" si="16"/>
        <v>9.5370672466920414</v>
      </c>
      <c r="V39">
        <f t="shared" si="17"/>
        <v>7.3636034076490846</v>
      </c>
      <c r="W39">
        <f t="shared" si="18"/>
        <v>2.2242160594526008</v>
      </c>
    </row>
    <row r="40" spans="8:23">
      <c r="H40" s="5">
        <v>48</v>
      </c>
      <c r="I40" s="21">
        <v>904.4</v>
      </c>
      <c r="J40" s="21">
        <v>562.48</v>
      </c>
      <c r="K40" s="21">
        <v>440.87</v>
      </c>
      <c r="L40" s="21">
        <v>133.80000000000001</v>
      </c>
      <c r="M40" s="22">
        <v>58.34</v>
      </c>
      <c r="O40" s="28">
        <f t="shared" si="12"/>
        <v>1</v>
      </c>
      <c r="P40" s="28">
        <f t="shared" si="13"/>
        <v>1.2758409508471886</v>
      </c>
      <c r="Q40" s="28">
        <f t="shared" si="14"/>
        <v>4.2038863976083709</v>
      </c>
      <c r="R40" s="28">
        <f t="shared" si="15"/>
        <v>9.6414124100102843</v>
      </c>
      <c r="S40" s="29">
        <v>15.1</v>
      </c>
      <c r="U40">
        <f t="shared" si="16"/>
        <v>9.6414124100102843</v>
      </c>
      <c r="V40">
        <f t="shared" si="17"/>
        <v>7.5569077819677748</v>
      </c>
      <c r="W40">
        <f t="shared" si="18"/>
        <v>2.2934521768940694</v>
      </c>
    </row>
    <row r="41" spans="8:23">
      <c r="H41" s="5">
        <v>52</v>
      </c>
      <c r="I41" s="21">
        <v>988.49</v>
      </c>
      <c r="J41" s="21">
        <v>590.27</v>
      </c>
      <c r="K41" s="21">
        <v>461.46</v>
      </c>
      <c r="L41" s="21">
        <v>142.22999999999999</v>
      </c>
      <c r="M41" s="22">
        <v>63.54</v>
      </c>
      <c r="O41" s="28">
        <f t="shared" si="12"/>
        <v>1</v>
      </c>
      <c r="P41" s="28">
        <f t="shared" si="13"/>
        <v>1.2791357864170243</v>
      </c>
      <c r="Q41" s="28">
        <f t="shared" si="14"/>
        <v>4.1501089784152434</v>
      </c>
      <c r="R41" s="28">
        <f t="shared" si="15"/>
        <v>9.2897387472458295</v>
      </c>
      <c r="S41" s="29">
        <v>13.69</v>
      </c>
      <c r="U41">
        <f t="shared" si="16"/>
        <v>9.2897387472458295</v>
      </c>
      <c r="V41">
        <f t="shared" si="17"/>
        <v>7.262511803588291</v>
      </c>
      <c r="W41">
        <f t="shared" si="18"/>
        <v>2.2384324834749765</v>
      </c>
    </row>
    <row r="42" spans="8:23">
      <c r="H42" s="5">
        <v>56</v>
      </c>
      <c r="I42" s="21">
        <v>1051.67</v>
      </c>
      <c r="J42" s="21">
        <v>612.66999999999996</v>
      </c>
      <c r="K42" s="21">
        <v>478.69</v>
      </c>
      <c r="L42" s="21">
        <v>148.87</v>
      </c>
      <c r="M42" s="22">
        <v>66.33</v>
      </c>
      <c r="O42" s="28">
        <f t="shared" si="12"/>
        <v>1</v>
      </c>
      <c r="P42" s="28">
        <f t="shared" si="13"/>
        <v>1.2798888633562431</v>
      </c>
      <c r="Q42" s="28">
        <f t="shared" si="14"/>
        <v>4.1154698730435948</v>
      </c>
      <c r="R42" s="28">
        <f t="shared" si="15"/>
        <v>9.2366953113221761</v>
      </c>
      <c r="S42" s="29">
        <v>14.07</v>
      </c>
      <c r="U42">
        <f t="shared" si="16"/>
        <v>9.2366953113221761</v>
      </c>
      <c r="V42">
        <f t="shared" si="17"/>
        <v>7.2167948138097398</v>
      </c>
      <c r="W42">
        <f t="shared" si="18"/>
        <v>2.2443841399065283</v>
      </c>
    </row>
    <row r="43" spans="8:23">
      <c r="H43" s="5">
        <v>60</v>
      </c>
      <c r="I43" s="21">
        <v>1094.27</v>
      </c>
      <c r="J43" s="21">
        <v>651.45000000000005</v>
      </c>
      <c r="K43" s="21">
        <v>507.58</v>
      </c>
      <c r="L43" s="21">
        <v>155.41999999999999</v>
      </c>
      <c r="M43" s="22">
        <v>70.66</v>
      </c>
      <c r="O43" s="28">
        <f t="shared" si="12"/>
        <v>1</v>
      </c>
      <c r="P43" s="28">
        <f t="shared" si="13"/>
        <v>1.2834430040584737</v>
      </c>
      <c r="Q43" s="28">
        <f t="shared" si="14"/>
        <v>4.1915454896409736</v>
      </c>
      <c r="R43" s="28">
        <f t="shared" si="15"/>
        <v>9.2195018397962087</v>
      </c>
      <c r="S43" s="29">
        <v>13.75</v>
      </c>
      <c r="U43">
        <f t="shared" si="16"/>
        <v>9.2195018397962087</v>
      </c>
      <c r="V43">
        <f t="shared" si="17"/>
        <v>7.183413529578262</v>
      </c>
      <c r="W43">
        <f t="shared" si="18"/>
        <v>2.1995471270874609</v>
      </c>
    </row>
    <row r="44" spans="8:23">
      <c r="H44" s="5">
        <v>64</v>
      </c>
      <c r="I44" s="21">
        <v>1130.17</v>
      </c>
      <c r="J44" s="21">
        <v>695.27</v>
      </c>
      <c r="K44" s="21">
        <v>541.36</v>
      </c>
      <c r="L44" s="21">
        <v>165.53</v>
      </c>
      <c r="M44" s="22">
        <v>77.349999999999994</v>
      </c>
      <c r="O44" s="28">
        <f t="shared" si="12"/>
        <v>1</v>
      </c>
      <c r="P44" s="28">
        <f t="shared" si="13"/>
        <v>1.2843024974139203</v>
      </c>
      <c r="Q44" s="28">
        <f t="shared" si="14"/>
        <v>4.2002658128435932</v>
      </c>
      <c r="R44" s="28">
        <f t="shared" si="15"/>
        <v>8.9886231415643181</v>
      </c>
      <c r="S44" s="29">
        <v>13.35</v>
      </c>
      <c r="U44">
        <f t="shared" si="16"/>
        <v>8.9886231415643181</v>
      </c>
      <c r="V44">
        <f t="shared" si="17"/>
        <v>6.998836457659988</v>
      </c>
      <c r="W44">
        <f t="shared" si="18"/>
        <v>2.1400129282482228</v>
      </c>
    </row>
    <row r="45" spans="8:23">
      <c r="H45" s="5">
        <v>68</v>
      </c>
      <c r="I45" s="21">
        <v>1168.17</v>
      </c>
      <c r="J45" s="21">
        <v>715.26</v>
      </c>
      <c r="K45" s="21">
        <v>551.07000000000005</v>
      </c>
      <c r="L45" s="21">
        <v>172</v>
      </c>
      <c r="M45" s="22">
        <v>78.209999999999994</v>
      </c>
      <c r="O45" s="28">
        <f t="shared" si="12"/>
        <v>1</v>
      </c>
      <c r="P45" s="28">
        <f t="shared" si="13"/>
        <v>1.29794762915782</v>
      </c>
      <c r="Q45" s="28">
        <f t="shared" si="14"/>
        <v>4.1584883720930232</v>
      </c>
      <c r="R45" s="28">
        <f t="shared" si="15"/>
        <v>9.1453778289221326</v>
      </c>
      <c r="S45" s="29">
        <v>13.8</v>
      </c>
      <c r="U45">
        <f t="shared" si="16"/>
        <v>9.1453778289221326</v>
      </c>
      <c r="V45">
        <f t="shared" si="17"/>
        <v>7.0460299194476423</v>
      </c>
      <c r="W45">
        <f t="shared" si="18"/>
        <v>2.199207262498402</v>
      </c>
    </row>
    <row r="46" spans="8:23">
      <c r="H46" s="5">
        <v>72</v>
      </c>
      <c r="I46" s="21">
        <v>1206.99</v>
      </c>
      <c r="J46" s="21">
        <v>759.58</v>
      </c>
      <c r="K46" s="21">
        <v>592.26</v>
      </c>
      <c r="L46" s="21">
        <v>180.37</v>
      </c>
      <c r="M46" s="22">
        <v>83.07</v>
      </c>
      <c r="O46" s="28">
        <f t="shared" si="12"/>
        <v>1</v>
      </c>
      <c r="P46" s="28">
        <f t="shared" si="13"/>
        <v>1.2825110593320501</v>
      </c>
      <c r="Q46" s="28">
        <f t="shared" si="14"/>
        <v>4.2112324665964405</v>
      </c>
      <c r="R46" s="28">
        <f t="shared" si="15"/>
        <v>9.1438545804743008</v>
      </c>
      <c r="S46" s="29">
        <v>13.81</v>
      </c>
      <c r="U46">
        <f t="shared" si="16"/>
        <v>9.1438545804743008</v>
      </c>
      <c r="V46">
        <f t="shared" si="17"/>
        <v>7.1296496930299753</v>
      </c>
      <c r="W46">
        <f t="shared" si="18"/>
        <v>2.1713013121463827</v>
      </c>
    </row>
    <row r="47" spans="8:23">
      <c r="H47" s="5">
        <v>76</v>
      </c>
      <c r="I47" s="21">
        <v>1268.1300000000001</v>
      </c>
      <c r="J47" s="21">
        <v>772.73</v>
      </c>
      <c r="K47" s="21">
        <v>607.29999999999995</v>
      </c>
      <c r="L47" s="21">
        <v>181.99</v>
      </c>
      <c r="M47" s="22">
        <v>85.66</v>
      </c>
      <c r="O47" s="28">
        <f t="shared" si="12"/>
        <v>1</v>
      </c>
      <c r="P47" s="28">
        <f t="shared" si="13"/>
        <v>1.2724024370163018</v>
      </c>
      <c r="Q47" s="28">
        <f t="shared" si="14"/>
        <v>4.2460025276114068</v>
      </c>
      <c r="R47" s="28">
        <f t="shared" si="15"/>
        <v>9.0208965678262913</v>
      </c>
      <c r="S47" s="29">
        <v>13.44</v>
      </c>
      <c r="U47">
        <f t="shared" si="16"/>
        <v>9.0208965678262913</v>
      </c>
      <c r="V47">
        <f t="shared" si="17"/>
        <v>7.0896567826289978</v>
      </c>
      <c r="W47">
        <f t="shared" si="18"/>
        <v>2.1245622227410697</v>
      </c>
    </row>
    <row r="48" spans="8:23">
      <c r="H48" s="16">
        <v>80</v>
      </c>
      <c r="I48" s="23">
        <v>1325.29</v>
      </c>
      <c r="J48" s="23">
        <v>794.39</v>
      </c>
      <c r="K48" s="23">
        <v>622.54999999999995</v>
      </c>
      <c r="L48" s="23">
        <v>190.02</v>
      </c>
      <c r="M48" s="24">
        <v>85.87</v>
      </c>
      <c r="O48" s="28">
        <f t="shared" si="12"/>
        <v>1</v>
      </c>
      <c r="P48" s="28">
        <f t="shared" si="13"/>
        <v>1.2760260220062647</v>
      </c>
      <c r="Q48" s="28">
        <f t="shared" si="14"/>
        <v>4.1805599410588359</v>
      </c>
      <c r="R48" s="28">
        <f t="shared" si="15"/>
        <v>9.2510772097356462</v>
      </c>
      <c r="S48" s="29">
        <v>13.6</v>
      </c>
      <c r="U48">
        <f t="shared" si="16"/>
        <v>9.2510772097356462</v>
      </c>
      <c r="V48">
        <f t="shared" si="17"/>
        <v>7.2499126586700822</v>
      </c>
      <c r="W48">
        <f t="shared" si="18"/>
        <v>2.2128799347851404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2014-09-12T10:32:38Z</dcterms:modified>
</cp:coreProperties>
</file>