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0r\Desktop\Ingenieria Software\"/>
    </mc:Choice>
  </mc:AlternateContent>
  <xr:revisionPtr revIDLastSave="0" documentId="13_ncr:1_{A9A9230A-00D8-4FF9-A34D-82FA78D1B6D5}" xr6:coauthVersionLast="40" xr6:coauthVersionMax="40" xr10:uidLastSave="{00000000-0000-0000-0000-000000000000}"/>
  <bookViews>
    <workbookView xWindow="10725" yWindow="45" windowWidth="9840" windowHeight="10935" activeTab="1" xr2:uid="{00000000-000D-0000-FFFF-FFFF00000000}"/>
  </bookViews>
  <sheets>
    <sheet name="Resumen del Riesgo" sheetId="1" r:id="rId1"/>
    <sheet name="Matriz de Riesgo" sheetId="4" r:id="rId2"/>
    <sheet name="MitigaciónAmenazas" sheetId="5" r:id="rId3"/>
    <sheet name="MitigaciónImpacto" sheetId="7" r:id="rId4"/>
  </sheets>
  <calcPr calcId="181029"/>
</workbook>
</file>

<file path=xl/calcChain.xml><?xml version="1.0" encoding="utf-8"?>
<calcChain xmlns="http://schemas.openxmlformats.org/spreadsheetml/2006/main">
  <c r="E53" i="4" l="1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E52" i="4"/>
  <c r="D9" i="4" l="1"/>
  <c r="C4" i="7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0" i="5"/>
  <c r="B25" i="5"/>
  <c r="B15" i="5"/>
  <c r="B26" i="5"/>
  <c r="C26" i="5"/>
  <c r="B36" i="5"/>
  <c r="C38" i="5"/>
  <c r="B38" i="5"/>
  <c r="B37" i="5"/>
  <c r="B12" i="5"/>
  <c r="B33" i="5"/>
  <c r="B22" i="5"/>
  <c r="B29" i="5"/>
  <c r="B32" i="5"/>
  <c r="B28" i="5"/>
  <c r="B8" i="5"/>
  <c r="B19" i="5"/>
  <c r="B3" i="5"/>
  <c r="B7" i="5"/>
  <c r="C10" i="5"/>
  <c r="B4" i="5"/>
  <c r="B23" i="5"/>
  <c r="B13" i="5"/>
  <c r="C36" i="5"/>
  <c r="B14" i="5"/>
  <c r="B35" i="5"/>
  <c r="B9" i="5"/>
  <c r="B21" i="5"/>
  <c r="B6" i="5"/>
  <c r="B11" i="5"/>
  <c r="B5" i="5"/>
  <c r="B27" i="5"/>
  <c r="B16" i="5"/>
  <c r="B17" i="5"/>
  <c r="B18" i="5"/>
  <c r="B10" i="5"/>
  <c r="B24" i="5"/>
  <c r="B30" i="5"/>
  <c r="B2" i="5"/>
  <c r="B34" i="5"/>
  <c r="B31" i="5"/>
  <c r="E3" i="4" l="1"/>
  <c r="D10" i="4"/>
  <c r="C5" i="7" s="1"/>
  <c r="D18" i="4"/>
  <c r="D16" i="4"/>
  <c r="D36" i="4"/>
  <c r="C31" i="7" s="1"/>
  <c r="D37" i="4"/>
  <c r="D13" i="4"/>
  <c r="C8" i="7" s="1"/>
  <c r="D21" i="4"/>
  <c r="D14" i="4"/>
  <c r="D30" i="4"/>
  <c r="D38" i="4"/>
  <c r="D22" i="4"/>
  <c r="D39" i="4"/>
  <c r="D15" i="4"/>
  <c r="C10" i="7" s="1"/>
  <c r="U3" i="4"/>
  <c r="D29" i="4"/>
  <c r="D32" i="4"/>
  <c r="C27" i="7" s="1"/>
  <c r="D24" i="4"/>
  <c r="D31" i="4"/>
  <c r="D33" i="4"/>
  <c r="C28" i="7" s="1"/>
  <c r="D19" i="4"/>
  <c r="C14" i="7" s="1"/>
  <c r="D27" i="4"/>
  <c r="D25" i="4"/>
  <c r="C20" i="7" s="1"/>
  <c r="D35" i="4"/>
  <c r="C30" i="7" s="1"/>
  <c r="D20" i="4"/>
  <c r="C15" i="7" s="1"/>
  <c r="D12" i="4"/>
  <c r="D26" i="4"/>
  <c r="C21" i="7" s="1"/>
  <c r="D34" i="4"/>
  <c r="C29" i="7" s="1"/>
  <c r="B4" i="7"/>
  <c r="AO3" i="4"/>
  <c r="AM3" i="4"/>
  <c r="AL3" i="4"/>
  <c r="AK3" i="4"/>
  <c r="AJ3" i="4"/>
  <c r="AE3" i="4"/>
  <c r="AD3" i="4"/>
  <c r="AC3" i="4"/>
  <c r="W3" i="4"/>
  <c r="V3" i="4"/>
  <c r="I3" i="4"/>
  <c r="D17" i="4"/>
  <c r="G3" i="4"/>
  <c r="F3" i="4"/>
  <c r="AN3" i="4"/>
  <c r="AG3" i="4"/>
  <c r="Y3" i="4"/>
  <c r="Q3" i="4"/>
  <c r="O3" i="4"/>
  <c r="D8" i="4"/>
  <c r="C3" i="7" s="1"/>
  <c r="N3" i="4"/>
  <c r="AI3" i="4"/>
  <c r="AA3" i="4"/>
  <c r="S3" i="4"/>
  <c r="K3" i="4"/>
  <c r="D40" i="4"/>
  <c r="D11" i="4"/>
  <c r="AH3" i="4"/>
  <c r="Z3" i="4"/>
  <c r="R3" i="4"/>
  <c r="J3" i="4"/>
  <c r="D28" i="4"/>
  <c r="AF3" i="4"/>
  <c r="X3" i="4"/>
  <c r="P3" i="4"/>
  <c r="H3" i="4"/>
  <c r="D23" i="4"/>
  <c r="C18" i="7" s="1"/>
  <c r="M3" i="4"/>
  <c r="D7" i="4"/>
  <c r="C2" i="7" s="1"/>
  <c r="AB3" i="4"/>
  <c r="T3" i="4"/>
  <c r="L3" i="4"/>
  <c r="D11" i="1"/>
  <c r="C37" i="5"/>
  <c r="C12" i="5"/>
  <c r="C8" i="5"/>
  <c r="C20" i="5"/>
  <c r="C29" i="5"/>
  <c r="C22" i="5"/>
  <c r="C28" i="5"/>
  <c r="C17" i="5"/>
  <c r="C18" i="5"/>
  <c r="C33" i="5"/>
  <c r="C25" i="5"/>
  <c r="C31" i="5"/>
  <c r="C13" i="5"/>
  <c r="C23" i="5"/>
  <c r="C5" i="5"/>
  <c r="C24" i="5"/>
  <c r="C16" i="5"/>
  <c r="C14" i="5"/>
  <c r="C11" i="5"/>
  <c r="C9" i="5"/>
  <c r="C32" i="5"/>
  <c r="C3" i="5"/>
  <c r="C35" i="5"/>
  <c r="C30" i="5"/>
  <c r="C27" i="5"/>
  <c r="C4" i="5"/>
  <c r="C34" i="5"/>
  <c r="C2" i="5"/>
  <c r="C21" i="5"/>
  <c r="C15" i="5"/>
  <c r="C7" i="5"/>
  <c r="C19" i="5"/>
  <c r="C6" i="5"/>
  <c r="C22" i="7" l="1"/>
  <c r="B22" i="7"/>
  <c r="B5" i="7"/>
  <c r="D12" i="1"/>
  <c r="C35" i="7"/>
  <c r="B35" i="7"/>
  <c r="B7" i="7"/>
  <c r="C7" i="7"/>
  <c r="D16" i="1"/>
  <c r="C9" i="7"/>
  <c r="B24" i="7"/>
  <c r="C24" i="7"/>
  <c r="D23" i="1"/>
  <c r="C16" i="7"/>
  <c r="B23" i="7"/>
  <c r="C23" i="7"/>
  <c r="D39" i="1"/>
  <c r="C32" i="7"/>
  <c r="D26" i="1"/>
  <c r="C19" i="7"/>
  <c r="B34" i="7"/>
  <c r="C34" i="7"/>
  <c r="B6" i="7"/>
  <c r="C6" i="7"/>
  <c r="B17" i="7"/>
  <c r="C17" i="7"/>
  <c r="B11" i="7"/>
  <c r="C11" i="7"/>
  <c r="D32" i="1"/>
  <c r="C25" i="7"/>
  <c r="B12" i="7"/>
  <c r="C12" i="7"/>
  <c r="D33" i="1"/>
  <c r="C26" i="7"/>
  <c r="D40" i="1"/>
  <c r="C33" i="7"/>
  <c r="B13" i="7"/>
  <c r="C13" i="7"/>
  <c r="B16" i="7"/>
  <c r="B32" i="7"/>
  <c r="D29" i="1"/>
  <c r="D38" i="1"/>
  <c r="D24" i="1"/>
  <c r="B21" i="7"/>
  <c r="B33" i="7"/>
  <c r="B25" i="7"/>
  <c r="D28" i="1"/>
  <c r="D20" i="1"/>
  <c r="B31" i="7"/>
  <c r="B26" i="7"/>
  <c r="D18" i="1"/>
  <c r="B9" i="7"/>
  <c r="D15" i="1"/>
  <c r="B8" i="7"/>
  <c r="D34" i="1"/>
  <c r="B10" i="7"/>
  <c r="D17" i="1"/>
  <c r="D37" i="1"/>
  <c r="D41" i="1"/>
  <c r="D21" i="1"/>
  <c r="B27" i="7"/>
  <c r="D35" i="1"/>
  <c r="B20" i="7"/>
  <c r="B19" i="7"/>
  <c r="D31" i="1"/>
  <c r="D14" i="1"/>
  <c r="B28" i="7"/>
  <c r="B14" i="7"/>
  <c r="D36" i="1"/>
  <c r="D27" i="1"/>
  <c r="B30" i="7"/>
  <c r="D22" i="1"/>
  <c r="B15" i="7"/>
  <c r="B29" i="7"/>
  <c r="D30" i="1"/>
  <c r="D42" i="1"/>
  <c r="D13" i="1"/>
  <c r="B18" i="7"/>
  <c r="B2" i="7"/>
  <c r="D19" i="1"/>
  <c r="D10" i="1"/>
  <c r="B3" i="7"/>
  <c r="D25" i="1"/>
  <c r="D9" i="1"/>
  <c r="D4" i="1" l="1"/>
  <c r="B6" i="1" s="1"/>
</calcChain>
</file>

<file path=xl/sharedStrings.xml><?xml version="1.0" encoding="utf-8"?>
<sst xmlns="http://schemas.openxmlformats.org/spreadsheetml/2006/main" count="521" uniqueCount="219">
  <si>
    <t>Otros</t>
  </si>
  <si>
    <t>Imagen de la empresa</t>
  </si>
  <si>
    <t>ALTO</t>
  </si>
  <si>
    <t>A</t>
  </si>
  <si>
    <t>Producto</t>
  </si>
  <si>
    <t>MEDIO</t>
  </si>
  <si>
    <t>M</t>
  </si>
  <si>
    <t>BAJO</t>
  </si>
  <si>
    <t>B</t>
  </si>
  <si>
    <t>INSIGNIFICANTE</t>
  </si>
  <si>
    <t>I</t>
  </si>
  <si>
    <t>NINGUNO</t>
  </si>
  <si>
    <t>N</t>
  </si>
  <si>
    <t>Proceso</t>
  </si>
  <si>
    <t>Otros Recursos</t>
  </si>
  <si>
    <t>Recurso Humano</t>
  </si>
  <si>
    <t>Magnitud de Daño:   (impacto)    N = Ninguno, I = Insignificante   B = Bajo    M = Mediano   A = Alto   Para cada aspecto y en cada amenaza</t>
  </si>
  <si>
    <t>MAGNITUD DEL DAÑO
(IMPACTO)</t>
  </si>
  <si>
    <t xml:space="preserve">PROBABILIDAD DE QUE SE PRESENTE LA AMENAZA </t>
  </si>
  <si>
    <t>Probabilidad de Amenaza:
N = Ninguno
I = Insignificante
B = Baja
M = Mediana
A = Alta</t>
  </si>
  <si>
    <t>Despliegue</t>
  </si>
  <si>
    <t>Desarrollo</t>
  </si>
  <si>
    <t>modelo</t>
  </si>
  <si>
    <t>Planeación</t>
  </si>
  <si>
    <t>Comunicación</t>
  </si>
  <si>
    <t>Máquina</t>
  </si>
  <si>
    <t>tiempos</t>
  </si>
  <si>
    <t>Equipo de trabajo</t>
  </si>
  <si>
    <t>AMENAZAS</t>
  </si>
  <si>
    <t xml:space="preserve">Analisis del Riesgo </t>
  </si>
  <si>
    <r>
      <t xml:space="preserve">ASPECTOS O TOPICOS </t>
    </r>
    <r>
      <rPr>
        <b/>
        <sz val="12"/>
        <color theme="1"/>
        <rFont val="Arial"/>
        <family val="2"/>
      </rPr>
      <t>DE RIESGO</t>
    </r>
  </si>
  <si>
    <t>Promedio del impacto en el proyecto</t>
  </si>
  <si>
    <t>Viabilidad del proyecto</t>
  </si>
  <si>
    <r>
      <t xml:space="preserve">ASPECTO
</t>
    </r>
    <r>
      <rPr>
        <b/>
        <sz val="12"/>
        <color theme="1"/>
        <rFont val="Arial"/>
        <family val="2"/>
      </rPr>
      <t>DE IMPACTO</t>
    </r>
  </si>
  <si>
    <t>'Matriz de Riesgo'!e2</t>
  </si>
  <si>
    <t>'Matriz de Riesgo'!f2</t>
  </si>
  <si>
    <t>'Matriz de Riesgo'!g2</t>
  </si>
  <si>
    <t>'Matriz de Riesgo'!h2</t>
  </si>
  <si>
    <t>'Matriz de Riesgo'!i2</t>
  </si>
  <si>
    <t>'Matriz de Riesgo'!j2</t>
  </si>
  <si>
    <t>'Matriz de Riesgo'!k2</t>
  </si>
  <si>
    <t>'Matriz de Riesgo'!l2</t>
  </si>
  <si>
    <t>'Matriz de Riesgo'!m2</t>
  </si>
  <si>
    <t>'Matriz de Riesgo'!n2</t>
  </si>
  <si>
    <t>'Matriz de Riesgo'!o2</t>
  </si>
  <si>
    <t>'Matriz de Riesgo'!p2</t>
  </si>
  <si>
    <t>'Matriz de Riesgo'!q2</t>
  </si>
  <si>
    <t>'Matriz de Riesgo'!r2</t>
  </si>
  <si>
    <t>'Matriz de Riesgo'!s2</t>
  </si>
  <si>
    <t>'Matriz de Riesgo'!t2</t>
  </si>
  <si>
    <t>'Matriz de Riesgo'!u2</t>
  </si>
  <si>
    <t>'Matriz de Riesgo'!v2</t>
  </si>
  <si>
    <t>'Matriz de Riesgo'!w2</t>
  </si>
  <si>
    <t>'Matriz de Riesgo'!x2</t>
  </si>
  <si>
    <t>'Matriz de Riesgo'!y2</t>
  </si>
  <si>
    <t>'Matriz de Riesgo'!z2</t>
  </si>
  <si>
    <t>'Matriz de Riesgo'!aa2</t>
  </si>
  <si>
    <t>'Matriz de Riesgo'!ab2</t>
  </si>
  <si>
    <t>'Matriz de Riesgo'!ac2</t>
  </si>
  <si>
    <t>'Matriz de Riesgo'!ad2</t>
  </si>
  <si>
    <t>'Matriz de Riesgo'!ae2</t>
  </si>
  <si>
    <t>'Matriz de Riesgo'!af2</t>
  </si>
  <si>
    <t>'Matriz de Riesgo'!ag2</t>
  </si>
  <si>
    <t>'Matriz de Riesgo'!ah2</t>
  </si>
  <si>
    <t>'Matriz de Riesgo'!ai2</t>
  </si>
  <si>
    <t>'Matriz de Riesgo'!aj2</t>
  </si>
  <si>
    <t>'Matriz de Riesgo'!ak2</t>
  </si>
  <si>
    <t>'Matriz de Riesgo'!al2</t>
  </si>
  <si>
    <t>'Matriz de Riesgo'!am2</t>
  </si>
  <si>
    <t>'Matriz de Riesgo'!an2</t>
  </si>
  <si>
    <t>'Matriz de Riesgo'!ao2</t>
  </si>
  <si>
    <t>.</t>
  </si>
  <si>
    <t xml:space="preserve"> Falta de Compromiso del equipo</t>
  </si>
  <si>
    <t xml:space="preserve"> Problemas de convivecia
en el equipo</t>
  </si>
  <si>
    <t xml:space="preserve"> Flata de Cumplimiento</t>
  </si>
  <si>
    <t xml:space="preserve"> Chismes</t>
  </si>
  <si>
    <t xml:space="preserve"> Retraso en las Entregas</t>
  </si>
  <si>
    <t xml:space="preserve"> Mala Evaluación 
del tiempo para las Tareas</t>
  </si>
  <si>
    <t xml:space="preserve"> Eventos Imprevistos en la U</t>
  </si>
  <si>
    <t xml:space="preserve"> Retrasos en el Proceso</t>
  </si>
  <si>
    <t xml:space="preserve"> Desacierto en el Cronograma</t>
  </si>
  <si>
    <t xml:space="preserve"> Perdida de la Maquina</t>
  </si>
  <si>
    <t xml:space="preserve"> Daño de la Maquina</t>
  </si>
  <si>
    <t xml:space="preserve"> Invación de Virus</t>
  </si>
  <si>
    <t xml:space="preserve"> Perdida de la Informacióin</t>
  </si>
  <si>
    <t xml:space="preserve"> Daño de la Informacióin</t>
  </si>
  <si>
    <t xml:space="preserve"> Falta de Entendimiento
 del Negocio</t>
  </si>
  <si>
    <t xml:space="preserve"> Requisitos mal Planteados</t>
  </si>
  <si>
    <t xml:space="preserve"> No entender lo qué 
hay que entregar</t>
  </si>
  <si>
    <t xml:space="preserve"> Mal escogido el equipo 
de trabajo</t>
  </si>
  <si>
    <t xml:space="preserve"> Análisis de la Viabilidad
 mal calculada</t>
  </si>
  <si>
    <t xml:space="preserve"> Requisitosincompletos
o mal planteados</t>
  </si>
  <si>
    <t xml:space="preserve"> Definición de Variables 
incorrecto o incompleto</t>
  </si>
  <si>
    <t xml:space="preserve"> Mala análisis del 
Flujo de Datos </t>
  </si>
  <si>
    <t xml:space="preserve"> Diagramas de Flujo Lógico 
inprecisos</t>
  </si>
  <si>
    <t xml:space="preserve"> Flujo de Navegación 
mal planteada</t>
  </si>
  <si>
    <t xml:space="preserve"> Interface Gráfica deficiente</t>
  </si>
  <si>
    <t xml:space="preserve"> Diagrama de Estados
mal planteados</t>
  </si>
  <si>
    <t xml:space="preserve"> Errores en los 
Formularios</t>
  </si>
  <si>
    <t xml:space="preserve"> Loógica del Juego Incorrecta
o mal realizada</t>
  </si>
  <si>
    <t xml:space="preserve"> Validaciones insuficientes
o inapropiadas</t>
  </si>
  <si>
    <t xml:space="preserve"> Pruebas mal planteadas
o incompletas</t>
  </si>
  <si>
    <t xml:space="preserve"> Requerimientos del Software
inapropiados o incompletos</t>
  </si>
  <si>
    <t xml:space="preserve"> Demora en el Manual 
o mal desarrollado</t>
  </si>
  <si>
    <t xml:space="preserve"> Catastrofes (Incendio, 
terremoto, Inundación</t>
  </si>
  <si>
    <t xml:space="preserve"> Fallos Servicios </t>
  </si>
  <si>
    <t xml:space="preserve"> Fallo del Internet</t>
  </si>
  <si>
    <t xml:space="preserve"> Problemas de Orden Publico</t>
  </si>
  <si>
    <t>Ambiente de trabajo</t>
  </si>
  <si>
    <t>Solidez del equipo</t>
  </si>
  <si>
    <t>Proactividad</t>
  </si>
  <si>
    <t>Rendimiento</t>
  </si>
  <si>
    <t>Equipos de computo</t>
  </si>
  <si>
    <t>Enseres (muebles y otros)</t>
  </si>
  <si>
    <t>Planta física</t>
  </si>
  <si>
    <t>Plan de trabajo (Cronograma)</t>
  </si>
  <si>
    <t>Control de proyecto</t>
  </si>
  <si>
    <t>Hitos (Fechas de entregas)</t>
  </si>
  <si>
    <t>Calidad</t>
  </si>
  <si>
    <t>Eficiencia</t>
  </si>
  <si>
    <t>Robustez</t>
  </si>
  <si>
    <t>Documentación</t>
  </si>
  <si>
    <t>Precición</t>
  </si>
  <si>
    <t>Cumplimiento</t>
  </si>
  <si>
    <t>Solidez</t>
  </si>
  <si>
    <t>Good will</t>
  </si>
  <si>
    <t>Nivel de Madurez</t>
  </si>
  <si>
    <t xml:space="preserve">Certificación </t>
  </si>
  <si>
    <t>Herramientas</t>
  </si>
  <si>
    <t>Otros Archivos</t>
  </si>
  <si>
    <t>Clima Laboral</t>
  </si>
  <si>
    <t>Rentabilidad</t>
  </si>
  <si>
    <t>Sanciones (Por incumplimiento de los contratos)</t>
  </si>
  <si>
    <t>Software</t>
  </si>
  <si>
    <t>Proecto</t>
  </si>
  <si>
    <t xml:space="preserve">  Analisis de Riesgo mal 
realizado</t>
  </si>
  <si>
    <t>'Matriz de Riesgo'!f4</t>
  </si>
  <si>
    <t>'Matriz de Riesgo'!e4</t>
  </si>
  <si>
    <t>'Matriz de Riesgo'!g4</t>
  </si>
  <si>
    <t>'Matriz de Riesgo'!h4</t>
  </si>
  <si>
    <t>'Matriz de Riesgo'!i4</t>
  </si>
  <si>
    <t>'Matriz de Riesgo'!j4</t>
  </si>
  <si>
    <t>'Matriz de Riesgo'!k4</t>
  </si>
  <si>
    <t>'Matriz de Riesgo'!l4</t>
  </si>
  <si>
    <t>'Matriz de Riesgo'!m4</t>
  </si>
  <si>
    <t>'Matriz de Riesgo'!n4</t>
  </si>
  <si>
    <t>'Matriz de Riesgo'!o4</t>
  </si>
  <si>
    <t>'Matriz de Riesgo'!p4</t>
  </si>
  <si>
    <t>'Matriz de Riesgo'!q4</t>
  </si>
  <si>
    <t>'Matriz de Riesgo'!r4</t>
  </si>
  <si>
    <t>'Matriz de Riesgo'!s4</t>
  </si>
  <si>
    <t>'Matriz de Riesgo'!t4</t>
  </si>
  <si>
    <t>'Matriz de Riesgo'!u4</t>
  </si>
  <si>
    <t>'Matriz de Riesgo'!v4</t>
  </si>
  <si>
    <t>'Matriz de Riesgo'!w4</t>
  </si>
  <si>
    <t>'Matriz de Riesgo'!x4</t>
  </si>
  <si>
    <t>'Matriz de Riesgo'!y4</t>
  </si>
  <si>
    <t>'Matriz de Riesgo'!z4</t>
  </si>
  <si>
    <t>'Matriz de Riesgo'!aa4</t>
  </si>
  <si>
    <t>'Matriz de Riesgo'!ab4</t>
  </si>
  <si>
    <t>'Matriz de Riesgo'!ac4</t>
  </si>
  <si>
    <t>'Matriz de Riesgo'!ad4</t>
  </si>
  <si>
    <t>'Matriz de Riesgo'!ae4</t>
  </si>
  <si>
    <t>'Matriz de Riesgo'!af4</t>
  </si>
  <si>
    <t>'Matriz de Riesgo'!ag4</t>
  </si>
  <si>
    <t>'Matriz de Riesgo'!ah4</t>
  </si>
  <si>
    <t>'Matriz de Riesgo'!ai4</t>
  </si>
  <si>
    <t>'Matriz de Riesgo'!aj4</t>
  </si>
  <si>
    <t>'Matriz de Riesgo'!ak4</t>
  </si>
  <si>
    <t>'Matriz de Riesgo'!al4</t>
  </si>
  <si>
    <t>'Matriz de Riesgo'!am4</t>
  </si>
  <si>
    <t>'Matriz de Riesgo'!an4</t>
  </si>
  <si>
    <t>'Matriz de Riesgo'!ao4</t>
  </si>
  <si>
    <t>Estado actual de la amenaza</t>
  </si>
  <si>
    <t>Plan de mitigación de la amenaza</t>
  </si>
  <si>
    <t>Tiempos</t>
  </si>
  <si>
    <t>'Matriz de Riesgo'!e3</t>
  </si>
  <si>
    <t>'Matriz de Riesgo'!f3</t>
  </si>
  <si>
    <t>'Matriz de Riesgo'!g3</t>
  </si>
  <si>
    <t>'Matriz de Riesgo'!h3</t>
  </si>
  <si>
    <t>'Matriz de Riesgo'!i3</t>
  </si>
  <si>
    <t>'Matriz de Riesgo'!j3</t>
  </si>
  <si>
    <t>'Matriz de Riesgo'!k3</t>
  </si>
  <si>
    <t>'Matriz de Riesgo'!l3</t>
  </si>
  <si>
    <t>'Matriz de Riesgo'!m3</t>
  </si>
  <si>
    <t>'Matriz de Riesgo'!n3</t>
  </si>
  <si>
    <t>'Matriz de Riesgo'!o3</t>
  </si>
  <si>
    <t>'Matriz de Riesgo'!p3</t>
  </si>
  <si>
    <t>'Matriz de Riesgo'!q3</t>
  </si>
  <si>
    <t>'Matriz de Riesgo'!r3</t>
  </si>
  <si>
    <t>'Matriz de Riesgo'!s3</t>
  </si>
  <si>
    <t>'Matriz de Riesgo'!t3</t>
  </si>
  <si>
    <t>'Matriz de Riesgo'!u3</t>
  </si>
  <si>
    <t>'Matriz de Riesgo'!v3</t>
  </si>
  <si>
    <t>'Matriz de Riesgo'!w3</t>
  </si>
  <si>
    <t>'Matriz de Riesgo'!x3</t>
  </si>
  <si>
    <t>'Matriz de Riesgo'!y3</t>
  </si>
  <si>
    <t>'Matriz de Riesgo'!z3</t>
  </si>
  <si>
    <t>'Matriz de Riesgo'!aa3</t>
  </si>
  <si>
    <t>'Matriz de Riesgo'!ab3</t>
  </si>
  <si>
    <t>'Matriz de Riesgo'!ac3</t>
  </si>
  <si>
    <t>'Matriz de Riesgo'!ad3</t>
  </si>
  <si>
    <t>'Matriz de Riesgo'!ae3</t>
  </si>
  <si>
    <t>'Matriz de Riesgo'!af3</t>
  </si>
  <si>
    <t>'Matriz de Riesgo'!ag3</t>
  </si>
  <si>
    <t>'Matriz de Riesgo'!ah3</t>
  </si>
  <si>
    <t>'Matriz de Riesgo'!ai3</t>
  </si>
  <si>
    <t>'Matriz de Riesgo'!aj3</t>
  </si>
  <si>
    <t>'Matriz de Riesgo'!ak3</t>
  </si>
  <si>
    <t>'Matriz de Riesgo'!al3</t>
  </si>
  <si>
    <t>'Matriz de Riesgo'!am3</t>
  </si>
  <si>
    <t>'Matriz de Riesgo'!an3</t>
  </si>
  <si>
    <t xml:space="preserve">PORCENTAJE DE MAGNITUD DE LA AMENAZA </t>
  </si>
  <si>
    <t>Magnitud</t>
  </si>
  <si>
    <t>Modelo</t>
  </si>
  <si>
    <t>Amenazas</t>
  </si>
  <si>
    <t>Estado actual del Impacto</t>
  </si>
  <si>
    <t>Plan de mitigación del Impacto</t>
  </si>
  <si>
    <r>
      <t xml:space="preserve">ASPECTOS O TOPICOS </t>
    </r>
    <r>
      <rPr>
        <b/>
        <sz val="12"/>
        <color theme="1"/>
        <rFont val="Arial"/>
        <family val="2"/>
      </rPr>
      <t>DE IMPACTO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</si>
</sst>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8DE70"/>
        <bgColor indexed="64"/>
      </patternFill>
    </fill>
    <fill>
      <patternFill patternType="solid">
        <fgColor rgb="FFFFFF99"/>
        <bgColor indexed="26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rgb="FFC0CDDC"/>
      </left>
      <right style="thin">
        <color rgb="FFC0CDDC"/>
      </right>
      <top style="thin">
        <color rgb="FFC0CDDC"/>
      </top>
      <bottom style="thin">
        <color rgb="FFC0CDD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0">
    <xf numFmtId="0" fontId="0" fillId="0" borderId="0" xfId="0"/>
    <xf numFmtId="0" fontId="4" fillId="0" borderId="0" xfId="1"/>
    <xf numFmtId="0" fontId="4" fillId="2" borderId="1" xfId="1" applyFill="1" applyBorder="1"/>
    <xf numFmtId="0" fontId="2" fillId="3" borderId="2" xfId="1" applyFont="1" applyFill="1" applyBorder="1" applyAlignment="1" applyProtection="1">
      <alignment horizontal="center" vertical="center"/>
      <protection locked="0"/>
    </xf>
    <xf numFmtId="0" fontId="2" fillId="3" borderId="3" xfId="1" applyFont="1" applyFill="1" applyBorder="1" applyAlignment="1" applyProtection="1">
      <alignment horizontal="center" vertical="center"/>
      <protection locked="0"/>
    </xf>
    <xf numFmtId="0" fontId="2" fillId="3" borderId="4" xfId="1" applyFont="1" applyFill="1" applyBorder="1" applyAlignment="1" applyProtection="1">
      <alignment horizontal="center" vertical="center"/>
      <protection locked="0"/>
    </xf>
    <xf numFmtId="164" fontId="2" fillId="0" borderId="5" xfId="2" applyNumberFormat="1" applyFont="1" applyBorder="1" applyAlignment="1">
      <alignment horizontal="center" vertical="center"/>
    </xf>
    <xf numFmtId="0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7" xfId="1" applyFont="1" applyFill="1" applyBorder="1" applyAlignment="1" applyProtection="1">
      <alignment horizontal="center" vertical="center"/>
      <protection locked="0"/>
    </xf>
    <xf numFmtId="0" fontId="2" fillId="3" borderId="8" xfId="1" applyFont="1" applyFill="1" applyBorder="1" applyAlignment="1" applyProtection="1">
      <alignment horizontal="center" vertical="center"/>
      <protection locked="0"/>
    </xf>
    <xf numFmtId="164" fontId="2" fillId="0" borderId="9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/>
    <xf numFmtId="2" fontId="2" fillId="0" borderId="0" xfId="1" applyNumberFormat="1" applyFont="1" applyAlignment="1">
      <alignment horizontal="center" vertical="center"/>
    </xf>
    <xf numFmtId="0" fontId="2" fillId="3" borderId="10" xfId="1" applyFont="1" applyFill="1" applyBorder="1" applyAlignment="1" applyProtection="1">
      <alignment horizontal="center" vertical="center"/>
      <protection locked="0"/>
    </xf>
    <xf numFmtId="0" fontId="2" fillId="3" borderId="12" xfId="1" applyFont="1" applyFill="1" applyBorder="1" applyAlignment="1" applyProtection="1">
      <alignment horizontal="center" vertical="center"/>
      <protection locked="0"/>
    </xf>
    <xf numFmtId="0" fontId="2" fillId="3" borderId="11" xfId="1" applyFont="1" applyFill="1" applyBorder="1" applyAlignment="1" applyProtection="1">
      <alignment horizontal="center" vertical="center"/>
      <protection locked="0"/>
    </xf>
    <xf numFmtId="0" fontId="6" fillId="12" borderId="5" xfId="1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textRotation="90"/>
    </xf>
    <xf numFmtId="0" fontId="2" fillId="16" borderId="15" xfId="1" applyFont="1" applyFill="1" applyBorder="1"/>
    <xf numFmtId="0" fontId="2" fillId="16" borderId="16" xfId="1" applyFont="1" applyFill="1" applyBorder="1"/>
    <xf numFmtId="0" fontId="4" fillId="11" borderId="10" xfId="1" applyFill="1" applyBorder="1" applyAlignment="1" applyProtection="1">
      <alignment wrapText="1"/>
      <protection locked="0"/>
    </xf>
    <xf numFmtId="0" fontId="10" fillId="0" borderId="0" xfId="0" applyFont="1" applyAlignment="1">
      <alignment horizontal="centerContinuous" vertical="center"/>
    </xf>
    <xf numFmtId="0" fontId="3" fillId="9" borderId="19" xfId="0" applyFont="1" applyFill="1" applyBorder="1" applyAlignment="1">
      <alignment horizontal="right"/>
    </xf>
    <xf numFmtId="164" fontId="0" fillId="9" borderId="17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1" borderId="10" xfId="1" applyFill="1" applyBorder="1" applyAlignment="1">
      <alignment wrapText="1"/>
    </xf>
    <xf numFmtId="0" fontId="4" fillId="11" borderId="6" xfId="1" applyFill="1" applyBorder="1" applyAlignment="1">
      <alignment horizontal="left"/>
    </xf>
    <xf numFmtId="0" fontId="4" fillId="11" borderId="2" xfId="1" applyFill="1" applyBorder="1" applyAlignment="1">
      <alignment horizontal="left"/>
    </xf>
    <xf numFmtId="0" fontId="4" fillId="10" borderId="10" xfId="1" applyFill="1" applyBorder="1" applyAlignment="1">
      <alignment horizontal="left"/>
    </xf>
    <xf numFmtId="0" fontId="4" fillId="10" borderId="6" xfId="1" applyFill="1" applyBorder="1" applyAlignment="1">
      <alignment horizontal="left"/>
    </xf>
    <xf numFmtId="0" fontId="4" fillId="10" borderId="2" xfId="1" applyFill="1" applyBorder="1" applyAlignment="1">
      <alignment horizontal="left"/>
    </xf>
    <xf numFmtId="0" fontId="4" fillId="9" borderId="10" xfId="1" applyFill="1" applyBorder="1" applyAlignment="1">
      <alignment horizontal="left"/>
    </xf>
    <xf numFmtId="0" fontId="4" fillId="9" borderId="6" xfId="1" applyFill="1" applyBorder="1" applyAlignment="1">
      <alignment horizontal="left"/>
    </xf>
    <xf numFmtId="0" fontId="4" fillId="9" borderId="2" xfId="1" applyFill="1" applyBorder="1" applyAlignment="1">
      <alignment horizontal="left"/>
    </xf>
    <xf numFmtId="0" fontId="4" fillId="8" borderId="10" xfId="1" applyFill="1" applyBorder="1" applyAlignment="1">
      <alignment horizontal="left"/>
    </xf>
    <xf numFmtId="0" fontId="4" fillId="8" borderId="6" xfId="1" applyFill="1" applyBorder="1" applyAlignment="1">
      <alignment horizontal="left"/>
    </xf>
    <xf numFmtId="0" fontId="4" fillId="8" borderId="2" xfId="1" applyFill="1" applyBorder="1" applyAlignment="1">
      <alignment horizontal="left"/>
    </xf>
    <xf numFmtId="0" fontId="4" fillId="7" borderId="10" xfId="1" applyFill="1" applyBorder="1" applyAlignment="1">
      <alignment horizontal="left"/>
    </xf>
    <xf numFmtId="0" fontId="4" fillId="7" borderId="6" xfId="1" applyFill="1" applyBorder="1" applyAlignment="1">
      <alignment horizontal="left"/>
    </xf>
    <xf numFmtId="0" fontId="4" fillId="7" borderId="6" xfId="1" applyFill="1" applyBorder="1" applyAlignment="1">
      <alignment horizontal="left" vertical="center"/>
    </xf>
    <xf numFmtId="0" fontId="4" fillId="7" borderId="2" xfId="1" applyFill="1" applyBorder="1" applyAlignment="1">
      <alignment horizontal="left"/>
    </xf>
    <xf numFmtId="0" fontId="4" fillId="6" borderId="10" xfId="1" applyFill="1" applyBorder="1" applyAlignment="1">
      <alignment horizontal="left"/>
    </xf>
    <xf numFmtId="0" fontId="4" fillId="6" borderId="6" xfId="1" applyFill="1" applyBorder="1" applyAlignment="1">
      <alignment horizontal="left"/>
    </xf>
    <xf numFmtId="0" fontId="4" fillId="6" borderId="2" xfId="1" applyFill="1" applyBorder="1" applyAlignment="1">
      <alignment horizontal="left"/>
    </xf>
    <xf numFmtId="0" fontId="4" fillId="5" borderId="10" xfId="1" applyFill="1" applyBorder="1" applyAlignment="1">
      <alignment horizontal="left"/>
    </xf>
    <xf numFmtId="0" fontId="4" fillId="5" borderId="6" xfId="1" applyFill="1" applyBorder="1" applyAlignment="1">
      <alignment horizontal="left"/>
    </xf>
    <xf numFmtId="0" fontId="4" fillId="5" borderId="2" xfId="1" applyFill="1" applyBorder="1" applyAlignment="1">
      <alignment horizontal="left"/>
    </xf>
    <xf numFmtId="0" fontId="4" fillId="4" borderId="10" xfId="1" applyFill="1" applyBorder="1" applyAlignment="1">
      <alignment horizontal="left"/>
    </xf>
    <xf numFmtId="0" fontId="4" fillId="4" borderId="6" xfId="1" applyFill="1" applyBorder="1" applyAlignment="1">
      <alignment horizontal="left"/>
    </xf>
    <xf numFmtId="0" fontId="4" fillId="4" borderId="2" xfId="1" applyFill="1" applyBorder="1" applyAlignment="1">
      <alignment horizontal="left"/>
    </xf>
    <xf numFmtId="0" fontId="0" fillId="3" borderId="12" xfId="1" applyFont="1" applyFill="1" applyBorder="1" applyAlignment="1" applyProtection="1">
      <alignment horizontal="center" vertical="center"/>
      <protection locked="0"/>
    </xf>
    <xf numFmtId="0" fontId="0" fillId="3" borderId="7" xfId="1" applyFont="1" applyFill="1" applyBorder="1" applyAlignment="1" applyProtection="1">
      <alignment horizontal="center" vertical="center"/>
      <protection locked="0"/>
    </xf>
    <xf numFmtId="0" fontId="12" fillId="0" borderId="0" xfId="0" applyFont="1"/>
    <xf numFmtId="0" fontId="2" fillId="4" borderId="24" xfId="1" applyFont="1" applyFill="1" applyBorder="1" applyAlignment="1" applyProtection="1">
      <alignment horizontal="centerContinuous" vertical="center"/>
      <protection locked="0"/>
    </xf>
    <xf numFmtId="0" fontId="2" fillId="4" borderId="25" xfId="1" applyFont="1" applyFill="1" applyBorder="1" applyAlignment="1" applyProtection="1">
      <alignment horizontal="centerContinuous" vertical="center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0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9" fillId="4" borderId="30" xfId="1" applyFont="1" applyFill="1" applyBorder="1" applyAlignment="1" applyProtection="1">
      <alignment horizontal="center" textRotation="90"/>
      <protection locked="0"/>
    </xf>
    <xf numFmtId="164" fontId="2" fillId="0" borderId="18" xfId="2" applyNumberFormat="1" applyFont="1" applyBorder="1" applyAlignment="1">
      <alignment horizontal="center" vertical="center"/>
    </xf>
    <xf numFmtId="164" fontId="2" fillId="0" borderId="17" xfId="2" applyNumberFormat="1" applyFont="1" applyBorder="1" applyAlignment="1">
      <alignment horizontal="center" vertical="center"/>
    </xf>
    <xf numFmtId="0" fontId="12" fillId="0" borderId="0" xfId="0" quotePrefix="1" applyFont="1"/>
    <xf numFmtId="0" fontId="2" fillId="10" borderId="7" xfId="1" applyFont="1" applyFill="1" applyBorder="1"/>
    <xf numFmtId="0" fontId="3" fillId="17" borderId="7" xfId="1" applyFont="1" applyFill="1" applyBorder="1" applyAlignment="1">
      <alignment horizontal="center" vertical="center" wrapText="1"/>
    </xf>
    <xf numFmtId="0" fontId="2" fillId="11" borderId="31" xfId="1" applyFont="1" applyFill="1" applyBorder="1" applyAlignment="1">
      <alignment horizontal="left" vertical="center" wrapText="1"/>
    </xf>
    <xf numFmtId="164" fontId="2" fillId="11" borderId="31" xfId="3" applyNumberFormat="1" applyFill="1" applyBorder="1" applyAlignment="1">
      <alignment horizontal="center" vertical="center" wrapText="1"/>
    </xf>
    <xf numFmtId="0" fontId="2" fillId="11" borderId="31" xfId="1" applyFont="1" applyFill="1" applyBorder="1" applyAlignment="1" applyProtection="1">
      <alignment horizontal="left" vertical="center" wrapText="1"/>
      <protection locked="0"/>
    </xf>
    <xf numFmtId="0" fontId="2" fillId="11" borderId="7" xfId="1" applyFont="1" applyFill="1" applyBorder="1" applyAlignment="1">
      <alignment horizontal="left" vertical="center" wrapText="1"/>
    </xf>
    <xf numFmtId="164" fontId="2" fillId="11" borderId="7" xfId="3" applyNumberFormat="1" applyFill="1" applyBorder="1" applyAlignment="1">
      <alignment horizontal="center" vertical="center" wrapText="1"/>
    </xf>
    <xf numFmtId="0" fontId="2" fillId="11" borderId="7" xfId="1" applyFont="1" applyFill="1" applyBorder="1" applyAlignment="1" applyProtection="1">
      <alignment horizontal="left" vertical="center" wrapText="1"/>
      <protection locked="0"/>
    </xf>
    <xf numFmtId="0" fontId="2" fillId="10" borderId="7" xfId="1" applyFont="1" applyFill="1" applyBorder="1" applyAlignment="1">
      <alignment horizontal="left" vertical="center" wrapText="1"/>
    </xf>
    <xf numFmtId="164" fontId="2" fillId="10" borderId="7" xfId="3" applyNumberFormat="1" applyFill="1" applyBorder="1" applyAlignment="1">
      <alignment horizontal="center" vertical="center" wrapText="1"/>
    </xf>
    <xf numFmtId="0" fontId="2" fillId="10" borderId="7" xfId="1" applyFont="1" applyFill="1" applyBorder="1" applyAlignment="1" applyProtection="1">
      <alignment horizontal="left" vertical="center" wrapText="1"/>
      <protection locked="0"/>
    </xf>
    <xf numFmtId="0" fontId="2" fillId="9" borderId="7" xfId="1" applyFont="1" applyFill="1" applyBorder="1" applyAlignment="1">
      <alignment horizontal="left" vertical="center" wrapText="1"/>
    </xf>
    <xf numFmtId="164" fontId="2" fillId="9" borderId="7" xfId="3" applyNumberFormat="1" applyFill="1" applyBorder="1" applyAlignment="1">
      <alignment horizontal="center" vertical="center" wrapText="1"/>
    </xf>
    <xf numFmtId="0" fontId="2" fillId="9" borderId="7" xfId="1" applyFont="1" applyFill="1" applyBorder="1" applyAlignment="1" applyProtection="1">
      <alignment horizontal="left" vertical="center" wrapText="1"/>
      <protection locked="0"/>
    </xf>
    <xf numFmtId="0" fontId="2" fillId="8" borderId="7" xfId="1" applyFont="1" applyFill="1" applyBorder="1" applyAlignment="1">
      <alignment horizontal="left" vertical="center" wrapText="1"/>
    </xf>
    <xf numFmtId="164" fontId="2" fillId="8" borderId="7" xfId="3" applyNumberFormat="1" applyFill="1" applyBorder="1" applyAlignment="1">
      <alignment horizontal="center" vertical="center" wrapText="1"/>
    </xf>
    <xf numFmtId="0" fontId="2" fillId="8" borderId="7" xfId="1" applyFont="1" applyFill="1" applyBorder="1" applyAlignment="1" applyProtection="1">
      <alignment horizontal="left" vertical="center" wrapText="1"/>
      <protection locked="0"/>
    </xf>
    <xf numFmtId="0" fontId="2" fillId="14" borderId="7" xfId="1" applyFont="1" applyFill="1" applyBorder="1" applyAlignment="1">
      <alignment horizontal="left" vertical="center" wrapText="1"/>
    </xf>
    <xf numFmtId="164" fontId="2" fillId="14" borderId="7" xfId="3" applyNumberFormat="1" applyFill="1" applyBorder="1" applyAlignment="1">
      <alignment horizontal="center" vertical="center" wrapText="1"/>
    </xf>
    <xf numFmtId="0" fontId="2" fillId="14" borderId="7" xfId="1" applyFont="1" applyFill="1" applyBorder="1" applyAlignment="1" applyProtection="1">
      <alignment horizontal="left" vertical="center" wrapText="1"/>
      <protection locked="0"/>
    </xf>
    <xf numFmtId="0" fontId="2" fillId="7" borderId="7" xfId="1" applyFont="1" applyFill="1" applyBorder="1" applyAlignment="1">
      <alignment horizontal="left" vertical="center" wrapText="1"/>
    </xf>
    <xf numFmtId="164" fontId="2" fillId="7" borderId="7" xfId="3" applyNumberFormat="1" applyFill="1" applyBorder="1" applyAlignment="1">
      <alignment horizontal="center" vertical="center" wrapText="1"/>
    </xf>
    <xf numFmtId="0" fontId="2" fillId="7" borderId="7" xfId="1" applyFont="1" applyFill="1" applyBorder="1" applyAlignment="1" applyProtection="1">
      <alignment horizontal="left" vertical="center" wrapText="1"/>
      <protection locked="0"/>
    </xf>
    <xf numFmtId="0" fontId="2" fillId="6" borderId="7" xfId="1" applyFont="1" applyFill="1" applyBorder="1" applyAlignment="1">
      <alignment horizontal="left" vertical="center" wrapText="1"/>
    </xf>
    <xf numFmtId="164" fontId="2" fillId="6" borderId="7" xfId="3" applyNumberFormat="1" applyFill="1" applyBorder="1" applyAlignment="1">
      <alignment horizontal="center" vertical="center" wrapText="1"/>
    </xf>
    <xf numFmtId="0" fontId="2" fillId="6" borderId="7" xfId="1" applyFont="1" applyFill="1" applyBorder="1" applyAlignment="1" applyProtection="1">
      <alignment horizontal="left" vertical="center" wrapText="1"/>
      <protection locked="0"/>
    </xf>
    <xf numFmtId="0" fontId="2" fillId="5" borderId="7" xfId="1" applyFont="1" applyFill="1" applyBorder="1" applyAlignment="1">
      <alignment horizontal="left" vertical="center" wrapText="1"/>
    </xf>
    <xf numFmtId="164" fontId="2" fillId="5" borderId="7" xfId="3" applyNumberFormat="1" applyFill="1" applyBorder="1" applyAlignment="1">
      <alignment horizontal="center" vertical="center" wrapText="1"/>
    </xf>
    <xf numFmtId="0" fontId="2" fillId="5" borderId="7" xfId="1" applyFont="1" applyFill="1" applyBorder="1" applyAlignment="1" applyProtection="1">
      <alignment horizontal="left" vertical="center" wrapText="1"/>
      <protection locked="0"/>
    </xf>
    <xf numFmtId="0" fontId="2" fillId="4" borderId="7" xfId="1" applyFont="1" applyFill="1" applyBorder="1" applyAlignment="1">
      <alignment horizontal="left" vertical="center" wrapText="1"/>
    </xf>
    <xf numFmtId="164" fontId="2" fillId="4" borderId="7" xfId="3" applyNumberFormat="1" applyFill="1" applyBorder="1" applyAlignment="1">
      <alignment horizontal="center" vertical="center" wrapText="1"/>
    </xf>
    <xf numFmtId="0" fontId="2" fillId="4" borderId="7" xfId="1" applyFont="1" applyFill="1" applyBorder="1" applyAlignment="1" applyProtection="1">
      <alignment horizontal="left" vertical="center" wrapText="1"/>
      <protection locked="0"/>
    </xf>
    <xf numFmtId="0" fontId="4" fillId="11" borderId="6" xfId="1" applyFill="1" applyBorder="1" applyAlignment="1" applyProtection="1">
      <alignment horizontal="left"/>
      <protection locked="0"/>
    </xf>
    <xf numFmtId="0" fontId="4" fillId="11" borderId="2" xfId="1" applyFill="1" applyBorder="1" applyAlignment="1" applyProtection="1">
      <alignment horizontal="left"/>
      <protection locked="0"/>
    </xf>
    <xf numFmtId="0" fontId="4" fillId="10" borderId="10" xfId="1" applyFill="1" applyBorder="1" applyAlignment="1" applyProtection="1">
      <alignment horizontal="left"/>
      <protection locked="0"/>
    </xf>
    <xf numFmtId="0" fontId="4" fillId="10" borderId="6" xfId="1" applyFill="1" applyBorder="1" applyAlignment="1" applyProtection="1">
      <alignment horizontal="left"/>
      <protection locked="0"/>
    </xf>
    <xf numFmtId="0" fontId="4" fillId="10" borderId="2" xfId="1" applyFill="1" applyBorder="1" applyAlignment="1" applyProtection="1">
      <alignment horizontal="left"/>
      <protection locked="0"/>
    </xf>
    <xf numFmtId="0" fontId="4" fillId="9" borderId="10" xfId="1" applyFill="1" applyBorder="1" applyAlignment="1" applyProtection="1">
      <alignment horizontal="left"/>
      <protection locked="0"/>
    </xf>
    <xf numFmtId="0" fontId="4" fillId="9" borderId="6" xfId="1" applyFill="1" applyBorder="1" applyAlignment="1" applyProtection="1">
      <alignment horizontal="left"/>
      <protection locked="0"/>
    </xf>
    <xf numFmtId="0" fontId="4" fillId="9" borderId="2" xfId="1" applyFill="1" applyBorder="1" applyAlignment="1" applyProtection="1">
      <alignment horizontal="left"/>
      <protection locked="0"/>
    </xf>
    <xf numFmtId="0" fontId="4" fillId="8" borderId="10" xfId="1" applyFill="1" applyBorder="1" applyAlignment="1" applyProtection="1">
      <alignment horizontal="left"/>
      <protection locked="0"/>
    </xf>
    <xf numFmtId="0" fontId="4" fillId="8" borderId="6" xfId="1" applyFill="1" applyBorder="1" applyAlignment="1" applyProtection="1">
      <alignment horizontal="left"/>
      <protection locked="0"/>
    </xf>
    <xf numFmtId="0" fontId="4" fillId="8" borderId="2" xfId="1" applyFill="1" applyBorder="1" applyAlignment="1" applyProtection="1">
      <alignment horizontal="left"/>
      <protection locked="0"/>
    </xf>
    <xf numFmtId="0" fontId="4" fillId="7" borderId="10" xfId="1" applyFill="1" applyBorder="1" applyAlignment="1" applyProtection="1">
      <alignment horizontal="left"/>
      <protection locked="0"/>
    </xf>
    <xf numFmtId="0" fontId="4" fillId="7" borderId="6" xfId="1" applyFill="1" applyBorder="1" applyAlignment="1" applyProtection="1">
      <alignment horizontal="left"/>
      <protection locked="0"/>
    </xf>
    <xf numFmtId="0" fontId="4" fillId="7" borderId="6" xfId="1" applyFill="1" applyBorder="1" applyAlignment="1" applyProtection="1">
      <alignment horizontal="left" vertical="center"/>
      <protection locked="0"/>
    </xf>
    <xf numFmtId="0" fontId="4" fillId="7" borderId="2" xfId="1" applyFill="1" applyBorder="1" applyAlignment="1" applyProtection="1">
      <alignment horizontal="left"/>
      <protection locked="0"/>
    </xf>
    <xf numFmtId="0" fontId="4" fillId="6" borderId="10" xfId="1" applyFill="1" applyBorder="1" applyAlignment="1" applyProtection="1">
      <alignment horizontal="left"/>
      <protection locked="0"/>
    </xf>
    <xf numFmtId="0" fontId="4" fillId="6" borderId="6" xfId="1" applyFill="1" applyBorder="1" applyAlignment="1" applyProtection="1">
      <alignment horizontal="left"/>
      <protection locked="0"/>
    </xf>
    <xf numFmtId="0" fontId="4" fillId="6" borderId="2" xfId="1" applyFill="1" applyBorder="1" applyAlignment="1" applyProtection="1">
      <alignment horizontal="left"/>
      <protection locked="0"/>
    </xf>
    <xf numFmtId="0" fontId="4" fillId="5" borderId="10" xfId="1" applyFill="1" applyBorder="1" applyAlignment="1" applyProtection="1">
      <alignment horizontal="left"/>
      <protection locked="0"/>
    </xf>
    <xf numFmtId="0" fontId="4" fillId="5" borderId="6" xfId="1" applyFill="1" applyBorder="1" applyAlignment="1" applyProtection="1">
      <alignment horizontal="left"/>
      <protection locked="0"/>
    </xf>
    <xf numFmtId="0" fontId="4" fillId="5" borderId="2" xfId="1" applyFill="1" applyBorder="1" applyAlignment="1" applyProtection="1">
      <alignment horizontal="left"/>
      <protection locked="0"/>
    </xf>
    <xf numFmtId="0" fontId="4" fillId="4" borderId="10" xfId="1" applyFill="1" applyBorder="1" applyAlignment="1" applyProtection="1">
      <alignment horizontal="left"/>
      <protection locked="0"/>
    </xf>
    <xf numFmtId="0" fontId="4" fillId="4" borderId="6" xfId="1" applyFill="1" applyBorder="1" applyAlignment="1" applyProtection="1">
      <alignment horizontal="left"/>
      <protection locked="0"/>
    </xf>
    <xf numFmtId="0" fontId="4" fillId="4" borderId="2" xfId="1" applyFill="1" applyBorder="1" applyAlignment="1" applyProtection="1">
      <alignment horizontal="left"/>
      <protection locked="0"/>
    </xf>
    <xf numFmtId="0" fontId="3" fillId="17" borderId="7" xfId="1" applyFont="1" applyFill="1" applyBorder="1" applyAlignment="1">
      <alignment horizontal="centerContinuous" vertical="center"/>
    </xf>
    <xf numFmtId="0" fontId="0" fillId="17" borderId="0" xfId="0" applyFill="1" applyAlignment="1">
      <alignment horizontal="centerContinuous" vertical="center"/>
    </xf>
    <xf numFmtId="0" fontId="0" fillId="3" borderId="6" xfId="1" applyFont="1" applyFill="1" applyBorder="1" applyAlignment="1" applyProtection="1">
      <alignment horizontal="center" vertical="center"/>
      <protection locked="0"/>
    </xf>
    <xf numFmtId="0" fontId="0" fillId="2" borderId="27" xfId="1" applyFont="1" applyFill="1" applyBorder="1" applyAlignment="1" applyProtection="1">
      <alignment horizontal="center" vertical="center"/>
      <protection locked="0"/>
    </xf>
    <xf numFmtId="0" fontId="4" fillId="11" borderId="32" xfId="1" applyFill="1" applyBorder="1" applyAlignment="1" applyProtection="1">
      <alignment wrapText="1"/>
      <protection locked="0"/>
    </xf>
    <xf numFmtId="0" fontId="4" fillId="11" borderId="33" xfId="1" applyFill="1" applyBorder="1" applyAlignment="1" applyProtection="1">
      <alignment horizontal="left"/>
      <protection locked="0"/>
    </xf>
    <xf numFmtId="0" fontId="4" fillId="11" borderId="34" xfId="1" applyFill="1" applyBorder="1" applyAlignment="1" applyProtection="1">
      <alignment horizontal="left"/>
      <protection locked="0"/>
    </xf>
    <xf numFmtId="0" fontId="4" fillId="11" borderId="9" xfId="1" applyFill="1" applyBorder="1" applyAlignment="1" applyProtection="1">
      <alignment wrapText="1"/>
      <protection locked="0"/>
    </xf>
    <xf numFmtId="0" fontId="4" fillId="11" borderId="35" xfId="1" applyFill="1" applyBorder="1" applyAlignment="1" applyProtection="1">
      <alignment horizontal="left"/>
      <protection locked="0"/>
    </xf>
    <xf numFmtId="0" fontId="4" fillId="11" borderId="36" xfId="1" applyFill="1" applyBorder="1" applyAlignment="1" applyProtection="1">
      <alignment horizontal="left"/>
      <protection locked="0"/>
    </xf>
    <xf numFmtId="0" fontId="6" fillId="17" borderId="15" xfId="1" applyFont="1" applyFill="1" applyBorder="1" applyAlignment="1">
      <alignment horizontal="center" vertical="center" wrapText="1"/>
    </xf>
    <xf numFmtId="164" fontId="2" fillId="11" borderId="37" xfId="2" applyNumberFormat="1" applyFont="1" applyFill="1" applyBorder="1" applyAlignment="1">
      <alignment horizontal="center" vertical="center"/>
    </xf>
    <xf numFmtId="164" fontId="2" fillId="11" borderId="38" xfId="2" applyNumberFormat="1" applyFont="1" applyFill="1" applyBorder="1" applyAlignment="1">
      <alignment horizontal="center" vertical="center"/>
    </xf>
    <xf numFmtId="0" fontId="4" fillId="10" borderId="32" xfId="1" applyFill="1" applyBorder="1" applyAlignment="1" applyProtection="1">
      <alignment horizontal="left"/>
      <protection locked="0"/>
    </xf>
    <xf numFmtId="0" fontId="4" fillId="10" borderId="33" xfId="1" applyFill="1" applyBorder="1" applyAlignment="1" applyProtection="1">
      <alignment horizontal="left"/>
      <protection locked="0"/>
    </xf>
    <xf numFmtId="0" fontId="4" fillId="10" borderId="34" xfId="1" applyFill="1" applyBorder="1" applyAlignment="1" applyProtection="1">
      <alignment horizontal="left"/>
      <protection locked="0"/>
    </xf>
    <xf numFmtId="0" fontId="4" fillId="10" borderId="9" xfId="1" applyFill="1" applyBorder="1" applyAlignment="1" applyProtection="1">
      <alignment horizontal="left"/>
      <protection locked="0"/>
    </xf>
    <xf numFmtId="0" fontId="4" fillId="10" borderId="35" xfId="1" applyFill="1" applyBorder="1" applyAlignment="1" applyProtection="1">
      <alignment horizontal="left"/>
      <protection locked="0"/>
    </xf>
    <xf numFmtId="0" fontId="4" fillId="10" borderId="36" xfId="1" applyFill="1" applyBorder="1" applyAlignment="1" applyProtection="1">
      <alignment horizontal="left"/>
      <protection locked="0"/>
    </xf>
    <xf numFmtId="164" fontId="2" fillId="11" borderId="40" xfId="2" applyNumberFormat="1" applyFont="1" applyFill="1" applyBorder="1" applyAlignment="1">
      <alignment horizontal="center" vertical="center"/>
    </xf>
    <xf numFmtId="164" fontId="2" fillId="10" borderId="37" xfId="2" applyNumberFormat="1" applyFont="1" applyFill="1" applyBorder="1" applyAlignment="1">
      <alignment horizontal="center" vertical="center"/>
    </xf>
    <xf numFmtId="164" fontId="2" fillId="10" borderId="38" xfId="2" applyNumberFormat="1" applyFont="1" applyFill="1" applyBorder="1" applyAlignment="1">
      <alignment horizontal="center" vertical="center"/>
    </xf>
    <xf numFmtId="0" fontId="4" fillId="9" borderId="32" xfId="1" applyFill="1" applyBorder="1" applyAlignment="1" applyProtection="1">
      <alignment horizontal="left"/>
      <protection locked="0"/>
    </xf>
    <xf numFmtId="0" fontId="4" fillId="9" borderId="33" xfId="1" applyFill="1" applyBorder="1" applyAlignment="1" applyProtection="1">
      <alignment horizontal="left"/>
      <protection locked="0"/>
    </xf>
    <xf numFmtId="0" fontId="4" fillId="9" borderId="34" xfId="1" applyFill="1" applyBorder="1" applyAlignment="1" applyProtection="1">
      <alignment horizontal="left"/>
      <protection locked="0"/>
    </xf>
    <xf numFmtId="0" fontId="4" fillId="9" borderId="9" xfId="1" applyFill="1" applyBorder="1" applyAlignment="1" applyProtection="1">
      <alignment horizontal="left"/>
      <protection locked="0"/>
    </xf>
    <xf numFmtId="0" fontId="4" fillId="9" borderId="35" xfId="1" applyFill="1" applyBorder="1" applyAlignment="1" applyProtection="1">
      <alignment horizontal="left"/>
      <protection locked="0"/>
    </xf>
    <xf numFmtId="0" fontId="4" fillId="9" borderId="36" xfId="1" applyFill="1" applyBorder="1" applyAlignment="1" applyProtection="1">
      <alignment horizontal="left"/>
      <protection locked="0"/>
    </xf>
    <xf numFmtId="164" fontId="2" fillId="10" borderId="40" xfId="2" applyNumberFormat="1" applyFont="1" applyFill="1" applyBorder="1" applyAlignment="1">
      <alignment horizontal="center" vertical="center"/>
    </xf>
    <xf numFmtId="164" fontId="2" fillId="9" borderId="37" xfId="2" applyNumberFormat="1" applyFont="1" applyFill="1" applyBorder="1" applyAlignment="1">
      <alignment horizontal="center" vertical="center"/>
    </xf>
    <xf numFmtId="164" fontId="2" fillId="9" borderId="38" xfId="2" applyNumberFormat="1" applyFont="1" applyFill="1" applyBorder="1" applyAlignment="1">
      <alignment horizontal="center" vertical="center"/>
    </xf>
    <xf numFmtId="0" fontId="4" fillId="8" borderId="32" xfId="1" applyFill="1" applyBorder="1" applyAlignment="1" applyProtection="1">
      <alignment horizontal="left"/>
      <protection locked="0"/>
    </xf>
    <xf numFmtId="0" fontId="4" fillId="8" borderId="33" xfId="1" applyFill="1" applyBorder="1" applyAlignment="1" applyProtection="1">
      <alignment horizontal="left"/>
      <protection locked="0"/>
    </xf>
    <xf numFmtId="0" fontId="4" fillId="8" borderId="9" xfId="1" applyFill="1" applyBorder="1" applyAlignment="1" applyProtection="1">
      <alignment horizontal="left"/>
      <protection locked="0"/>
    </xf>
    <xf numFmtId="0" fontId="4" fillId="8" borderId="35" xfId="1" applyFill="1" applyBorder="1" applyAlignment="1" applyProtection="1">
      <alignment horizontal="left"/>
      <protection locked="0"/>
    </xf>
    <xf numFmtId="164" fontId="2" fillId="9" borderId="40" xfId="2" applyNumberFormat="1" applyFont="1" applyFill="1" applyBorder="1" applyAlignment="1">
      <alignment horizontal="center" vertical="center"/>
    </xf>
    <xf numFmtId="164" fontId="2" fillId="8" borderId="37" xfId="2" applyNumberFormat="1" applyFont="1" applyFill="1" applyBorder="1" applyAlignment="1">
      <alignment horizontal="center" vertical="center"/>
    </xf>
    <xf numFmtId="164" fontId="2" fillId="8" borderId="38" xfId="2" applyNumberFormat="1" applyFont="1" applyFill="1" applyBorder="1" applyAlignment="1">
      <alignment horizontal="center" vertical="center"/>
    </xf>
    <xf numFmtId="164" fontId="2" fillId="8" borderId="39" xfId="2" applyNumberFormat="1" applyFont="1" applyFill="1" applyBorder="1" applyAlignment="1">
      <alignment horizontal="center" vertical="center"/>
    </xf>
    <xf numFmtId="0" fontId="4" fillId="7" borderId="32" xfId="1" applyFill="1" applyBorder="1" applyAlignment="1" applyProtection="1">
      <alignment horizontal="left"/>
      <protection locked="0"/>
    </xf>
    <xf numFmtId="0" fontId="4" fillId="7" borderId="33" xfId="1" applyFill="1" applyBorder="1" applyAlignment="1" applyProtection="1">
      <alignment horizontal="left"/>
      <protection locked="0"/>
    </xf>
    <xf numFmtId="0" fontId="4" fillId="7" borderId="33" xfId="1" applyFill="1" applyBorder="1" applyAlignment="1" applyProtection="1">
      <alignment horizontal="left" vertical="center"/>
      <protection locked="0"/>
    </xf>
    <xf numFmtId="0" fontId="4" fillId="7" borderId="34" xfId="1" applyFill="1" applyBorder="1" applyAlignment="1" applyProtection="1">
      <alignment horizontal="left"/>
      <protection locked="0"/>
    </xf>
    <xf numFmtId="0" fontId="4" fillId="7" borderId="9" xfId="1" applyFill="1" applyBorder="1" applyAlignment="1" applyProtection="1">
      <alignment horizontal="left"/>
      <protection locked="0"/>
    </xf>
    <xf numFmtId="0" fontId="4" fillId="7" borderId="35" xfId="1" applyFill="1" applyBorder="1" applyAlignment="1" applyProtection="1">
      <alignment horizontal="left"/>
      <protection locked="0"/>
    </xf>
    <xf numFmtId="0" fontId="4" fillId="7" borderId="35" xfId="1" applyFill="1" applyBorder="1" applyAlignment="1" applyProtection="1">
      <alignment horizontal="left" vertical="center"/>
      <protection locked="0"/>
    </xf>
    <xf numFmtId="0" fontId="4" fillId="7" borderId="36" xfId="1" applyFill="1" applyBorder="1" applyAlignment="1" applyProtection="1">
      <alignment horizontal="left"/>
      <protection locked="0"/>
    </xf>
    <xf numFmtId="164" fontId="2" fillId="7" borderId="38" xfId="2" applyNumberFormat="1" applyFont="1" applyFill="1" applyBorder="1" applyAlignment="1">
      <alignment horizontal="center" vertical="center"/>
    </xf>
    <xf numFmtId="0" fontId="4" fillId="6" borderId="32" xfId="1" applyFill="1" applyBorder="1" applyAlignment="1" applyProtection="1">
      <alignment horizontal="left"/>
      <protection locked="0"/>
    </xf>
    <xf numFmtId="0" fontId="4" fillId="6" borderId="33" xfId="1" applyFill="1" applyBorder="1" applyAlignment="1" applyProtection="1">
      <alignment horizontal="left"/>
      <protection locked="0"/>
    </xf>
    <xf numFmtId="0" fontId="4" fillId="6" borderId="34" xfId="1" applyFill="1" applyBorder="1" applyAlignment="1" applyProtection="1">
      <alignment horizontal="left"/>
      <protection locked="0"/>
    </xf>
    <xf numFmtId="0" fontId="4" fillId="6" borderId="9" xfId="1" applyFill="1" applyBorder="1" applyAlignment="1" applyProtection="1">
      <alignment horizontal="left"/>
      <protection locked="0"/>
    </xf>
    <xf numFmtId="0" fontId="4" fillId="6" borderId="35" xfId="1" applyFill="1" applyBorder="1" applyAlignment="1" applyProtection="1">
      <alignment horizontal="left"/>
      <protection locked="0"/>
    </xf>
    <xf numFmtId="0" fontId="4" fillId="6" borderId="36" xfId="1" applyFill="1" applyBorder="1" applyAlignment="1" applyProtection="1">
      <alignment horizontal="left"/>
      <protection locked="0"/>
    </xf>
    <xf numFmtId="164" fontId="2" fillId="7" borderId="40" xfId="2" applyNumberFormat="1" applyFont="1" applyFill="1" applyBorder="1" applyAlignment="1">
      <alignment horizontal="center" vertical="center"/>
    </xf>
    <xf numFmtId="164" fontId="2" fillId="6" borderId="37" xfId="2" applyNumberFormat="1" applyFont="1" applyFill="1" applyBorder="1" applyAlignment="1">
      <alignment horizontal="center" vertical="center"/>
    </xf>
    <xf numFmtId="164" fontId="2" fillId="6" borderId="38" xfId="2" applyNumberFormat="1" applyFont="1" applyFill="1" applyBorder="1" applyAlignment="1">
      <alignment horizontal="center" vertical="center"/>
    </xf>
    <xf numFmtId="0" fontId="4" fillId="5" borderId="32" xfId="1" applyFill="1" applyBorder="1" applyAlignment="1" applyProtection="1">
      <alignment horizontal="left"/>
      <protection locked="0"/>
    </xf>
    <xf numFmtId="0" fontId="4" fillId="5" borderId="33" xfId="1" applyFill="1" applyBorder="1" applyAlignment="1" applyProtection="1">
      <alignment horizontal="left"/>
      <protection locked="0"/>
    </xf>
    <xf numFmtId="0" fontId="4" fillId="5" borderId="34" xfId="1" applyFill="1" applyBorder="1" applyAlignment="1" applyProtection="1">
      <alignment horizontal="left"/>
      <protection locked="0"/>
    </xf>
    <xf numFmtId="0" fontId="4" fillId="5" borderId="9" xfId="1" applyFill="1" applyBorder="1" applyAlignment="1" applyProtection="1">
      <alignment horizontal="left"/>
      <protection locked="0"/>
    </xf>
    <xf numFmtId="0" fontId="4" fillId="5" borderId="35" xfId="1" applyFill="1" applyBorder="1" applyAlignment="1" applyProtection="1">
      <alignment horizontal="left"/>
      <protection locked="0"/>
    </xf>
    <xf numFmtId="0" fontId="4" fillId="5" borderId="36" xfId="1" applyFill="1" applyBorder="1" applyAlignment="1" applyProtection="1">
      <alignment horizontal="left"/>
      <protection locked="0"/>
    </xf>
    <xf numFmtId="164" fontId="2" fillId="6" borderId="40" xfId="2" applyNumberFormat="1" applyFont="1" applyFill="1" applyBorder="1" applyAlignment="1">
      <alignment horizontal="center" vertical="center"/>
    </xf>
    <xf numFmtId="164" fontId="2" fillId="5" borderId="37" xfId="2" applyNumberFormat="1" applyFont="1" applyFill="1" applyBorder="1" applyAlignment="1">
      <alignment horizontal="center" vertical="center"/>
    </xf>
    <xf numFmtId="164" fontId="2" fillId="5" borderId="38" xfId="2" applyNumberFormat="1" applyFont="1" applyFill="1" applyBorder="1" applyAlignment="1">
      <alignment horizontal="center" vertical="center"/>
    </xf>
    <xf numFmtId="0" fontId="4" fillId="4" borderId="32" xfId="1" applyFill="1" applyBorder="1" applyAlignment="1" applyProtection="1">
      <alignment horizontal="left"/>
      <protection locked="0"/>
    </xf>
    <xf numFmtId="0" fontId="4" fillId="4" borderId="33" xfId="1" applyFill="1" applyBorder="1" applyAlignment="1" applyProtection="1">
      <alignment horizontal="left"/>
      <protection locked="0"/>
    </xf>
    <xf numFmtId="0" fontId="4" fillId="4" borderId="9" xfId="1" applyFill="1" applyBorder="1" applyAlignment="1" applyProtection="1">
      <alignment horizontal="left"/>
      <protection locked="0"/>
    </xf>
    <xf numFmtId="0" fontId="4" fillId="4" borderId="35" xfId="1" applyFill="1" applyBorder="1" applyAlignment="1" applyProtection="1">
      <alignment horizontal="left"/>
      <protection locked="0"/>
    </xf>
    <xf numFmtId="0" fontId="4" fillId="4" borderId="36" xfId="1" applyFill="1" applyBorder="1" applyAlignment="1" applyProtection="1">
      <alignment horizontal="left"/>
      <protection locked="0"/>
    </xf>
    <xf numFmtId="164" fontId="2" fillId="5" borderId="40" xfId="2" applyNumberFormat="1" applyFont="1" applyFill="1" applyBorder="1" applyAlignment="1">
      <alignment horizontal="center" vertical="center"/>
    </xf>
    <xf numFmtId="164" fontId="2" fillId="4" borderId="37" xfId="2" applyNumberFormat="1" applyFont="1" applyFill="1" applyBorder="1" applyAlignment="1">
      <alignment horizontal="center" vertical="center"/>
    </xf>
    <xf numFmtId="164" fontId="2" fillId="4" borderId="38" xfId="2" applyNumberFormat="1" applyFont="1" applyFill="1" applyBorder="1" applyAlignment="1">
      <alignment horizontal="center" vertical="center"/>
    </xf>
    <xf numFmtId="164" fontId="2" fillId="4" borderId="39" xfId="2" applyNumberFormat="1" applyFont="1" applyFill="1" applyBorder="1" applyAlignment="1">
      <alignment horizontal="center" vertical="center"/>
    </xf>
    <xf numFmtId="0" fontId="2" fillId="11" borderId="23" xfId="1" applyFont="1" applyFill="1" applyBorder="1" applyAlignment="1">
      <alignment horizontal="centerContinuous" vertical="center"/>
    </xf>
    <xf numFmtId="0" fontId="2" fillId="11" borderId="24" xfId="1" applyFont="1" applyFill="1" applyBorder="1" applyAlignment="1">
      <alignment horizontal="centerContinuous" vertical="center"/>
    </xf>
    <xf numFmtId="0" fontId="2" fillId="11" borderId="25" xfId="1" applyFont="1" applyFill="1" applyBorder="1" applyAlignment="1">
      <alignment horizontal="centerContinuous" vertical="center"/>
    </xf>
    <xf numFmtId="0" fontId="2" fillId="10" borderId="23" xfId="1" applyFont="1" applyFill="1" applyBorder="1" applyAlignment="1">
      <alignment horizontal="centerContinuous" vertical="center"/>
    </xf>
    <xf numFmtId="0" fontId="2" fillId="10" borderId="24" xfId="1" applyFont="1" applyFill="1" applyBorder="1" applyAlignment="1">
      <alignment horizontal="centerContinuous" vertical="center"/>
    </xf>
    <xf numFmtId="0" fontId="2" fillId="10" borderId="25" xfId="1" applyFont="1" applyFill="1" applyBorder="1" applyAlignment="1">
      <alignment horizontal="centerContinuous" vertical="center"/>
    </xf>
    <xf numFmtId="0" fontId="2" fillId="9" borderId="23" xfId="1" applyFont="1" applyFill="1" applyBorder="1" applyAlignment="1">
      <alignment horizontal="centerContinuous" vertical="center"/>
    </xf>
    <xf numFmtId="0" fontId="2" fillId="9" borderId="24" xfId="1" applyFont="1" applyFill="1" applyBorder="1" applyAlignment="1">
      <alignment horizontal="centerContinuous" vertical="center"/>
    </xf>
    <xf numFmtId="0" fontId="2" fillId="9" borderId="25" xfId="1" applyFont="1" applyFill="1" applyBorder="1" applyAlignment="1">
      <alignment horizontal="centerContinuous" vertical="center"/>
    </xf>
    <xf numFmtId="0" fontId="2" fillId="8" borderId="23" xfId="1" applyFont="1" applyFill="1" applyBorder="1" applyAlignment="1">
      <alignment horizontal="centerContinuous" vertical="center"/>
    </xf>
    <xf numFmtId="0" fontId="2" fillId="8" borderId="24" xfId="1" applyFont="1" applyFill="1" applyBorder="1" applyAlignment="1">
      <alignment horizontal="centerContinuous" vertical="center"/>
    </xf>
    <xf numFmtId="0" fontId="2" fillId="8" borderId="25" xfId="1" applyFont="1" applyFill="1" applyBorder="1" applyAlignment="1">
      <alignment horizontal="centerContinuous" vertical="center"/>
    </xf>
    <xf numFmtId="0" fontId="2" fillId="14" borderId="23" xfId="1" applyFont="1" applyFill="1" applyBorder="1" applyAlignment="1">
      <alignment horizontal="centerContinuous" vertical="center"/>
    </xf>
    <xf numFmtId="0" fontId="2" fillId="14" borderId="24" xfId="1" applyFont="1" applyFill="1" applyBorder="1" applyAlignment="1">
      <alignment horizontal="centerContinuous" vertical="center"/>
    </xf>
    <xf numFmtId="0" fontId="2" fillId="14" borderId="25" xfId="1" applyFont="1" applyFill="1" applyBorder="1" applyAlignment="1">
      <alignment horizontal="centerContinuous" vertical="center"/>
    </xf>
    <xf numFmtId="0" fontId="2" fillId="7" borderId="23" xfId="1" applyFont="1" applyFill="1" applyBorder="1" applyAlignment="1">
      <alignment horizontal="centerContinuous" vertical="center"/>
    </xf>
    <xf numFmtId="0" fontId="2" fillId="7" borderId="24" xfId="1" applyFont="1" applyFill="1" applyBorder="1" applyAlignment="1">
      <alignment horizontal="centerContinuous" vertical="center"/>
    </xf>
    <xf numFmtId="0" fontId="2" fillId="7" borderId="25" xfId="1" applyFont="1" applyFill="1" applyBorder="1" applyAlignment="1">
      <alignment horizontal="centerContinuous" vertical="center"/>
    </xf>
    <xf numFmtId="0" fontId="2" fillId="6" borderId="23" xfId="1" applyFont="1" applyFill="1" applyBorder="1" applyAlignment="1">
      <alignment horizontal="centerContinuous" vertical="center"/>
    </xf>
    <xf numFmtId="0" fontId="2" fillId="6" borderId="24" xfId="1" applyFont="1" applyFill="1" applyBorder="1" applyAlignment="1">
      <alignment horizontal="centerContinuous" vertical="center"/>
    </xf>
    <xf numFmtId="0" fontId="2" fillId="6" borderId="25" xfId="1" applyFont="1" applyFill="1" applyBorder="1" applyAlignment="1">
      <alignment horizontal="centerContinuous" vertical="center"/>
    </xf>
    <xf numFmtId="0" fontId="2" fillId="5" borderId="23" xfId="1" applyFont="1" applyFill="1" applyBorder="1" applyAlignment="1">
      <alignment horizontal="centerContinuous" vertical="center"/>
    </xf>
    <xf numFmtId="0" fontId="2" fillId="5" borderId="25" xfId="1" applyFont="1" applyFill="1" applyBorder="1" applyAlignment="1">
      <alignment horizontal="centerContinuous" vertical="center"/>
    </xf>
    <xf numFmtId="0" fontId="2" fillId="10" borderId="26" xfId="1" applyFont="1" applyFill="1" applyBorder="1"/>
    <xf numFmtId="0" fontId="2" fillId="4" borderId="23" xfId="1" applyFont="1" applyFill="1" applyBorder="1" applyAlignment="1">
      <alignment horizontal="centerContinuous" vertical="center"/>
    </xf>
    <xf numFmtId="0" fontId="9" fillId="11" borderId="30" xfId="1" applyFont="1" applyFill="1" applyBorder="1" applyAlignment="1">
      <alignment horizontal="center" textRotation="90" wrapText="1"/>
    </xf>
    <xf numFmtId="0" fontId="9" fillId="11" borderId="30" xfId="1" applyFont="1" applyFill="1" applyBorder="1" applyAlignment="1">
      <alignment horizontal="center" textRotation="90"/>
    </xf>
    <xf numFmtId="0" fontId="9" fillId="10" borderId="30" xfId="1" applyFont="1" applyFill="1" applyBorder="1" applyAlignment="1">
      <alignment horizontal="center" textRotation="90"/>
    </xf>
    <xf numFmtId="0" fontId="9" fillId="10" borderId="30" xfId="1" applyFont="1" applyFill="1" applyBorder="1" applyAlignment="1">
      <alignment horizontal="center" textRotation="90" wrapText="1"/>
    </xf>
    <xf numFmtId="0" fontId="9" fillId="9" borderId="30" xfId="1" applyFont="1" applyFill="1" applyBorder="1" applyAlignment="1">
      <alignment horizontal="center" textRotation="90"/>
    </xf>
    <xf numFmtId="0" fontId="9" fillId="8" borderId="30" xfId="1" applyFont="1" applyFill="1" applyBorder="1" applyAlignment="1">
      <alignment horizontal="center" textRotation="90" wrapText="1"/>
    </xf>
    <xf numFmtId="0" fontId="9" fillId="8" borderId="30" xfId="1" applyFont="1" applyFill="1" applyBorder="1" applyAlignment="1">
      <alignment horizontal="center" textRotation="90"/>
    </xf>
    <xf numFmtId="0" fontId="9" fillId="14" borderId="30" xfId="1" applyFont="1" applyFill="1" applyBorder="1" applyAlignment="1">
      <alignment horizontal="center" textRotation="90" wrapText="1"/>
    </xf>
    <xf numFmtId="0" fontId="9" fillId="7" borderId="30" xfId="1" applyFont="1" applyFill="1" applyBorder="1" applyAlignment="1">
      <alignment horizontal="center" textRotation="90" wrapText="1"/>
    </xf>
    <xf numFmtId="0" fontId="9" fillId="7" borderId="30" xfId="1" applyFont="1" applyFill="1" applyBorder="1" applyAlignment="1">
      <alignment horizontal="center" textRotation="90"/>
    </xf>
    <xf numFmtId="0" fontId="9" fillId="6" borderId="30" xfId="1" applyFont="1" applyFill="1" applyBorder="1" applyAlignment="1">
      <alignment horizontal="center" textRotation="90" wrapText="1"/>
    </xf>
    <xf numFmtId="0" fontId="9" fillId="5" borderId="30" xfId="1" applyFont="1" applyFill="1" applyBorder="1" applyAlignment="1">
      <alignment horizontal="center" textRotation="90" wrapText="1"/>
    </xf>
    <xf numFmtId="0" fontId="9" fillId="4" borderId="30" xfId="1" applyFont="1" applyFill="1" applyBorder="1" applyAlignment="1">
      <alignment horizontal="center" textRotation="90"/>
    </xf>
    <xf numFmtId="0" fontId="4" fillId="11" borderId="6" xfId="1" applyFill="1" applyBorder="1"/>
    <xf numFmtId="0" fontId="4" fillId="11" borderId="2" xfId="1" applyFill="1" applyBorder="1"/>
    <xf numFmtId="0" fontId="4" fillId="10" borderId="10" xfId="1" applyFill="1" applyBorder="1"/>
    <xf numFmtId="0" fontId="4" fillId="10" borderId="6" xfId="1" applyFill="1" applyBorder="1"/>
    <xf numFmtId="0" fontId="4" fillId="10" borderId="2" xfId="1" applyFill="1" applyBorder="1"/>
    <xf numFmtId="0" fontId="4" fillId="9" borderId="10" xfId="1" applyFill="1" applyBorder="1"/>
    <xf numFmtId="0" fontId="4" fillId="9" borderId="6" xfId="1" applyFill="1" applyBorder="1"/>
    <xf numFmtId="0" fontId="4" fillId="9" borderId="2" xfId="1" applyFill="1" applyBorder="1"/>
    <xf numFmtId="0" fontId="4" fillId="8" borderId="10" xfId="1" applyFill="1" applyBorder="1"/>
    <xf numFmtId="0" fontId="4" fillId="8" borderId="6" xfId="1" applyFill="1" applyBorder="1"/>
    <xf numFmtId="0" fontId="4" fillId="8" borderId="2" xfId="1" applyFill="1" applyBorder="1"/>
    <xf numFmtId="0" fontId="4" fillId="7" borderId="10" xfId="1" applyFill="1" applyBorder="1"/>
    <xf numFmtId="0" fontId="4" fillId="7" borderId="6" xfId="1" applyFill="1" applyBorder="1"/>
    <xf numFmtId="0" fontId="4" fillId="7" borderId="6" xfId="1" applyFill="1" applyBorder="1" applyAlignment="1">
      <alignment vertical="center"/>
    </xf>
    <xf numFmtId="0" fontId="4" fillId="7" borderId="2" xfId="1" applyFill="1" applyBorder="1"/>
    <xf numFmtId="0" fontId="4" fillId="6" borderId="10" xfId="1" applyFill="1" applyBorder="1"/>
    <xf numFmtId="0" fontId="4" fillId="6" borderId="6" xfId="1" applyFill="1" applyBorder="1"/>
    <xf numFmtId="0" fontId="4" fillId="6" borderId="2" xfId="1" applyFill="1" applyBorder="1"/>
    <xf numFmtId="0" fontId="4" fillId="5" borderId="10" xfId="1" applyFill="1" applyBorder="1"/>
    <xf numFmtId="0" fontId="4" fillId="5" borderId="6" xfId="1" applyFill="1" applyBorder="1"/>
    <xf numFmtId="0" fontId="4" fillId="5" borderId="2" xfId="1" applyFill="1" applyBorder="1"/>
    <xf numFmtId="0" fontId="4" fillId="4" borderId="10" xfId="1" applyFill="1" applyBorder="1"/>
    <xf numFmtId="0" fontId="4" fillId="4" borderId="6" xfId="1" applyFill="1" applyBorder="1"/>
    <xf numFmtId="0" fontId="4" fillId="4" borderId="2" xfId="1" applyFill="1" applyBorder="1"/>
    <xf numFmtId="0" fontId="4" fillId="8" borderId="34" xfId="1" applyFill="1" applyBorder="1" applyAlignment="1" applyProtection="1">
      <alignment horizontal="left"/>
      <protection locked="0"/>
    </xf>
    <xf numFmtId="0" fontId="4" fillId="8" borderId="36" xfId="1" applyFill="1" applyBorder="1" applyAlignment="1" applyProtection="1">
      <alignment horizontal="left"/>
      <protection locked="0"/>
    </xf>
    <xf numFmtId="164" fontId="2" fillId="7" borderId="41" xfId="2" applyNumberFormat="1" applyFont="1" applyFill="1" applyBorder="1" applyAlignment="1">
      <alignment horizontal="center" vertical="center"/>
    </xf>
    <xf numFmtId="0" fontId="13" fillId="3" borderId="12" xfId="1" applyFont="1" applyFill="1" applyBorder="1" applyAlignment="1" applyProtection="1">
      <alignment horizontal="center" vertical="center"/>
      <protection locked="0"/>
    </xf>
    <xf numFmtId="0" fontId="0" fillId="3" borderId="8" xfId="1" applyFont="1" applyFill="1" applyBorder="1" applyAlignment="1" applyProtection="1">
      <alignment horizontal="center" vertical="center"/>
      <protection locked="0"/>
    </xf>
    <xf numFmtId="0" fontId="4" fillId="6" borderId="11" xfId="1" applyFill="1" applyBorder="1" applyAlignment="1">
      <alignment horizontal="center" vertical="center"/>
    </xf>
    <xf numFmtId="0" fontId="4" fillId="6" borderId="8" xfId="1" applyFill="1" applyBorder="1" applyAlignment="1">
      <alignment horizontal="center" vertical="center"/>
    </xf>
    <xf numFmtId="0" fontId="4" fillId="6" borderId="4" xfId="1" applyFill="1" applyBorder="1" applyAlignment="1">
      <alignment horizontal="center" vertical="center"/>
    </xf>
    <xf numFmtId="0" fontId="4" fillId="5" borderId="11" xfId="1" applyFill="1" applyBorder="1" applyAlignment="1">
      <alignment horizontal="center" vertical="center"/>
    </xf>
    <xf numFmtId="0" fontId="4" fillId="5" borderId="8" xfId="1" applyFill="1" applyBorder="1" applyAlignment="1">
      <alignment horizontal="center" vertical="center"/>
    </xf>
    <xf numFmtId="0" fontId="4" fillId="5" borderId="4" xfId="1" applyFill="1" applyBorder="1" applyAlignment="1">
      <alignment horizontal="center" vertical="center"/>
    </xf>
    <xf numFmtId="0" fontId="4" fillId="4" borderId="11" xfId="1" applyFill="1" applyBorder="1" applyAlignment="1">
      <alignment horizontal="center" vertical="center"/>
    </xf>
    <xf numFmtId="0" fontId="4" fillId="4" borderId="8" xfId="1" applyFill="1" applyBorder="1" applyAlignment="1">
      <alignment horizontal="center" vertical="center"/>
    </xf>
    <xf numFmtId="0" fontId="4" fillId="4" borderId="4" xfId="1" applyFill="1" applyBorder="1" applyAlignment="1">
      <alignment horizontal="center" vertical="center"/>
    </xf>
    <xf numFmtId="164" fontId="11" fillId="0" borderId="14" xfId="2" applyNumberFormat="1" applyFont="1" applyBorder="1" applyAlignment="1">
      <alignment horizontal="center" vertical="center"/>
    </xf>
    <xf numFmtId="164" fontId="11" fillId="0" borderId="13" xfId="2" applyNumberFormat="1" applyFont="1" applyBorder="1" applyAlignment="1">
      <alignment horizontal="center" vertical="center"/>
    </xf>
    <xf numFmtId="164" fontId="11" fillId="0" borderId="5" xfId="2" applyNumberFormat="1" applyFont="1" applyBorder="1" applyAlignment="1">
      <alignment horizontal="center" vertical="center"/>
    </xf>
    <xf numFmtId="0" fontId="3" fillId="12" borderId="16" xfId="1" applyFont="1" applyFill="1" applyBorder="1" applyAlignment="1">
      <alignment horizontal="center" vertical="center" wrapText="1"/>
    </xf>
    <xf numFmtId="0" fontId="3" fillId="12" borderId="15" xfId="1" applyFont="1" applyFill="1" applyBorder="1" applyAlignment="1">
      <alignment horizontal="center" vertical="center" wrapText="1"/>
    </xf>
    <xf numFmtId="0" fontId="4" fillId="11" borderId="11" xfId="1" applyFill="1" applyBorder="1" applyAlignment="1">
      <alignment horizontal="center" vertical="center"/>
    </xf>
    <xf numFmtId="0" fontId="4" fillId="11" borderId="8" xfId="1" applyFill="1" applyBorder="1" applyAlignment="1">
      <alignment horizontal="center" vertical="center"/>
    </xf>
    <xf numFmtId="0" fontId="4" fillId="11" borderId="4" xfId="1" applyFill="1" applyBorder="1" applyAlignment="1">
      <alignment horizontal="center" vertical="center"/>
    </xf>
    <xf numFmtId="0" fontId="4" fillId="10" borderId="11" xfId="1" applyFill="1" applyBorder="1" applyAlignment="1">
      <alignment horizontal="center" vertical="center"/>
    </xf>
    <xf numFmtId="0" fontId="4" fillId="10" borderId="8" xfId="1" applyFill="1" applyBorder="1" applyAlignment="1">
      <alignment horizontal="center" vertical="center"/>
    </xf>
    <xf numFmtId="0" fontId="4" fillId="10" borderId="4" xfId="1" applyFill="1" applyBorder="1" applyAlignment="1">
      <alignment horizontal="center" vertical="center"/>
    </xf>
    <xf numFmtId="0" fontId="4" fillId="9" borderId="11" xfId="1" applyFill="1" applyBorder="1" applyAlignment="1">
      <alignment horizontal="center" vertical="center"/>
    </xf>
    <xf numFmtId="0" fontId="4" fillId="9" borderId="8" xfId="1" applyFill="1" applyBorder="1" applyAlignment="1">
      <alignment horizontal="center" vertical="center"/>
    </xf>
    <xf numFmtId="0" fontId="4" fillId="9" borderId="4" xfId="1" applyFill="1" applyBorder="1" applyAlignment="1">
      <alignment horizontal="center" vertical="center"/>
    </xf>
    <xf numFmtId="0" fontId="4" fillId="8" borderId="11" xfId="1" applyFill="1" applyBorder="1" applyAlignment="1">
      <alignment horizontal="center" vertical="center"/>
    </xf>
    <xf numFmtId="0" fontId="4" fillId="8" borderId="8" xfId="1" applyFill="1" applyBorder="1" applyAlignment="1">
      <alignment horizontal="center" vertical="center"/>
    </xf>
    <xf numFmtId="0" fontId="4" fillId="8" borderId="4" xfId="1" applyFill="1" applyBorder="1" applyAlignment="1">
      <alignment horizontal="center" vertical="center"/>
    </xf>
    <xf numFmtId="0" fontId="4" fillId="7" borderId="11" xfId="1" applyFill="1" applyBorder="1" applyAlignment="1">
      <alignment horizontal="center" vertical="center" wrapText="1"/>
    </xf>
    <xf numFmtId="0" fontId="4" fillId="7" borderId="8" xfId="1" applyFill="1" applyBorder="1" applyAlignment="1">
      <alignment horizontal="center" vertical="center" wrapText="1"/>
    </xf>
    <xf numFmtId="0" fontId="4" fillId="7" borderId="4" xfId="1" applyFill="1" applyBorder="1" applyAlignment="1">
      <alignment horizontal="center" vertical="center" wrapText="1"/>
    </xf>
    <xf numFmtId="0" fontId="1" fillId="5" borderId="11" xfId="1" applyFont="1" applyFill="1" applyBorder="1" applyAlignment="1">
      <alignment horizontal="center" vertical="center"/>
    </xf>
    <xf numFmtId="0" fontId="1" fillId="6" borderId="1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 textRotation="90"/>
    </xf>
    <xf numFmtId="0" fontId="10" fillId="2" borderId="21" xfId="1" applyFont="1" applyFill="1" applyBorder="1" applyAlignment="1">
      <alignment horizontal="center" vertical="center" textRotation="90"/>
    </xf>
    <xf numFmtId="0" fontId="8" fillId="15" borderId="21" xfId="1" applyFont="1" applyFill="1" applyBorder="1" applyAlignment="1">
      <alignment horizontal="center" vertical="center" wrapText="1"/>
    </xf>
    <xf numFmtId="0" fontId="8" fillId="15" borderId="20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left" vertical="center"/>
    </xf>
    <xf numFmtId="0" fontId="8" fillId="13" borderId="14" xfId="1" applyFont="1" applyFill="1" applyBorder="1" applyAlignment="1" applyProtection="1">
      <alignment horizontal="center" vertical="center" wrapText="1"/>
      <protection locked="0"/>
    </xf>
    <xf numFmtId="0" fontId="8" fillId="13" borderId="13" xfId="1" applyFont="1" applyFill="1" applyBorder="1" applyAlignment="1" applyProtection="1">
      <alignment horizontal="center" vertical="center" wrapText="1"/>
      <protection locked="0"/>
    </xf>
    <xf numFmtId="0" fontId="8" fillId="13" borderId="5" xfId="1" applyFont="1" applyFill="1" applyBorder="1" applyAlignment="1" applyProtection="1">
      <alignment horizontal="center" vertical="center" wrapText="1"/>
      <protection locked="0"/>
    </xf>
    <xf numFmtId="0" fontId="8" fillId="13" borderId="14" xfId="1" applyFont="1" applyFill="1" applyBorder="1" applyAlignment="1">
      <alignment horizontal="center" vertical="center" wrapText="1"/>
    </xf>
    <xf numFmtId="0" fontId="8" fillId="13" borderId="13" xfId="1" applyFont="1" applyFill="1" applyBorder="1" applyAlignment="1">
      <alignment horizontal="center" vertical="center" wrapText="1"/>
    </xf>
    <xf numFmtId="0" fontId="8" fillId="13" borderId="5" xfId="1" applyFont="1" applyFill="1" applyBorder="1" applyAlignment="1">
      <alignment horizontal="center" vertical="center" wrapText="1"/>
    </xf>
    <xf numFmtId="0" fontId="2" fillId="8" borderId="7" xfId="1" applyFont="1" applyFill="1" applyBorder="1" applyAlignment="1">
      <alignment horizontal="center" vertical="center"/>
    </xf>
    <xf numFmtId="0" fontId="2" fillId="9" borderId="7" xfId="1" applyFont="1" applyFill="1" applyBorder="1" applyAlignment="1">
      <alignment horizontal="center" vertical="center"/>
    </xf>
    <xf numFmtId="0" fontId="0" fillId="10" borderId="7" xfId="1" applyFont="1" applyFill="1" applyBorder="1" applyAlignment="1">
      <alignment horizontal="center" vertical="center"/>
    </xf>
    <xf numFmtId="0" fontId="2" fillId="10" borderId="7" xfId="1" applyFont="1" applyFill="1" applyBorder="1" applyAlignment="1">
      <alignment horizontal="center" vertical="center"/>
    </xf>
    <xf numFmtId="0" fontId="2" fillId="11" borderId="31" xfId="1" applyFont="1" applyFill="1" applyBorder="1" applyAlignment="1">
      <alignment horizontal="center" vertical="center"/>
    </xf>
    <xf numFmtId="0" fontId="2" fillId="11" borderId="7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0" fillId="7" borderId="7" xfId="1" applyFont="1" applyFill="1" applyBorder="1" applyAlignment="1">
      <alignment horizontal="center" vertical="center"/>
    </xf>
    <xf numFmtId="0" fontId="2" fillId="7" borderId="7" xfId="1" applyFont="1" applyFill="1" applyBorder="1" applyAlignment="1">
      <alignment horizontal="center" vertical="center"/>
    </xf>
    <xf numFmtId="0" fontId="2" fillId="14" borderId="7" xfId="1" applyFont="1" applyFill="1" applyBorder="1" applyAlignment="1">
      <alignment horizontal="center" vertical="center"/>
    </xf>
    <xf numFmtId="0" fontId="3" fillId="17" borderId="16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Porcentaje" xfId="3" builtinId="5"/>
    <cellStyle name="Porcentaje 2" xfId="2" xr:uid="{00000000-0005-0000-0000-000002000000}"/>
  </cellStyles>
  <dxfs count="24">
    <dxf>
      <fill>
        <patternFill>
          <bgColor rgb="FFFFFF00"/>
        </patternFill>
      </fill>
    </dxf>
    <dxf>
      <fill>
        <patternFill>
          <bgColor rgb="FFFF98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8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8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98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8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50"/>
  <sheetViews>
    <sheetView workbookViewId="0">
      <selection activeCell="D4" sqref="D4"/>
    </sheetView>
  </sheetViews>
  <sheetFormatPr baseColWidth="10" defaultColWidth="0" defaultRowHeight="14.25" zeroHeight="1" x14ac:dyDescent="0.2"/>
  <cols>
    <col min="1" max="1" width="11" customWidth="1"/>
    <col min="2" max="2" width="21.75" customWidth="1"/>
    <col min="3" max="3" width="35.25" customWidth="1"/>
    <col min="4" max="4" width="23.25" bestFit="1" customWidth="1"/>
    <col min="5" max="5" width="11" customWidth="1"/>
    <col min="6" max="6" width="0" hidden="1" customWidth="1"/>
    <col min="7" max="16384" width="11" hidden="1"/>
  </cols>
  <sheetData>
    <row r="1" spans="2:4" x14ac:dyDescent="0.2"/>
    <row r="2" spans="2:4" ht="23.25" x14ac:dyDescent="0.2">
      <c r="B2" s="23" t="s">
        <v>29</v>
      </c>
      <c r="C2" s="23"/>
      <c r="D2" s="23"/>
    </row>
    <row r="3" spans="2:4" ht="15" thickBot="1" x14ac:dyDescent="0.25"/>
    <row r="4" spans="2:4" ht="15.75" thickBot="1" x14ac:dyDescent="0.3">
      <c r="C4" s="24" t="s">
        <v>31</v>
      </c>
      <c r="D4" s="25">
        <f>AVERAGE(D9:D42)</f>
        <v>3.0751050420168066E-2</v>
      </c>
    </row>
    <row r="5" spans="2:4" ht="15.75" thickBot="1" x14ac:dyDescent="0.25">
      <c r="B5" s="26" t="s">
        <v>32</v>
      </c>
    </row>
    <row r="6" spans="2:4" ht="31.5" customHeight="1" thickBot="1" x14ac:dyDescent="0.25">
      <c r="B6" s="271" t="str">
        <f>IF(AND(D4&gt;=0,D4&lt;0.25),"EL PROYECTO ES VIABLE", IF(AND(D4&gt;=0.25,D4&lt;0.5),"EL PROYECTO ES VIABLE CON UN RIESGO BAJO",IF(AND(D4&gt;=0.5,D4&lt;0.75),"EL PROYECTO ES VIABLE CON UN RIESGO ALTO", "EL PROYECTO NO ES VIABLE POR SU ALTO RIESGO")))</f>
        <v>EL PROYECTO ES VIABLE</v>
      </c>
      <c r="C6" s="272"/>
      <c r="D6" s="273"/>
    </row>
    <row r="7" spans="2:4" ht="15" thickBot="1" x14ac:dyDescent="0.25"/>
    <row r="8" spans="2:4" ht="38.25" thickBot="1" x14ac:dyDescent="0.25">
      <c r="B8" s="274" t="s">
        <v>30</v>
      </c>
      <c r="C8" s="275"/>
      <c r="D8" s="17" t="s">
        <v>17</v>
      </c>
    </row>
    <row r="9" spans="2:4" ht="15.75" thickBot="1" x14ac:dyDescent="0.3">
      <c r="B9" s="276" t="s">
        <v>15</v>
      </c>
      <c r="C9" s="27" t="str">
        <f>'Matriz de Riesgo'!C7</f>
        <v>Ambiente de trabajo</v>
      </c>
      <c r="D9" s="10">
        <f>'Matriz de Riesgo'!D7</f>
        <v>0.14285714285714285</v>
      </c>
    </row>
    <row r="10" spans="2:4" ht="15.75" thickBot="1" x14ac:dyDescent="0.3">
      <c r="B10" s="277"/>
      <c r="C10" s="28" t="str">
        <f>'Matriz de Riesgo'!C8</f>
        <v>Solidez del equipo</v>
      </c>
      <c r="D10" s="10">
        <f>'Matriz de Riesgo'!D8</f>
        <v>0.12946428571428573</v>
      </c>
    </row>
    <row r="11" spans="2:4" ht="15.75" thickBot="1" x14ac:dyDescent="0.3">
      <c r="B11" s="277"/>
      <c r="C11" s="28" t="str">
        <f>'Matriz de Riesgo'!C9</f>
        <v>Proactividad</v>
      </c>
      <c r="D11" s="10">
        <f>'Matriz de Riesgo'!D9</f>
        <v>0.16071428571428573</v>
      </c>
    </row>
    <row r="12" spans="2:4" ht="15.75" thickBot="1" x14ac:dyDescent="0.3">
      <c r="B12" s="278"/>
      <c r="C12" s="29" t="str">
        <f>'Matriz de Riesgo'!C10</f>
        <v>Rendimiento</v>
      </c>
      <c r="D12" s="10">
        <f>'Matriz de Riesgo'!D10</f>
        <v>0.19642857142857142</v>
      </c>
    </row>
    <row r="13" spans="2:4" ht="15.75" thickBot="1" x14ac:dyDescent="0.3">
      <c r="B13" s="279" t="s">
        <v>14</v>
      </c>
      <c r="C13" s="30" t="str">
        <f>'Matriz de Riesgo'!C11</f>
        <v>Equipos de computo</v>
      </c>
      <c r="D13" s="10">
        <f>'Matriz de Riesgo'!D11</f>
        <v>0.20982142857142858</v>
      </c>
    </row>
    <row r="14" spans="2:4" ht="15.75" thickBot="1" x14ac:dyDescent="0.3">
      <c r="B14" s="280"/>
      <c r="C14" s="31" t="str">
        <f>'Matriz de Riesgo'!C12</f>
        <v>Enseres (muebles y otros)</v>
      </c>
      <c r="D14" s="10">
        <f>'Matriz de Riesgo'!D12</f>
        <v>6.8750000000000006E-2</v>
      </c>
    </row>
    <row r="15" spans="2:4" ht="15.75" thickBot="1" x14ac:dyDescent="0.3">
      <c r="B15" s="280"/>
      <c r="C15" s="31" t="str">
        <f>'Matriz de Riesgo'!C13</f>
        <v>Planta física</v>
      </c>
      <c r="D15" s="10">
        <f>'Matriz de Riesgo'!D13</f>
        <v>6.8750000000000006E-2</v>
      </c>
    </row>
    <row r="16" spans="2:4" ht="15.75" thickBot="1" x14ac:dyDescent="0.3">
      <c r="B16" s="281"/>
      <c r="C16" s="32" t="str">
        <f>'Matriz de Riesgo'!C14</f>
        <v>Otros</v>
      </c>
      <c r="D16" s="10">
        <f>'Matriz de Riesgo'!D14</f>
        <v>6.8750000000000006E-2</v>
      </c>
    </row>
    <row r="17" spans="2:4" ht="15.75" thickBot="1" x14ac:dyDescent="0.3">
      <c r="B17" s="282" t="s">
        <v>13</v>
      </c>
      <c r="C17" s="33" t="str">
        <f>'Matriz de Riesgo'!C15</f>
        <v>Plan de trabajo (Cronograma)</v>
      </c>
      <c r="D17" s="10">
        <f>'Matriz de Riesgo'!D15</f>
        <v>0</v>
      </c>
    </row>
    <row r="18" spans="2:4" ht="15.75" thickBot="1" x14ac:dyDescent="0.3">
      <c r="B18" s="283"/>
      <c r="C18" s="34" t="str">
        <f>'Matriz de Riesgo'!C16</f>
        <v>Control de proyecto</v>
      </c>
      <c r="D18" s="10">
        <f>'Matriz de Riesgo'!D16</f>
        <v>0</v>
      </c>
    </row>
    <row r="19" spans="2:4" ht="15.75" thickBot="1" x14ac:dyDescent="0.3">
      <c r="B19" s="283"/>
      <c r="C19" s="34" t="str">
        <f>'Matriz de Riesgo'!C17</f>
        <v>Hitos (Fechas de entregas)</v>
      </c>
      <c r="D19" s="10">
        <f>'Matriz de Riesgo'!D17</f>
        <v>0</v>
      </c>
    </row>
    <row r="20" spans="2:4" ht="15.75" thickBot="1" x14ac:dyDescent="0.3">
      <c r="B20" s="284"/>
      <c r="C20" s="35">
        <f>'Matriz de Riesgo'!C18</f>
        <v>0</v>
      </c>
      <c r="D20" s="10">
        <f>'Matriz de Riesgo'!D18</f>
        <v>0</v>
      </c>
    </row>
    <row r="21" spans="2:4" ht="15.75" thickBot="1" x14ac:dyDescent="0.3">
      <c r="B21" s="285" t="s">
        <v>4</v>
      </c>
      <c r="C21" s="36" t="str">
        <f>'Matriz de Riesgo'!C19</f>
        <v>Calidad</v>
      </c>
      <c r="D21" s="10">
        <f>'Matriz de Riesgo'!D19</f>
        <v>0</v>
      </c>
    </row>
    <row r="22" spans="2:4" ht="15.75" thickBot="1" x14ac:dyDescent="0.3">
      <c r="B22" s="286"/>
      <c r="C22" s="37" t="str">
        <f>'Matriz de Riesgo'!C20</f>
        <v>Eficiencia</v>
      </c>
      <c r="D22" s="10">
        <f>'Matriz de Riesgo'!D20</f>
        <v>0</v>
      </c>
    </row>
    <row r="23" spans="2:4" ht="15.75" thickBot="1" x14ac:dyDescent="0.3">
      <c r="B23" s="286"/>
      <c r="C23" s="37" t="str">
        <f>'Matriz de Riesgo'!C21</f>
        <v>Robustez</v>
      </c>
      <c r="D23" s="10">
        <f>'Matriz de Riesgo'!D21</f>
        <v>0</v>
      </c>
    </row>
    <row r="24" spans="2:4" ht="15.75" thickBot="1" x14ac:dyDescent="0.3">
      <c r="B24" s="286"/>
      <c r="C24" s="37" t="str">
        <f>'Matriz de Riesgo'!C22</f>
        <v>Documentación</v>
      </c>
      <c r="D24" s="10">
        <f>'Matriz de Riesgo'!D22</f>
        <v>0</v>
      </c>
    </row>
    <row r="25" spans="2:4" ht="15.75" thickBot="1" x14ac:dyDescent="0.3">
      <c r="B25" s="287"/>
      <c r="C25" s="38" t="str">
        <f>'Matriz de Riesgo'!C23</f>
        <v>Precición</v>
      </c>
      <c r="D25" s="10">
        <f>'Matriz de Riesgo'!D23</f>
        <v>0</v>
      </c>
    </row>
    <row r="26" spans="2:4" ht="15.75" thickBot="1" x14ac:dyDescent="0.3">
      <c r="B26" s="288" t="s">
        <v>1</v>
      </c>
      <c r="C26" s="39" t="str">
        <f>'Matriz de Riesgo'!C24</f>
        <v>Cumplimiento</v>
      </c>
      <c r="D26" s="10">
        <f>'Matriz de Riesgo'!D24</f>
        <v>0</v>
      </c>
    </row>
    <row r="27" spans="2:4" ht="15.75" thickBot="1" x14ac:dyDescent="0.3">
      <c r="B27" s="289"/>
      <c r="C27" s="40" t="str">
        <f>'Matriz de Riesgo'!C25</f>
        <v>Solidez</v>
      </c>
      <c r="D27" s="10">
        <f>'Matriz de Riesgo'!D25</f>
        <v>0</v>
      </c>
    </row>
    <row r="28" spans="2:4" ht="15.75" thickBot="1" x14ac:dyDescent="0.25">
      <c r="B28" s="289"/>
      <c r="C28" s="41" t="str">
        <f>'Matriz de Riesgo'!C26</f>
        <v>Good will</v>
      </c>
      <c r="D28" s="10">
        <f>'Matriz de Riesgo'!D26</f>
        <v>0</v>
      </c>
    </row>
    <row r="29" spans="2:4" ht="15.75" thickBot="1" x14ac:dyDescent="0.3">
      <c r="B29" s="289"/>
      <c r="C29" s="40" t="str">
        <f>'Matriz de Riesgo'!C27</f>
        <v>Nivel de Madurez</v>
      </c>
      <c r="D29" s="10">
        <f>'Matriz de Riesgo'!D27</f>
        <v>0</v>
      </c>
    </row>
    <row r="30" spans="2:4" ht="15.75" thickBot="1" x14ac:dyDescent="0.3">
      <c r="B30" s="289"/>
      <c r="C30" s="40" t="str">
        <f>'Matriz de Riesgo'!C28</f>
        <v xml:space="preserve">Certificación </v>
      </c>
      <c r="D30" s="10">
        <f>'Matriz de Riesgo'!D28</f>
        <v>0</v>
      </c>
    </row>
    <row r="31" spans="2:4" ht="15.75" thickBot="1" x14ac:dyDescent="0.3">
      <c r="B31" s="289"/>
      <c r="C31" s="40" t="str">
        <f>'Matriz de Riesgo'!C29</f>
        <v>Calidad</v>
      </c>
      <c r="D31" s="10">
        <f>'Matriz de Riesgo'!D29</f>
        <v>0</v>
      </c>
    </row>
    <row r="32" spans="2:4" ht="15.75" thickBot="1" x14ac:dyDescent="0.3">
      <c r="B32" s="290"/>
      <c r="C32" s="42">
        <f>'Matriz de Riesgo'!C30</f>
        <v>0</v>
      </c>
      <c r="D32" s="10">
        <f>'Matriz de Riesgo'!D30</f>
        <v>0</v>
      </c>
    </row>
    <row r="33" spans="2:4" ht="15.75" thickBot="1" x14ac:dyDescent="0.3">
      <c r="B33" s="262"/>
      <c r="C33" s="43" t="str">
        <f>'Matriz de Riesgo'!C31</f>
        <v>Herramientas</v>
      </c>
      <c r="D33" s="10">
        <f>'Matriz de Riesgo'!D31</f>
        <v>0</v>
      </c>
    </row>
    <row r="34" spans="2:4" ht="15.75" thickBot="1" x14ac:dyDescent="0.3">
      <c r="B34" s="263"/>
      <c r="C34" s="44" t="str">
        <f>'Matriz de Riesgo'!C32</f>
        <v>Desarrollo</v>
      </c>
      <c r="D34" s="10">
        <f>'Matriz de Riesgo'!D32</f>
        <v>0</v>
      </c>
    </row>
    <row r="35" spans="2:4" ht="15.75" thickBot="1" x14ac:dyDescent="0.3">
      <c r="B35" s="263"/>
      <c r="C35" s="44" t="str">
        <f>'Matriz de Riesgo'!C33</f>
        <v>Documentación</v>
      </c>
      <c r="D35" s="10">
        <f>'Matriz de Riesgo'!D33</f>
        <v>0</v>
      </c>
    </row>
    <row r="36" spans="2:4" ht="15.75" thickBot="1" x14ac:dyDescent="0.3">
      <c r="B36" s="264"/>
      <c r="C36" s="45" t="str">
        <f>'Matriz de Riesgo'!C34</f>
        <v>Otros Archivos</v>
      </c>
      <c r="D36" s="10">
        <f>'Matriz de Riesgo'!D34</f>
        <v>0</v>
      </c>
    </row>
    <row r="37" spans="2:4" ht="15.75" thickBot="1" x14ac:dyDescent="0.3">
      <c r="B37" s="265"/>
      <c r="C37" s="46" t="str">
        <f>'Matriz de Riesgo'!C35</f>
        <v>Clima Laboral</v>
      </c>
      <c r="D37" s="10">
        <f>'Matriz de Riesgo'!D35</f>
        <v>0</v>
      </c>
    </row>
    <row r="38" spans="2:4" ht="15.75" thickBot="1" x14ac:dyDescent="0.3">
      <c r="B38" s="266"/>
      <c r="C38" s="47" t="str">
        <f>'Matriz de Riesgo'!C36</f>
        <v>Rentabilidad</v>
      </c>
      <c r="D38" s="10">
        <f>'Matriz de Riesgo'!D36</f>
        <v>0</v>
      </c>
    </row>
    <row r="39" spans="2:4" ht="15.75" thickBot="1" x14ac:dyDescent="0.3">
      <c r="B39" s="267"/>
      <c r="C39" s="48" t="str">
        <f>'Matriz de Riesgo'!C37</f>
        <v>Sanciones (Por incumplimiento de los contratos)</v>
      </c>
      <c r="D39" s="10">
        <f>'Matriz de Riesgo'!D37</f>
        <v>0</v>
      </c>
    </row>
    <row r="40" spans="2:4" ht="15.75" thickBot="1" x14ac:dyDescent="0.3">
      <c r="B40" s="268" t="s">
        <v>0</v>
      </c>
      <c r="C40" s="49">
        <f>'Matriz de Riesgo'!C38</f>
        <v>0</v>
      </c>
      <c r="D40" s="10">
        <f>'Matriz de Riesgo'!D38</f>
        <v>0</v>
      </c>
    </row>
    <row r="41" spans="2:4" ht="15.75" thickBot="1" x14ac:dyDescent="0.3">
      <c r="B41" s="269"/>
      <c r="C41" s="50">
        <f>'Matriz de Riesgo'!C39</f>
        <v>0</v>
      </c>
      <c r="D41" s="10">
        <f>'Matriz de Riesgo'!D39</f>
        <v>0</v>
      </c>
    </row>
    <row r="42" spans="2:4" ht="15.75" thickBot="1" x14ac:dyDescent="0.3">
      <c r="B42" s="270"/>
      <c r="C42" s="51">
        <f>'Matriz de Riesgo'!C40</f>
        <v>0</v>
      </c>
      <c r="D42" s="6">
        <f>'Matriz de Riesgo'!D40</f>
        <v>0</v>
      </c>
    </row>
    <row r="43" spans="2:4" x14ac:dyDescent="0.2"/>
    <row r="44" spans="2:4" x14ac:dyDescent="0.2"/>
    <row r="45" spans="2:4" x14ac:dyDescent="0.2"/>
    <row r="46" spans="2:4" x14ac:dyDescent="0.2"/>
    <row r="47" spans="2:4" x14ac:dyDescent="0.2"/>
    <row r="48" spans="2:4" x14ac:dyDescent="0.2"/>
    <row r="49" x14ac:dyDescent="0.2"/>
    <row r="50" x14ac:dyDescent="0.2"/>
  </sheetData>
  <sheetProtection sheet="1" objects="1" scenarios="1" formatCells="0" formatColumns="0" formatRows="0"/>
  <mergeCells count="10">
    <mergeCell ref="B33:B36"/>
    <mergeCell ref="B37:B39"/>
    <mergeCell ref="B40:B42"/>
    <mergeCell ref="B6:D6"/>
    <mergeCell ref="B8:C8"/>
    <mergeCell ref="B9:B12"/>
    <mergeCell ref="B13:B16"/>
    <mergeCell ref="B17:B20"/>
    <mergeCell ref="B21:B25"/>
    <mergeCell ref="B26:B32"/>
  </mergeCells>
  <conditionalFormatting sqref="D9:D42">
    <cfRule type="expression" dxfId="23" priority="5">
      <formula>AND(D9 &lt;0.25,D9&gt;=0)</formula>
    </cfRule>
    <cfRule type="expression" dxfId="22" priority="6" stopIfTrue="1">
      <formula>AND(D9&gt;=0.75,D9&lt;=1)</formula>
    </cfRule>
    <cfRule type="expression" dxfId="21" priority="7" stopIfTrue="1">
      <formula>AND(D9&gt;=0.5, D9&lt;= 0.74)</formula>
    </cfRule>
    <cfRule type="expression" dxfId="20" priority="8" stopIfTrue="1">
      <formula>AND(D9 &lt;0.5,D9&gt;=0.25)</formula>
    </cfRule>
  </conditionalFormatting>
  <conditionalFormatting sqref="B6">
    <cfRule type="expression" dxfId="19" priority="1">
      <formula>AND(D4 &lt;0.25,D4&gt;=0)</formula>
    </cfRule>
    <cfRule type="expression" dxfId="18" priority="2" stopIfTrue="1">
      <formula>AND(D4&gt;=0.75,D4&lt;=1)</formula>
    </cfRule>
    <cfRule type="expression" dxfId="17" priority="3" stopIfTrue="1">
      <formula>AND(D4&gt;=0.5, D4&lt;= 0.74)</formula>
    </cfRule>
    <cfRule type="expression" dxfId="16" priority="4" stopIfTrue="1">
      <formula>AND(D4 &lt;0.5,D4&gt;=0.25)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Z101"/>
  <sheetViews>
    <sheetView tabSelected="1" zoomScale="60" zoomScaleNormal="60" workbookViewId="0">
      <pane xSplit="4" ySplit="6" topLeftCell="H7" activePane="bottomRight" state="frozen"/>
      <selection pane="topRight" activeCell="E1" sqref="E1"/>
      <selection pane="bottomLeft" activeCell="A7" sqref="A7"/>
      <selection pane="bottomRight" activeCell="I15" sqref="I15"/>
    </sheetView>
  </sheetViews>
  <sheetFormatPr baseColWidth="10" defaultColWidth="0" defaultRowHeight="15" zeroHeight="1" x14ac:dyDescent="0.25"/>
  <cols>
    <col min="1" max="1" width="1.75" style="1" customWidth="1"/>
    <col min="2" max="2" width="16.375" style="1" customWidth="1"/>
    <col min="3" max="3" width="26.25" style="1" customWidth="1"/>
    <col min="4" max="4" width="23.375" style="1" bestFit="1" customWidth="1"/>
    <col min="5" max="41" width="6.875" style="1" customWidth="1"/>
    <col min="42" max="42" width="10" style="1" customWidth="1"/>
    <col min="43" max="43" width="11" style="1" hidden="1" customWidth="1"/>
    <col min="44" max="44" width="16.5" style="1" hidden="1" customWidth="1"/>
    <col min="45" max="46" width="11" style="1" hidden="1" customWidth="1"/>
    <col min="47" max="52" width="10" style="1" customWidth="1"/>
    <col min="53" max="16384" width="10" style="1" hidden="1"/>
  </cols>
  <sheetData>
    <row r="1" spans="2:46" x14ac:dyDescent="0.25">
      <c r="B1" s="21"/>
      <c r="C1" s="20"/>
      <c r="D1" s="293" t="s">
        <v>28</v>
      </c>
      <c r="E1" s="195" t="s">
        <v>27</v>
      </c>
      <c r="F1" s="196"/>
      <c r="G1" s="196"/>
      <c r="H1" s="197"/>
      <c r="I1" s="198" t="s">
        <v>26</v>
      </c>
      <c r="J1" s="199"/>
      <c r="K1" s="199"/>
      <c r="L1" s="199"/>
      <c r="M1" s="200"/>
      <c r="N1" s="201" t="s">
        <v>25</v>
      </c>
      <c r="O1" s="202"/>
      <c r="P1" s="202"/>
      <c r="Q1" s="202"/>
      <c r="R1" s="203"/>
      <c r="S1" s="204" t="s">
        <v>24</v>
      </c>
      <c r="T1" s="205"/>
      <c r="U1" s="206"/>
      <c r="V1" s="207" t="s">
        <v>23</v>
      </c>
      <c r="W1" s="208"/>
      <c r="X1" s="209"/>
      <c r="Y1" s="210" t="s">
        <v>22</v>
      </c>
      <c r="Z1" s="211"/>
      <c r="AA1" s="211"/>
      <c r="AB1" s="211"/>
      <c r="AC1" s="211"/>
      <c r="AD1" s="211"/>
      <c r="AE1" s="212"/>
      <c r="AF1" s="213" t="s">
        <v>21</v>
      </c>
      <c r="AG1" s="214"/>
      <c r="AH1" s="214"/>
      <c r="AI1" s="215"/>
      <c r="AJ1" s="216" t="s">
        <v>20</v>
      </c>
      <c r="AK1" s="217"/>
      <c r="AL1" s="218"/>
      <c r="AM1" s="219" t="s">
        <v>0</v>
      </c>
      <c r="AN1" s="55"/>
      <c r="AO1" s="56"/>
    </row>
    <row r="2" spans="2:46" s="19" customFormat="1" ht="168" thickBot="1" x14ac:dyDescent="0.25">
      <c r="B2" s="295" t="s">
        <v>19</v>
      </c>
      <c r="C2" s="296"/>
      <c r="D2" s="294"/>
      <c r="E2" s="220" t="s">
        <v>72</v>
      </c>
      <c r="F2" s="220" t="s">
        <v>73</v>
      </c>
      <c r="G2" s="221" t="s">
        <v>74</v>
      </c>
      <c r="H2" s="221" t="s">
        <v>75</v>
      </c>
      <c r="I2" s="222" t="s">
        <v>76</v>
      </c>
      <c r="J2" s="223" t="s">
        <v>77</v>
      </c>
      <c r="K2" s="222" t="s">
        <v>78</v>
      </c>
      <c r="L2" s="222" t="s">
        <v>79</v>
      </c>
      <c r="M2" s="222" t="s">
        <v>80</v>
      </c>
      <c r="N2" s="224" t="s">
        <v>81</v>
      </c>
      <c r="O2" s="224" t="s">
        <v>82</v>
      </c>
      <c r="P2" s="224" t="s">
        <v>83</v>
      </c>
      <c r="Q2" s="224" t="s">
        <v>84</v>
      </c>
      <c r="R2" s="224" t="s">
        <v>85</v>
      </c>
      <c r="S2" s="225" t="s">
        <v>86</v>
      </c>
      <c r="T2" s="226" t="s">
        <v>87</v>
      </c>
      <c r="U2" s="225" t="s">
        <v>88</v>
      </c>
      <c r="V2" s="227" t="s">
        <v>89</v>
      </c>
      <c r="W2" s="227" t="s">
        <v>135</v>
      </c>
      <c r="X2" s="227" t="s">
        <v>90</v>
      </c>
      <c r="Y2" s="228" t="s">
        <v>91</v>
      </c>
      <c r="Z2" s="228" t="s">
        <v>92</v>
      </c>
      <c r="AA2" s="228" t="s">
        <v>93</v>
      </c>
      <c r="AB2" s="228" t="s">
        <v>94</v>
      </c>
      <c r="AC2" s="228" t="s">
        <v>95</v>
      </c>
      <c r="AD2" s="229" t="s">
        <v>96</v>
      </c>
      <c r="AE2" s="228" t="s">
        <v>97</v>
      </c>
      <c r="AF2" s="230" t="s">
        <v>98</v>
      </c>
      <c r="AG2" s="230" t="s">
        <v>99</v>
      </c>
      <c r="AH2" s="230" t="s">
        <v>100</v>
      </c>
      <c r="AI2" s="230" t="s">
        <v>101</v>
      </c>
      <c r="AJ2" s="231" t="s">
        <v>102</v>
      </c>
      <c r="AK2" s="231" t="s">
        <v>103</v>
      </c>
      <c r="AL2" s="223" t="s">
        <v>104</v>
      </c>
      <c r="AM2" s="232" t="s">
        <v>105</v>
      </c>
      <c r="AN2" s="60" t="s">
        <v>106</v>
      </c>
      <c r="AO2" s="60" t="s">
        <v>107</v>
      </c>
    </row>
    <row r="3" spans="2:46" s="19" customFormat="1" ht="18.75" customHeight="1" thickBot="1" x14ac:dyDescent="0.25">
      <c r="B3" s="303" t="s">
        <v>212</v>
      </c>
      <c r="C3" s="304"/>
      <c r="D3" s="305"/>
      <c r="E3" s="61">
        <f t="shared" ref="E3:AO3" si="0">IF(ISERROR(AVERAGE(E52:E86)),0,AVERAGE(E52:E86))</f>
        <v>0</v>
      </c>
      <c r="F3" s="61">
        <f t="shared" si="0"/>
        <v>0</v>
      </c>
      <c r="G3" s="61">
        <f t="shared" si="0"/>
        <v>0</v>
      </c>
      <c r="H3" s="61">
        <f t="shared" si="0"/>
        <v>0</v>
      </c>
      <c r="I3" s="61">
        <f t="shared" si="0"/>
        <v>0</v>
      </c>
      <c r="J3" s="61">
        <f t="shared" si="0"/>
        <v>0.171875</v>
      </c>
      <c r="K3" s="61">
        <f t="shared" si="0"/>
        <v>0.25</v>
      </c>
      <c r="L3" s="61">
        <f t="shared" si="0"/>
        <v>0.109375</v>
      </c>
      <c r="M3" s="61">
        <f t="shared" si="0"/>
        <v>0.1875</v>
      </c>
      <c r="N3" s="61">
        <f t="shared" si="0"/>
        <v>0.3</v>
      </c>
      <c r="O3" s="61">
        <f t="shared" si="0"/>
        <v>0.41249999999999998</v>
      </c>
      <c r="P3" s="61">
        <f t="shared" si="0"/>
        <v>0.33750000000000002</v>
      </c>
      <c r="Q3" s="61">
        <f t="shared" si="0"/>
        <v>0.26250000000000001</v>
      </c>
      <c r="R3" s="61">
        <f t="shared" si="0"/>
        <v>0.1875</v>
      </c>
      <c r="S3" s="61">
        <f t="shared" si="0"/>
        <v>0</v>
      </c>
      <c r="T3" s="61">
        <f t="shared" si="0"/>
        <v>0</v>
      </c>
      <c r="U3" s="61">
        <f t="shared" si="0"/>
        <v>0</v>
      </c>
      <c r="V3" s="61">
        <f t="shared" si="0"/>
        <v>0</v>
      </c>
      <c r="W3" s="61">
        <f t="shared" si="0"/>
        <v>0</v>
      </c>
      <c r="X3" s="61">
        <f t="shared" si="0"/>
        <v>0</v>
      </c>
      <c r="Y3" s="61">
        <f t="shared" si="0"/>
        <v>0</v>
      </c>
      <c r="Z3" s="61">
        <f t="shared" si="0"/>
        <v>0</v>
      </c>
      <c r="AA3" s="61">
        <f t="shared" si="0"/>
        <v>0</v>
      </c>
      <c r="AB3" s="61">
        <f t="shared" si="0"/>
        <v>0</v>
      </c>
      <c r="AC3" s="61">
        <f t="shared" si="0"/>
        <v>0</v>
      </c>
      <c r="AD3" s="61">
        <f t="shared" si="0"/>
        <v>0</v>
      </c>
      <c r="AE3" s="61">
        <f t="shared" si="0"/>
        <v>0</v>
      </c>
      <c r="AF3" s="61">
        <f t="shared" si="0"/>
        <v>0</v>
      </c>
      <c r="AG3" s="61">
        <f t="shared" si="0"/>
        <v>0</v>
      </c>
      <c r="AH3" s="61">
        <f t="shared" si="0"/>
        <v>0</v>
      </c>
      <c r="AI3" s="61">
        <f t="shared" si="0"/>
        <v>0</v>
      </c>
      <c r="AJ3" s="61">
        <f t="shared" si="0"/>
        <v>0</v>
      </c>
      <c r="AK3" s="61">
        <f t="shared" si="0"/>
        <v>0</v>
      </c>
      <c r="AL3" s="61">
        <f t="shared" si="0"/>
        <v>0</v>
      </c>
      <c r="AM3" s="61">
        <f t="shared" si="0"/>
        <v>0</v>
      </c>
      <c r="AN3" s="61">
        <f t="shared" si="0"/>
        <v>0</v>
      </c>
      <c r="AO3" s="62">
        <f t="shared" si="0"/>
        <v>0</v>
      </c>
    </row>
    <row r="4" spans="2:46" s="19" customFormat="1" ht="18.75" customHeight="1" thickBot="1" x14ac:dyDescent="0.25">
      <c r="B4" s="300" t="s">
        <v>18</v>
      </c>
      <c r="C4" s="301"/>
      <c r="D4" s="302"/>
      <c r="E4" s="123" t="s">
        <v>12</v>
      </c>
      <c r="F4" s="58" t="s">
        <v>12</v>
      </c>
      <c r="G4" s="58" t="s">
        <v>12</v>
      </c>
      <c r="H4" s="58" t="s">
        <v>12</v>
      </c>
      <c r="I4" s="58" t="s">
        <v>12</v>
      </c>
      <c r="J4" s="57" t="s">
        <v>8</v>
      </c>
      <c r="K4" s="57" t="s">
        <v>3</v>
      </c>
      <c r="L4" s="57" t="s">
        <v>10</v>
      </c>
      <c r="M4" s="57" t="s">
        <v>8</v>
      </c>
      <c r="N4" s="57" t="s">
        <v>6</v>
      </c>
      <c r="O4" s="57" t="s">
        <v>6</v>
      </c>
      <c r="P4" s="57" t="s">
        <v>6</v>
      </c>
      <c r="Q4" s="57" t="s">
        <v>6</v>
      </c>
      <c r="R4" s="57" t="s">
        <v>8</v>
      </c>
      <c r="S4" s="58" t="s">
        <v>10</v>
      </c>
      <c r="T4" s="58" t="s">
        <v>10</v>
      </c>
      <c r="U4" s="58" t="s">
        <v>12</v>
      </c>
      <c r="V4" s="58" t="s">
        <v>12</v>
      </c>
      <c r="W4" s="58" t="s">
        <v>8</v>
      </c>
      <c r="X4" s="58" t="s">
        <v>8</v>
      </c>
      <c r="Y4" s="58" t="s">
        <v>12</v>
      </c>
      <c r="Z4" s="58" t="s">
        <v>8</v>
      </c>
      <c r="AA4" s="58" t="s">
        <v>8</v>
      </c>
      <c r="AB4" s="58" t="s">
        <v>8</v>
      </c>
      <c r="AC4" s="57" t="s">
        <v>8</v>
      </c>
      <c r="AD4" s="58" t="s">
        <v>8</v>
      </c>
      <c r="AE4" s="58" t="s">
        <v>8</v>
      </c>
      <c r="AF4" s="58" t="s">
        <v>8</v>
      </c>
      <c r="AG4" s="58" t="s">
        <v>8</v>
      </c>
      <c r="AH4" s="58" t="s">
        <v>3</v>
      </c>
      <c r="AI4" s="58" t="s">
        <v>8</v>
      </c>
      <c r="AJ4" s="58" t="s">
        <v>8</v>
      </c>
      <c r="AK4" s="58" t="s">
        <v>6</v>
      </c>
      <c r="AL4" s="58" t="s">
        <v>6</v>
      </c>
      <c r="AM4" s="57" t="s">
        <v>8</v>
      </c>
      <c r="AN4" s="57" t="s">
        <v>6</v>
      </c>
      <c r="AO4" s="59" t="s">
        <v>6</v>
      </c>
    </row>
    <row r="5" spans="2:46" ht="12.75" customHeight="1" thickBot="1" x14ac:dyDescent="0.3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2:46" ht="37.5" customHeight="1" thickBot="1" x14ac:dyDescent="0.3">
      <c r="B6" s="274" t="s">
        <v>33</v>
      </c>
      <c r="C6" s="275"/>
      <c r="D6" s="17" t="s">
        <v>17</v>
      </c>
      <c r="E6" s="297" t="s">
        <v>16</v>
      </c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9"/>
    </row>
    <row r="7" spans="2:46" ht="15.75" thickBot="1" x14ac:dyDescent="0.3">
      <c r="B7" s="276" t="s">
        <v>15</v>
      </c>
      <c r="C7" s="27" t="s">
        <v>108</v>
      </c>
      <c r="D7" s="10">
        <f t="shared" ref="D7:D40" si="1">IF(ISERROR(AVERAGE(E52:AO52)),0,AVERAGE(E52:AO52))</f>
        <v>0.14285714285714285</v>
      </c>
      <c r="E7" s="16" t="s">
        <v>3</v>
      </c>
      <c r="F7" s="15" t="s">
        <v>3</v>
      </c>
      <c r="G7" s="15" t="s">
        <v>3</v>
      </c>
      <c r="H7" s="15" t="s">
        <v>3</v>
      </c>
      <c r="I7" s="52" t="s">
        <v>10</v>
      </c>
      <c r="J7" s="52" t="s">
        <v>10</v>
      </c>
      <c r="K7" s="52" t="s">
        <v>10</v>
      </c>
      <c r="L7" s="52" t="s">
        <v>8</v>
      </c>
      <c r="M7" s="52" t="s">
        <v>10</v>
      </c>
      <c r="N7" s="52" t="s">
        <v>10</v>
      </c>
      <c r="O7" s="52" t="s">
        <v>8</v>
      </c>
      <c r="P7" s="52" t="s">
        <v>8</v>
      </c>
      <c r="Q7" s="52" t="s">
        <v>10</v>
      </c>
      <c r="R7" s="52" t="s">
        <v>8</v>
      </c>
      <c r="S7" s="15"/>
      <c r="T7" s="15"/>
      <c r="U7" s="52"/>
      <c r="V7" s="15"/>
      <c r="W7" s="15"/>
      <c r="X7" s="15"/>
      <c r="Y7" s="260"/>
      <c r="Z7" s="15"/>
      <c r="AA7" s="15"/>
      <c r="AB7" s="15"/>
      <c r="AC7" s="15"/>
      <c r="AD7" s="52"/>
      <c r="AE7" s="52"/>
      <c r="AF7" s="15"/>
      <c r="AG7" s="15"/>
      <c r="AH7" s="15"/>
      <c r="AI7" s="15"/>
      <c r="AJ7" s="15"/>
      <c r="AK7" s="15"/>
      <c r="AL7" s="15"/>
      <c r="AM7" s="15"/>
      <c r="AN7" s="15"/>
      <c r="AO7" s="14"/>
    </row>
    <row r="8" spans="2:46" ht="15.75" thickBot="1" x14ac:dyDescent="0.3">
      <c r="B8" s="277"/>
      <c r="C8" s="233" t="s">
        <v>109</v>
      </c>
      <c r="D8" s="10">
        <f t="shared" si="1"/>
        <v>0.12946428571428573</v>
      </c>
      <c r="E8" s="9" t="s">
        <v>3</v>
      </c>
      <c r="F8" s="8" t="s">
        <v>3</v>
      </c>
      <c r="G8" s="8" t="s">
        <v>3</v>
      </c>
      <c r="H8" s="8" t="s">
        <v>3</v>
      </c>
      <c r="I8" s="53" t="s">
        <v>10</v>
      </c>
      <c r="J8" s="53" t="s">
        <v>10</v>
      </c>
      <c r="K8" s="53" t="s">
        <v>10</v>
      </c>
      <c r="L8" s="53" t="s">
        <v>8</v>
      </c>
      <c r="M8" s="53" t="s">
        <v>10</v>
      </c>
      <c r="N8" s="53" t="s">
        <v>10</v>
      </c>
      <c r="O8" s="53" t="s">
        <v>8</v>
      </c>
      <c r="P8" s="53" t="s">
        <v>10</v>
      </c>
      <c r="Q8" s="53" t="s">
        <v>10</v>
      </c>
      <c r="R8" s="53" t="s">
        <v>8</v>
      </c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7"/>
      <c r="AQ8" s="11" t="s">
        <v>3</v>
      </c>
      <c r="AR8" s="11" t="s">
        <v>2</v>
      </c>
      <c r="AS8" s="13">
        <v>1</v>
      </c>
      <c r="AT8" s="11">
        <v>4</v>
      </c>
    </row>
    <row r="9" spans="2:46" ht="15.75" thickBot="1" x14ac:dyDescent="0.3">
      <c r="B9" s="277"/>
      <c r="C9" s="233" t="s">
        <v>110</v>
      </c>
      <c r="D9" s="10">
        <f t="shared" si="1"/>
        <v>0.16071428571428573</v>
      </c>
      <c r="E9" s="9" t="s">
        <v>3</v>
      </c>
      <c r="F9" s="8" t="s">
        <v>3</v>
      </c>
      <c r="G9" s="8" t="s">
        <v>3</v>
      </c>
      <c r="H9" s="8" t="s">
        <v>3</v>
      </c>
      <c r="I9" s="53" t="s">
        <v>6</v>
      </c>
      <c r="J9" s="53" t="s">
        <v>10</v>
      </c>
      <c r="K9" s="53" t="s">
        <v>10</v>
      </c>
      <c r="L9" s="53" t="s">
        <v>8</v>
      </c>
      <c r="M9" s="53" t="s">
        <v>6</v>
      </c>
      <c r="N9" s="53" t="s">
        <v>10</v>
      </c>
      <c r="O9" s="53" t="s">
        <v>8</v>
      </c>
      <c r="P9" s="53" t="s">
        <v>8</v>
      </c>
      <c r="Q9" s="53" t="s">
        <v>10</v>
      </c>
      <c r="R9" s="53" t="s">
        <v>8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7"/>
      <c r="AQ9" s="11" t="s">
        <v>8</v>
      </c>
      <c r="AR9" s="11" t="s">
        <v>7</v>
      </c>
      <c r="AS9" s="13">
        <v>0.5</v>
      </c>
      <c r="AT9" s="11">
        <v>2</v>
      </c>
    </row>
    <row r="10" spans="2:46" ht="15.75" thickBot="1" x14ac:dyDescent="0.3">
      <c r="B10" s="278"/>
      <c r="C10" s="234" t="s">
        <v>111</v>
      </c>
      <c r="D10" s="10">
        <f t="shared" si="1"/>
        <v>0.19642857142857142</v>
      </c>
      <c r="E10" s="9" t="s">
        <v>3</v>
      </c>
      <c r="F10" s="8" t="s">
        <v>3</v>
      </c>
      <c r="G10" s="8" t="s">
        <v>3</v>
      </c>
      <c r="H10" s="8" t="s">
        <v>3</v>
      </c>
      <c r="I10" s="53" t="s">
        <v>3</v>
      </c>
      <c r="J10" s="53" t="s">
        <v>3</v>
      </c>
      <c r="K10" s="53" t="s">
        <v>10</v>
      </c>
      <c r="L10" s="53" t="s">
        <v>3</v>
      </c>
      <c r="M10" s="53" t="s">
        <v>6</v>
      </c>
      <c r="N10" s="53" t="s">
        <v>8</v>
      </c>
      <c r="O10" s="53" t="s">
        <v>8</v>
      </c>
      <c r="P10" s="53" t="s">
        <v>10</v>
      </c>
      <c r="Q10" s="53" t="s">
        <v>10</v>
      </c>
      <c r="R10" s="53" t="s">
        <v>8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7"/>
      <c r="AQ10" s="11" t="s">
        <v>10</v>
      </c>
      <c r="AR10" s="11" t="s">
        <v>9</v>
      </c>
      <c r="AS10" s="13">
        <v>0.25</v>
      </c>
      <c r="AT10" s="11">
        <v>1</v>
      </c>
    </row>
    <row r="11" spans="2:46" ht="15.75" thickBot="1" x14ac:dyDescent="0.3">
      <c r="B11" s="279" t="s">
        <v>14</v>
      </c>
      <c r="C11" s="235" t="s">
        <v>112</v>
      </c>
      <c r="D11" s="10">
        <f t="shared" si="1"/>
        <v>0.20982142857142858</v>
      </c>
      <c r="E11" s="9" t="s">
        <v>10</v>
      </c>
      <c r="F11" s="8" t="s">
        <v>10</v>
      </c>
      <c r="G11" s="8" t="s">
        <v>10</v>
      </c>
      <c r="H11" s="8" t="s">
        <v>10</v>
      </c>
      <c r="I11" s="53" t="s">
        <v>10</v>
      </c>
      <c r="J11" s="53" t="s">
        <v>10</v>
      </c>
      <c r="K11" s="53" t="s">
        <v>10</v>
      </c>
      <c r="L11" s="53" t="s">
        <v>10</v>
      </c>
      <c r="M11" s="53" t="s">
        <v>10</v>
      </c>
      <c r="N11" s="53" t="s">
        <v>6</v>
      </c>
      <c r="O11" s="53" t="s">
        <v>6</v>
      </c>
      <c r="P11" s="53" t="s">
        <v>6</v>
      </c>
      <c r="Q11" s="53" t="s">
        <v>6</v>
      </c>
      <c r="R11" s="53" t="s">
        <v>10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7"/>
      <c r="AQ11" s="11" t="s">
        <v>6</v>
      </c>
      <c r="AR11" s="11" t="s">
        <v>5</v>
      </c>
      <c r="AS11" s="13">
        <v>0.75</v>
      </c>
      <c r="AT11" s="11">
        <v>3</v>
      </c>
    </row>
    <row r="12" spans="2:46" ht="15.75" thickBot="1" x14ac:dyDescent="0.3">
      <c r="B12" s="280"/>
      <c r="C12" s="236" t="s">
        <v>113</v>
      </c>
      <c r="D12" s="10">
        <f t="shared" si="1"/>
        <v>6.8750000000000006E-2</v>
      </c>
      <c r="E12" s="9" t="s">
        <v>10</v>
      </c>
      <c r="F12" s="8" t="s">
        <v>10</v>
      </c>
      <c r="G12" s="8" t="s">
        <v>10</v>
      </c>
      <c r="H12" s="8" t="s">
        <v>10</v>
      </c>
      <c r="I12" s="53" t="s">
        <v>10</v>
      </c>
      <c r="J12" s="53" t="s">
        <v>10</v>
      </c>
      <c r="K12" s="53" t="s">
        <v>10</v>
      </c>
      <c r="L12" s="53" t="s">
        <v>10</v>
      </c>
      <c r="M12" s="53" t="s">
        <v>10</v>
      </c>
      <c r="N12" s="53" t="s">
        <v>12</v>
      </c>
      <c r="O12" s="53" t="s">
        <v>12</v>
      </c>
      <c r="P12" s="53" t="s">
        <v>12</v>
      </c>
      <c r="Q12" s="53" t="s">
        <v>12</v>
      </c>
      <c r="R12" s="53" t="s">
        <v>10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7"/>
      <c r="AQ12" s="11" t="s">
        <v>12</v>
      </c>
      <c r="AR12" s="11" t="s">
        <v>11</v>
      </c>
      <c r="AS12" s="13">
        <v>0</v>
      </c>
      <c r="AT12" s="11">
        <v>0</v>
      </c>
    </row>
    <row r="13" spans="2:46" ht="15.75" thickBot="1" x14ac:dyDescent="0.3">
      <c r="B13" s="280"/>
      <c r="C13" s="236" t="s">
        <v>114</v>
      </c>
      <c r="D13" s="10">
        <f t="shared" si="1"/>
        <v>6.8750000000000006E-2</v>
      </c>
      <c r="E13" s="9" t="s">
        <v>10</v>
      </c>
      <c r="F13" s="8" t="s">
        <v>10</v>
      </c>
      <c r="G13" s="8" t="s">
        <v>10</v>
      </c>
      <c r="H13" s="8" t="s">
        <v>10</v>
      </c>
      <c r="I13" s="53" t="s">
        <v>10</v>
      </c>
      <c r="J13" s="53" t="s">
        <v>10</v>
      </c>
      <c r="K13" s="53" t="s">
        <v>10</v>
      </c>
      <c r="L13" s="53" t="s">
        <v>10</v>
      </c>
      <c r="M13" s="53" t="s">
        <v>10</v>
      </c>
      <c r="N13" s="53" t="s">
        <v>12</v>
      </c>
      <c r="O13" s="53" t="s">
        <v>12</v>
      </c>
      <c r="P13" s="53" t="s">
        <v>12</v>
      </c>
      <c r="Q13" s="53" t="s">
        <v>12</v>
      </c>
      <c r="R13" s="53" t="s">
        <v>10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7"/>
      <c r="AQ13" s="11"/>
      <c r="AR13" s="11"/>
      <c r="AS13" s="12"/>
    </row>
    <row r="14" spans="2:46" ht="15.75" thickBot="1" x14ac:dyDescent="0.3">
      <c r="B14" s="281"/>
      <c r="C14" s="237" t="s">
        <v>0</v>
      </c>
      <c r="D14" s="10">
        <f t="shared" si="1"/>
        <v>6.8750000000000006E-2</v>
      </c>
      <c r="E14" s="9" t="s">
        <v>10</v>
      </c>
      <c r="F14" s="8" t="s">
        <v>10</v>
      </c>
      <c r="G14" s="8" t="s">
        <v>10</v>
      </c>
      <c r="H14" s="8" t="s">
        <v>10</v>
      </c>
      <c r="I14" s="53" t="s">
        <v>10</v>
      </c>
      <c r="J14" s="53" t="s">
        <v>10</v>
      </c>
      <c r="K14" s="53" t="s">
        <v>10</v>
      </c>
      <c r="L14" s="53" t="s">
        <v>10</v>
      </c>
      <c r="M14" s="53" t="s">
        <v>10</v>
      </c>
      <c r="N14" s="53" t="s">
        <v>12</v>
      </c>
      <c r="O14" s="53" t="s">
        <v>12</v>
      </c>
      <c r="P14" s="53" t="s">
        <v>12</v>
      </c>
      <c r="Q14" s="53" t="s">
        <v>12</v>
      </c>
      <c r="R14" s="53" t="s">
        <v>10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7"/>
      <c r="AQ14" s="11"/>
      <c r="AR14" s="11"/>
      <c r="AS14" s="12"/>
    </row>
    <row r="15" spans="2:46" ht="15.75" thickBot="1" x14ac:dyDescent="0.3">
      <c r="B15" s="282" t="s">
        <v>13</v>
      </c>
      <c r="C15" s="238" t="s">
        <v>115</v>
      </c>
      <c r="D15" s="10">
        <f t="shared" si="1"/>
        <v>0</v>
      </c>
      <c r="E15" s="9" t="s">
        <v>3</v>
      </c>
      <c r="F15" s="53" t="s">
        <v>3</v>
      </c>
      <c r="G15" s="53" t="s">
        <v>3</v>
      </c>
      <c r="H15" s="53" t="s">
        <v>6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7"/>
      <c r="AQ15" s="11" t="s">
        <v>12</v>
      </c>
      <c r="AR15" s="11" t="s">
        <v>11</v>
      </c>
      <c r="AS15" s="12"/>
    </row>
    <row r="16" spans="2:46" ht="15.75" thickBot="1" x14ac:dyDescent="0.3">
      <c r="B16" s="283"/>
      <c r="C16" s="239" t="s">
        <v>116</v>
      </c>
      <c r="D16" s="10">
        <f t="shared" si="1"/>
        <v>0</v>
      </c>
      <c r="E16" s="9" t="s">
        <v>3</v>
      </c>
      <c r="F16" s="53" t="s">
        <v>3</v>
      </c>
      <c r="G16" s="53" t="s">
        <v>3</v>
      </c>
      <c r="H16" s="53" t="s">
        <v>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7"/>
      <c r="AQ16" s="11" t="s">
        <v>10</v>
      </c>
      <c r="AR16" s="11" t="s">
        <v>9</v>
      </c>
    </row>
    <row r="17" spans="2:44" ht="15.75" thickBot="1" x14ac:dyDescent="0.3">
      <c r="B17" s="283"/>
      <c r="C17" s="239" t="s">
        <v>117</v>
      </c>
      <c r="D17" s="10">
        <f t="shared" si="1"/>
        <v>0</v>
      </c>
      <c r="E17" s="261" t="s">
        <v>3</v>
      </c>
      <c r="F17" s="53" t="s">
        <v>3</v>
      </c>
      <c r="G17" s="53" t="s">
        <v>3</v>
      </c>
      <c r="H17" s="53" t="s">
        <v>6</v>
      </c>
      <c r="I17" s="53"/>
      <c r="J17" s="53"/>
      <c r="K17" s="53"/>
      <c r="L17" s="53"/>
      <c r="M17" s="53"/>
      <c r="N17" s="53"/>
      <c r="O17" s="53"/>
      <c r="P17" s="8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122"/>
      <c r="AQ17" s="11" t="s">
        <v>8</v>
      </c>
      <c r="AR17" s="11" t="s">
        <v>7</v>
      </c>
    </row>
    <row r="18" spans="2:44" ht="15.75" thickBot="1" x14ac:dyDescent="0.3">
      <c r="B18" s="284"/>
      <c r="C18" s="240"/>
      <c r="D18" s="10">
        <f t="shared" si="1"/>
        <v>0</v>
      </c>
      <c r="E18" s="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7"/>
      <c r="AQ18" s="11" t="s">
        <v>6</v>
      </c>
      <c r="AR18" s="11" t="s">
        <v>5</v>
      </c>
    </row>
    <row r="19" spans="2:44" ht="15.75" thickBot="1" x14ac:dyDescent="0.3">
      <c r="B19" s="285" t="s">
        <v>4</v>
      </c>
      <c r="C19" s="241" t="s">
        <v>118</v>
      </c>
      <c r="D19" s="10">
        <f t="shared" si="1"/>
        <v>0</v>
      </c>
      <c r="E19" s="261" t="s">
        <v>3</v>
      </c>
      <c r="F19" s="53" t="s">
        <v>6</v>
      </c>
      <c r="G19" s="53" t="s">
        <v>3</v>
      </c>
      <c r="H19" s="53" t="s">
        <v>8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7"/>
      <c r="AQ19" s="11" t="s">
        <v>3</v>
      </c>
      <c r="AR19" s="11" t="s">
        <v>2</v>
      </c>
    </row>
    <row r="20" spans="2:44" ht="15.75" thickBot="1" x14ac:dyDescent="0.3">
      <c r="B20" s="286"/>
      <c r="C20" s="242" t="s">
        <v>119</v>
      </c>
      <c r="D20" s="10">
        <f t="shared" si="1"/>
        <v>0</v>
      </c>
      <c r="E20" s="261" t="s">
        <v>3</v>
      </c>
      <c r="F20" s="53" t="s">
        <v>6</v>
      </c>
      <c r="G20" s="53" t="s">
        <v>3</v>
      </c>
      <c r="H20" s="53" t="s">
        <v>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7"/>
    </row>
    <row r="21" spans="2:44" ht="15.75" thickBot="1" x14ac:dyDescent="0.3">
      <c r="B21" s="286"/>
      <c r="C21" s="242" t="s">
        <v>120</v>
      </c>
      <c r="D21" s="10">
        <f t="shared" si="1"/>
        <v>0</v>
      </c>
      <c r="E21" s="261" t="s">
        <v>3</v>
      </c>
      <c r="F21" s="53" t="s">
        <v>6</v>
      </c>
      <c r="G21" s="53" t="s">
        <v>3</v>
      </c>
      <c r="H21" s="53" t="s"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7"/>
    </row>
    <row r="22" spans="2:44" ht="15.75" thickBot="1" x14ac:dyDescent="0.3">
      <c r="B22" s="286"/>
      <c r="C22" s="242" t="s">
        <v>121</v>
      </c>
      <c r="D22" s="10">
        <f t="shared" si="1"/>
        <v>0</v>
      </c>
      <c r="E22" s="261" t="s">
        <v>3</v>
      </c>
      <c r="F22" s="53" t="s">
        <v>6</v>
      </c>
      <c r="G22" s="53" t="s">
        <v>3</v>
      </c>
      <c r="H22" s="53" t="s">
        <v>8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7"/>
    </row>
    <row r="23" spans="2:44" ht="15.75" thickBot="1" x14ac:dyDescent="0.3">
      <c r="B23" s="287"/>
      <c r="C23" s="243" t="s">
        <v>122</v>
      </c>
      <c r="D23" s="10">
        <f t="shared" si="1"/>
        <v>0</v>
      </c>
      <c r="E23" s="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7"/>
    </row>
    <row r="24" spans="2:44" ht="15.75" thickBot="1" x14ac:dyDescent="0.3">
      <c r="B24" s="288" t="s">
        <v>1</v>
      </c>
      <c r="C24" s="244" t="s">
        <v>123</v>
      </c>
      <c r="D24" s="10">
        <f t="shared" si="1"/>
        <v>0</v>
      </c>
      <c r="E24" s="261" t="s">
        <v>3</v>
      </c>
      <c r="F24" s="53" t="s">
        <v>6</v>
      </c>
      <c r="G24" s="53" t="s">
        <v>3</v>
      </c>
      <c r="H24" s="53" t="s">
        <v>6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7"/>
    </row>
    <row r="25" spans="2:44" ht="15.75" thickBot="1" x14ac:dyDescent="0.3">
      <c r="B25" s="289"/>
      <c r="C25" s="245" t="s">
        <v>124</v>
      </c>
      <c r="D25" s="10">
        <f t="shared" si="1"/>
        <v>0</v>
      </c>
      <c r="E25" s="261" t="s">
        <v>3</v>
      </c>
      <c r="F25" s="53" t="s">
        <v>3</v>
      </c>
      <c r="G25" s="53" t="s">
        <v>3</v>
      </c>
      <c r="H25" s="53" t="s">
        <v>6</v>
      </c>
      <c r="I25" s="53"/>
      <c r="J25" s="53"/>
      <c r="K25" s="53"/>
      <c r="L25" s="53"/>
      <c r="M25" s="53"/>
      <c r="N25" s="53"/>
      <c r="O25" s="53"/>
      <c r="P25" s="8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122"/>
    </row>
    <row r="26" spans="2:44" ht="15.75" thickBot="1" x14ac:dyDescent="0.3">
      <c r="B26" s="289"/>
      <c r="C26" s="246" t="s">
        <v>125</v>
      </c>
      <c r="D26" s="10">
        <f t="shared" si="1"/>
        <v>0</v>
      </c>
      <c r="E26" s="261" t="s">
        <v>3</v>
      </c>
      <c r="F26" s="53" t="s">
        <v>3</v>
      </c>
      <c r="G26" s="53" t="s">
        <v>3</v>
      </c>
      <c r="H26" s="53" t="s">
        <v>3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7"/>
    </row>
    <row r="27" spans="2:44" ht="15.75" thickBot="1" x14ac:dyDescent="0.3">
      <c r="B27" s="289"/>
      <c r="C27" s="245" t="s">
        <v>126</v>
      </c>
      <c r="D27" s="10">
        <f t="shared" si="1"/>
        <v>0</v>
      </c>
      <c r="E27" s="261" t="s">
        <v>3</v>
      </c>
      <c r="F27" s="53" t="s">
        <v>3</v>
      </c>
      <c r="G27" s="53" t="s">
        <v>3</v>
      </c>
      <c r="H27" s="53" t="s">
        <v>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7"/>
    </row>
    <row r="28" spans="2:44" ht="15.75" thickBot="1" x14ac:dyDescent="0.3">
      <c r="B28" s="289"/>
      <c r="C28" s="245" t="s">
        <v>127</v>
      </c>
      <c r="D28" s="10">
        <f t="shared" si="1"/>
        <v>0</v>
      </c>
      <c r="E28" s="9" t="s">
        <v>6</v>
      </c>
      <c r="F28" s="53" t="s">
        <v>6</v>
      </c>
      <c r="G28" s="53" t="s">
        <v>3</v>
      </c>
      <c r="H28" s="53" t="s">
        <v>6</v>
      </c>
      <c r="I28" s="53"/>
      <c r="J28" s="53"/>
      <c r="K28" s="53"/>
      <c r="L28" s="53"/>
      <c r="M28" s="53"/>
      <c r="N28" s="53"/>
      <c r="O28" s="53"/>
      <c r="P28" s="8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122"/>
    </row>
    <row r="29" spans="2:44" ht="15.75" thickBot="1" x14ac:dyDescent="0.3">
      <c r="B29" s="289"/>
      <c r="C29" s="245" t="s">
        <v>118</v>
      </c>
      <c r="D29" s="10">
        <f t="shared" si="1"/>
        <v>0</v>
      </c>
      <c r="E29" s="261" t="s">
        <v>3</v>
      </c>
      <c r="F29" s="53" t="s">
        <v>3</v>
      </c>
      <c r="G29" s="53" t="s">
        <v>3</v>
      </c>
      <c r="H29" s="53" t="s">
        <v>6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7"/>
    </row>
    <row r="30" spans="2:44" ht="15.75" thickBot="1" x14ac:dyDescent="0.3">
      <c r="B30" s="290"/>
      <c r="C30" s="247"/>
      <c r="D30" s="10">
        <f t="shared" si="1"/>
        <v>0</v>
      </c>
      <c r="E30" s="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7"/>
    </row>
    <row r="31" spans="2:44" ht="15.75" thickBot="1" x14ac:dyDescent="0.3">
      <c r="B31" s="292" t="s">
        <v>133</v>
      </c>
      <c r="C31" s="248" t="s">
        <v>128</v>
      </c>
      <c r="D31" s="10">
        <f t="shared" si="1"/>
        <v>0</v>
      </c>
      <c r="E31" s="261" t="s">
        <v>10</v>
      </c>
      <c r="F31" s="53" t="s">
        <v>10</v>
      </c>
      <c r="G31" s="53" t="s">
        <v>10</v>
      </c>
      <c r="H31" s="53" t="s">
        <v>10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7"/>
    </row>
    <row r="32" spans="2:44" ht="15.75" thickBot="1" x14ac:dyDescent="0.3">
      <c r="B32" s="263"/>
      <c r="C32" s="249" t="s">
        <v>21</v>
      </c>
      <c r="D32" s="10">
        <f t="shared" si="1"/>
        <v>0</v>
      </c>
      <c r="E32" s="261" t="s">
        <v>10</v>
      </c>
      <c r="F32" s="53" t="s">
        <v>10</v>
      </c>
      <c r="G32" s="53" t="s">
        <v>10</v>
      </c>
      <c r="H32" s="53" t="s">
        <v>10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7"/>
    </row>
    <row r="33" spans="2:41" ht="15.75" thickBot="1" x14ac:dyDescent="0.3">
      <c r="B33" s="263"/>
      <c r="C33" s="249" t="s">
        <v>121</v>
      </c>
      <c r="D33" s="10">
        <f t="shared" si="1"/>
        <v>0</v>
      </c>
      <c r="E33" s="261" t="s">
        <v>10</v>
      </c>
      <c r="F33" s="53" t="s">
        <v>10</v>
      </c>
      <c r="G33" s="53" t="s">
        <v>10</v>
      </c>
      <c r="H33" s="53" t="s">
        <v>10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7"/>
    </row>
    <row r="34" spans="2:41" ht="15.75" thickBot="1" x14ac:dyDescent="0.3">
      <c r="B34" s="264"/>
      <c r="C34" s="250" t="s">
        <v>129</v>
      </c>
      <c r="D34" s="10">
        <f t="shared" si="1"/>
        <v>0</v>
      </c>
      <c r="E34" s="261" t="s">
        <v>10</v>
      </c>
      <c r="F34" s="53" t="s">
        <v>10</v>
      </c>
      <c r="G34" s="53" t="s">
        <v>10</v>
      </c>
      <c r="H34" s="53" t="s">
        <v>10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53"/>
      <c r="AI34" s="8"/>
      <c r="AJ34" s="8"/>
      <c r="AK34" s="8"/>
      <c r="AL34" s="8"/>
      <c r="AM34" s="8"/>
      <c r="AN34" s="8"/>
      <c r="AO34" s="7"/>
    </row>
    <row r="35" spans="2:41" ht="15.75" thickBot="1" x14ac:dyDescent="0.3">
      <c r="B35" s="291" t="s">
        <v>134</v>
      </c>
      <c r="C35" s="251" t="s">
        <v>130</v>
      </c>
      <c r="D35" s="10">
        <f t="shared" si="1"/>
        <v>0</v>
      </c>
      <c r="E35" s="261" t="s">
        <v>6</v>
      </c>
      <c r="F35" s="53" t="s">
        <v>6</v>
      </c>
      <c r="G35" s="53" t="s">
        <v>3</v>
      </c>
      <c r="H35" s="53" t="s">
        <v>6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7"/>
    </row>
    <row r="36" spans="2:41" ht="15.75" thickBot="1" x14ac:dyDescent="0.3">
      <c r="B36" s="266"/>
      <c r="C36" s="252" t="s">
        <v>131</v>
      </c>
      <c r="D36" s="10">
        <f t="shared" si="1"/>
        <v>0</v>
      </c>
      <c r="E36" s="261" t="s">
        <v>8</v>
      </c>
      <c r="F36" s="53" t="s">
        <v>8</v>
      </c>
      <c r="G36" s="53" t="s">
        <v>3</v>
      </c>
      <c r="H36" s="53" t="s">
        <v>10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7"/>
    </row>
    <row r="37" spans="2:41" ht="15.75" thickBot="1" x14ac:dyDescent="0.3">
      <c r="B37" s="267"/>
      <c r="C37" s="253" t="s">
        <v>132</v>
      </c>
      <c r="D37" s="10">
        <f t="shared" si="1"/>
        <v>0</v>
      </c>
      <c r="E37" s="261" t="s">
        <v>8</v>
      </c>
      <c r="F37" s="53" t="s">
        <v>8</v>
      </c>
      <c r="G37" s="53" t="s">
        <v>3</v>
      </c>
      <c r="H37" s="53" t="s">
        <v>10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7"/>
    </row>
    <row r="38" spans="2:41" ht="15.75" thickBot="1" x14ac:dyDescent="0.3">
      <c r="B38" s="268" t="s">
        <v>0</v>
      </c>
      <c r="C38" s="254"/>
      <c r="D38" s="10">
        <f t="shared" si="1"/>
        <v>0</v>
      </c>
      <c r="E38" s="9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7"/>
    </row>
    <row r="39" spans="2:41" ht="15.75" thickBot="1" x14ac:dyDescent="0.3">
      <c r="B39" s="269"/>
      <c r="C39" s="255"/>
      <c r="D39" s="10">
        <f t="shared" si="1"/>
        <v>0</v>
      </c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7"/>
    </row>
    <row r="40" spans="2:41" ht="15.75" thickBot="1" x14ac:dyDescent="0.3">
      <c r="B40" s="270"/>
      <c r="C40" s="256"/>
      <c r="D40" s="6">
        <f t="shared" si="1"/>
        <v>0</v>
      </c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3"/>
    </row>
    <row r="41" spans="2:41" x14ac:dyDescent="0.25"/>
    <row r="42" spans="2:41" x14ac:dyDescent="0.25"/>
    <row r="43" spans="2:41" x14ac:dyDescent="0.25"/>
    <row r="44" spans="2:41" x14ac:dyDescent="0.25"/>
    <row r="45" spans="2:41" x14ac:dyDescent="0.25"/>
    <row r="46" spans="2:41" x14ac:dyDescent="0.25"/>
    <row r="47" spans="2:41" x14ac:dyDescent="0.25"/>
    <row r="48" spans="2:41" x14ac:dyDescent="0.25"/>
    <row r="49" spans="5:41" x14ac:dyDescent="0.25"/>
    <row r="50" spans="5:41" x14ac:dyDescent="0.25"/>
    <row r="51" spans="5:41" hidden="1" x14ac:dyDescent="0.25"/>
    <row r="52" spans="5:41" hidden="1" x14ac:dyDescent="0.25">
      <c r="E52" s="2">
        <f>IF(OR(E7="",E$4=""),"",IF(EXACT(E7,"N"),"",LOOKUP(E7,$AQ$8:$AQ$12,$AS$8:$AS$12)*LOOKUP(E$4,$AQ$8:$AQ$12,$AS$8:$AS$12)))</f>
        <v>0</v>
      </c>
      <c r="F52" s="2">
        <f t="shared" ref="F52:AO52" si="2">IF(OR(F7="",F$4=""),"",IF(EXACT(F7,"N"),"",LOOKUP(F7,$AQ$8:$AQ$12,$AS$8:$AS$12)*LOOKUP(F$4,$AQ$8:$AQ$12,$AS$8:$AS$12)))</f>
        <v>0</v>
      </c>
      <c r="G52" s="2">
        <f t="shared" si="2"/>
        <v>0</v>
      </c>
      <c r="H52" s="2">
        <f t="shared" si="2"/>
        <v>0</v>
      </c>
      <c r="I52" s="2">
        <f t="shared" si="2"/>
        <v>0</v>
      </c>
      <c r="J52" s="2">
        <f t="shared" si="2"/>
        <v>0.125</v>
      </c>
      <c r="K52" s="2">
        <f t="shared" si="2"/>
        <v>0.25</v>
      </c>
      <c r="L52" s="2">
        <f t="shared" si="2"/>
        <v>0.125</v>
      </c>
      <c r="M52" s="2">
        <f t="shared" si="2"/>
        <v>0.125</v>
      </c>
      <c r="N52" s="2">
        <f t="shared" si="2"/>
        <v>0.1875</v>
      </c>
      <c r="O52" s="2">
        <f t="shared" si="2"/>
        <v>0.375</v>
      </c>
      <c r="P52" s="2">
        <f t="shared" si="2"/>
        <v>0.375</v>
      </c>
      <c r="Q52" s="2">
        <f t="shared" si="2"/>
        <v>0.1875</v>
      </c>
      <c r="R52" s="2">
        <f t="shared" si="2"/>
        <v>0.25</v>
      </c>
      <c r="S52" s="2" t="str">
        <f t="shared" si="2"/>
        <v/>
      </c>
      <c r="T52" s="2" t="str">
        <f t="shared" si="2"/>
        <v/>
      </c>
      <c r="U52" s="2" t="str">
        <f t="shared" si="2"/>
        <v/>
      </c>
      <c r="V52" s="2" t="str">
        <f t="shared" si="2"/>
        <v/>
      </c>
      <c r="W52" s="2" t="str">
        <f t="shared" si="2"/>
        <v/>
      </c>
      <c r="X52" s="2" t="str">
        <f t="shared" si="2"/>
        <v/>
      </c>
      <c r="Y52" s="2" t="str">
        <f t="shared" si="2"/>
        <v/>
      </c>
      <c r="Z52" s="2" t="str">
        <f t="shared" si="2"/>
        <v/>
      </c>
      <c r="AA52" s="2" t="str">
        <f t="shared" si="2"/>
        <v/>
      </c>
      <c r="AB52" s="2" t="str">
        <f t="shared" si="2"/>
        <v/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" t="str">
        <f t="shared" si="2"/>
        <v/>
      </c>
      <c r="AG52" s="2" t="str">
        <f t="shared" si="2"/>
        <v/>
      </c>
      <c r="AH52" s="2" t="str">
        <f t="shared" si="2"/>
        <v/>
      </c>
      <c r="AI52" s="2" t="str">
        <f t="shared" si="2"/>
        <v/>
      </c>
      <c r="AJ52" s="2" t="str">
        <f t="shared" si="2"/>
        <v/>
      </c>
      <c r="AK52" s="2" t="str">
        <f t="shared" si="2"/>
        <v/>
      </c>
      <c r="AL52" s="2" t="str">
        <f t="shared" si="2"/>
        <v/>
      </c>
      <c r="AM52" s="2" t="str">
        <f t="shared" si="2"/>
        <v/>
      </c>
      <c r="AN52" s="2" t="str">
        <f t="shared" si="2"/>
        <v/>
      </c>
      <c r="AO52" s="2" t="str">
        <f t="shared" si="2"/>
        <v/>
      </c>
    </row>
    <row r="53" spans="5:41" hidden="1" x14ac:dyDescent="0.25">
      <c r="E53" s="2">
        <f t="shared" ref="E53:AO53" si="3">IF(OR(E8="",E$4=""),"",IF(EXACT(E8,"N"),"",LOOKUP(E8,$AQ$8:$AQ$12,$AS$8:$AS$12)*LOOKUP(E$4,$AQ$8:$AQ$12,$AS$8:$AS$12)))</f>
        <v>0</v>
      </c>
      <c r="F53" s="2">
        <f t="shared" si="3"/>
        <v>0</v>
      </c>
      <c r="G53" s="2">
        <f t="shared" si="3"/>
        <v>0</v>
      </c>
      <c r="H53" s="2">
        <f t="shared" si="3"/>
        <v>0</v>
      </c>
      <c r="I53" s="2">
        <f t="shared" si="3"/>
        <v>0</v>
      </c>
      <c r="J53" s="2">
        <f t="shared" si="3"/>
        <v>0.125</v>
      </c>
      <c r="K53" s="2">
        <f t="shared" si="3"/>
        <v>0.25</v>
      </c>
      <c r="L53" s="2">
        <f t="shared" si="3"/>
        <v>0.125</v>
      </c>
      <c r="M53" s="2">
        <f t="shared" si="3"/>
        <v>0.125</v>
      </c>
      <c r="N53" s="2">
        <f t="shared" si="3"/>
        <v>0.1875</v>
      </c>
      <c r="O53" s="2">
        <f t="shared" si="3"/>
        <v>0.375</v>
      </c>
      <c r="P53" s="2">
        <f t="shared" si="3"/>
        <v>0.1875</v>
      </c>
      <c r="Q53" s="2">
        <f t="shared" si="3"/>
        <v>0.1875</v>
      </c>
      <c r="R53" s="2">
        <f t="shared" si="3"/>
        <v>0.25</v>
      </c>
      <c r="S53" s="2" t="str">
        <f t="shared" si="3"/>
        <v/>
      </c>
      <c r="T53" s="2" t="str">
        <f t="shared" si="3"/>
        <v/>
      </c>
      <c r="U53" s="2" t="str">
        <f t="shared" si="3"/>
        <v/>
      </c>
      <c r="V53" s="2" t="str">
        <f t="shared" si="3"/>
        <v/>
      </c>
      <c r="W53" s="2" t="str">
        <f t="shared" si="3"/>
        <v/>
      </c>
      <c r="X53" s="2" t="str">
        <f t="shared" si="3"/>
        <v/>
      </c>
      <c r="Y53" s="2" t="str">
        <f t="shared" si="3"/>
        <v/>
      </c>
      <c r="Z53" s="2" t="str">
        <f t="shared" si="3"/>
        <v/>
      </c>
      <c r="AA53" s="2" t="str">
        <f t="shared" si="3"/>
        <v/>
      </c>
      <c r="AB53" s="2" t="str">
        <f t="shared" si="3"/>
        <v/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2" t="str">
        <f t="shared" si="3"/>
        <v/>
      </c>
      <c r="AG53" s="2" t="str">
        <f t="shared" si="3"/>
        <v/>
      </c>
      <c r="AH53" s="2" t="str">
        <f t="shared" si="3"/>
        <v/>
      </c>
      <c r="AI53" s="2" t="str">
        <f t="shared" si="3"/>
        <v/>
      </c>
      <c r="AJ53" s="2" t="str">
        <f t="shared" si="3"/>
        <v/>
      </c>
      <c r="AK53" s="2" t="str">
        <f t="shared" si="3"/>
        <v/>
      </c>
      <c r="AL53" s="2" t="str">
        <f t="shared" si="3"/>
        <v/>
      </c>
      <c r="AM53" s="2" t="str">
        <f t="shared" si="3"/>
        <v/>
      </c>
      <c r="AN53" s="2" t="str">
        <f t="shared" si="3"/>
        <v/>
      </c>
      <c r="AO53" s="2" t="str">
        <f t="shared" si="3"/>
        <v/>
      </c>
    </row>
    <row r="54" spans="5:41" hidden="1" x14ac:dyDescent="0.25">
      <c r="E54" s="2">
        <f t="shared" ref="E54:AO54" si="4">IF(OR(E9="",E$4=""),"",IF(EXACT(E9,"N"),"",LOOKUP(E9,$AQ$8:$AQ$12,$AS$8:$AS$12)*LOOKUP(E$4,$AQ$8:$AQ$12,$AS$8:$AS$12)))</f>
        <v>0</v>
      </c>
      <c r="F54" s="2">
        <f t="shared" si="4"/>
        <v>0</v>
      </c>
      <c r="G54" s="2">
        <f t="shared" si="4"/>
        <v>0</v>
      </c>
      <c r="H54" s="2">
        <f t="shared" si="4"/>
        <v>0</v>
      </c>
      <c r="I54" s="2">
        <f t="shared" si="4"/>
        <v>0</v>
      </c>
      <c r="J54" s="2">
        <f t="shared" si="4"/>
        <v>0.125</v>
      </c>
      <c r="K54" s="2">
        <f t="shared" si="4"/>
        <v>0.25</v>
      </c>
      <c r="L54" s="2">
        <f t="shared" si="4"/>
        <v>0.125</v>
      </c>
      <c r="M54" s="2">
        <f t="shared" si="4"/>
        <v>0.375</v>
      </c>
      <c r="N54" s="2">
        <f t="shared" si="4"/>
        <v>0.1875</v>
      </c>
      <c r="O54" s="2">
        <f t="shared" si="4"/>
        <v>0.375</v>
      </c>
      <c r="P54" s="2">
        <f t="shared" si="4"/>
        <v>0.375</v>
      </c>
      <c r="Q54" s="2">
        <f t="shared" si="4"/>
        <v>0.1875</v>
      </c>
      <c r="R54" s="2">
        <f t="shared" si="4"/>
        <v>0.25</v>
      </c>
      <c r="S54" s="2" t="str">
        <f t="shared" si="4"/>
        <v/>
      </c>
      <c r="T54" s="2" t="str">
        <f t="shared" si="4"/>
        <v/>
      </c>
      <c r="U54" s="2" t="str">
        <f t="shared" si="4"/>
        <v/>
      </c>
      <c r="V54" s="2" t="str">
        <f t="shared" si="4"/>
        <v/>
      </c>
      <c r="W54" s="2" t="str">
        <f t="shared" si="4"/>
        <v/>
      </c>
      <c r="X54" s="2" t="str">
        <f t="shared" si="4"/>
        <v/>
      </c>
      <c r="Y54" s="2" t="str">
        <f t="shared" si="4"/>
        <v/>
      </c>
      <c r="Z54" s="2" t="str">
        <f t="shared" si="4"/>
        <v/>
      </c>
      <c r="AA54" s="2" t="str">
        <f t="shared" si="4"/>
        <v/>
      </c>
      <c r="AB54" s="2" t="str">
        <f t="shared" si="4"/>
        <v/>
      </c>
      <c r="AC54" s="2" t="str">
        <f t="shared" si="4"/>
        <v/>
      </c>
      <c r="AD54" s="2" t="str">
        <f t="shared" si="4"/>
        <v/>
      </c>
      <c r="AE54" s="2" t="str">
        <f t="shared" si="4"/>
        <v/>
      </c>
      <c r="AF54" s="2" t="str">
        <f t="shared" si="4"/>
        <v/>
      </c>
      <c r="AG54" s="2" t="str">
        <f t="shared" si="4"/>
        <v/>
      </c>
      <c r="AH54" s="2" t="str">
        <f t="shared" si="4"/>
        <v/>
      </c>
      <c r="AI54" s="2" t="str">
        <f t="shared" si="4"/>
        <v/>
      </c>
      <c r="AJ54" s="2" t="str">
        <f t="shared" si="4"/>
        <v/>
      </c>
      <c r="AK54" s="2" t="str">
        <f t="shared" si="4"/>
        <v/>
      </c>
      <c r="AL54" s="2" t="str">
        <f t="shared" si="4"/>
        <v/>
      </c>
      <c r="AM54" s="2" t="str">
        <f t="shared" si="4"/>
        <v/>
      </c>
      <c r="AN54" s="2" t="str">
        <f t="shared" si="4"/>
        <v/>
      </c>
      <c r="AO54" s="2" t="str">
        <f t="shared" si="4"/>
        <v/>
      </c>
    </row>
    <row r="55" spans="5:41" hidden="1" x14ac:dyDescent="0.25">
      <c r="E55" s="2">
        <f t="shared" ref="E55:AO55" si="5">IF(OR(E10="",E$4=""),"",IF(EXACT(E10,"N"),"",LOOKUP(E10,$AQ$8:$AQ$12,$AS$8:$AS$12)*LOOKUP(E$4,$AQ$8:$AQ$12,$AS$8:$AS$12)))</f>
        <v>0</v>
      </c>
      <c r="F55" s="2">
        <f t="shared" si="5"/>
        <v>0</v>
      </c>
      <c r="G55" s="2">
        <f t="shared" si="5"/>
        <v>0</v>
      </c>
      <c r="H55" s="2">
        <f t="shared" si="5"/>
        <v>0</v>
      </c>
      <c r="I55" s="2">
        <f t="shared" si="5"/>
        <v>0</v>
      </c>
      <c r="J55" s="2">
        <f t="shared" si="5"/>
        <v>0.5</v>
      </c>
      <c r="K55" s="2">
        <f t="shared" si="5"/>
        <v>0.25</v>
      </c>
      <c r="L55" s="2">
        <f t="shared" si="5"/>
        <v>0.25</v>
      </c>
      <c r="M55" s="2">
        <f t="shared" si="5"/>
        <v>0.375</v>
      </c>
      <c r="N55" s="2">
        <f t="shared" si="5"/>
        <v>0.375</v>
      </c>
      <c r="O55" s="2">
        <f t="shared" si="5"/>
        <v>0.375</v>
      </c>
      <c r="P55" s="2">
        <f t="shared" si="5"/>
        <v>0.1875</v>
      </c>
      <c r="Q55" s="2">
        <f t="shared" si="5"/>
        <v>0.1875</v>
      </c>
      <c r="R55" s="2">
        <f t="shared" si="5"/>
        <v>0.25</v>
      </c>
      <c r="S55" s="2" t="str">
        <f t="shared" si="5"/>
        <v/>
      </c>
      <c r="T55" s="2" t="str">
        <f t="shared" si="5"/>
        <v/>
      </c>
      <c r="U55" s="2" t="str">
        <f t="shared" si="5"/>
        <v/>
      </c>
      <c r="V55" s="2" t="str">
        <f t="shared" si="5"/>
        <v/>
      </c>
      <c r="W55" s="2" t="str">
        <f t="shared" si="5"/>
        <v/>
      </c>
      <c r="X55" s="2" t="str">
        <f t="shared" si="5"/>
        <v/>
      </c>
      <c r="Y55" s="2" t="str">
        <f t="shared" si="5"/>
        <v/>
      </c>
      <c r="Z55" s="2" t="str">
        <f t="shared" si="5"/>
        <v/>
      </c>
      <c r="AA55" s="2" t="str">
        <f t="shared" si="5"/>
        <v/>
      </c>
      <c r="AB55" s="2" t="str">
        <f t="shared" si="5"/>
        <v/>
      </c>
      <c r="AC55" s="2" t="str">
        <f t="shared" si="5"/>
        <v/>
      </c>
      <c r="AD55" s="2" t="str">
        <f t="shared" si="5"/>
        <v/>
      </c>
      <c r="AE55" s="2" t="str">
        <f t="shared" si="5"/>
        <v/>
      </c>
      <c r="AF55" s="2" t="str">
        <f t="shared" si="5"/>
        <v/>
      </c>
      <c r="AG55" s="2" t="str">
        <f t="shared" si="5"/>
        <v/>
      </c>
      <c r="AH55" s="2" t="str">
        <f t="shared" si="5"/>
        <v/>
      </c>
      <c r="AI55" s="2" t="str">
        <f t="shared" si="5"/>
        <v/>
      </c>
      <c r="AJ55" s="2" t="str">
        <f t="shared" si="5"/>
        <v/>
      </c>
      <c r="AK55" s="2" t="str">
        <f t="shared" si="5"/>
        <v/>
      </c>
      <c r="AL55" s="2" t="str">
        <f t="shared" si="5"/>
        <v/>
      </c>
      <c r="AM55" s="2" t="str">
        <f t="shared" si="5"/>
        <v/>
      </c>
      <c r="AN55" s="2" t="str">
        <f t="shared" si="5"/>
        <v/>
      </c>
      <c r="AO55" s="2" t="str">
        <f t="shared" si="5"/>
        <v/>
      </c>
    </row>
    <row r="56" spans="5:41" hidden="1" x14ac:dyDescent="0.25">
      <c r="E56" s="2">
        <f t="shared" ref="E56:AO56" si="6">IF(OR(E11="",E$4=""),"",IF(EXACT(E11,"N"),"",LOOKUP(E11,$AQ$8:$AQ$12,$AS$8:$AS$12)*LOOKUP(E$4,$AQ$8:$AQ$12,$AS$8:$AS$12)))</f>
        <v>0</v>
      </c>
      <c r="F56" s="2">
        <f t="shared" si="6"/>
        <v>0</v>
      </c>
      <c r="G56" s="2">
        <f t="shared" si="6"/>
        <v>0</v>
      </c>
      <c r="H56" s="2">
        <f t="shared" si="6"/>
        <v>0</v>
      </c>
      <c r="I56" s="2">
        <f t="shared" si="6"/>
        <v>0</v>
      </c>
      <c r="J56" s="2">
        <f t="shared" si="6"/>
        <v>0.125</v>
      </c>
      <c r="K56" s="2">
        <f t="shared" si="6"/>
        <v>0.25</v>
      </c>
      <c r="L56" s="2">
        <f t="shared" si="6"/>
        <v>6.25E-2</v>
      </c>
      <c r="M56" s="2">
        <f t="shared" si="6"/>
        <v>0.125</v>
      </c>
      <c r="N56" s="2">
        <f t="shared" si="6"/>
        <v>0.5625</v>
      </c>
      <c r="O56" s="2">
        <f t="shared" si="6"/>
        <v>0.5625</v>
      </c>
      <c r="P56" s="2">
        <f t="shared" si="6"/>
        <v>0.5625</v>
      </c>
      <c r="Q56" s="2">
        <f t="shared" si="6"/>
        <v>0.5625</v>
      </c>
      <c r="R56" s="2">
        <f t="shared" si="6"/>
        <v>0.125</v>
      </c>
      <c r="S56" s="2" t="str">
        <f t="shared" si="6"/>
        <v/>
      </c>
      <c r="T56" s="2" t="str">
        <f t="shared" si="6"/>
        <v/>
      </c>
      <c r="U56" s="2" t="str">
        <f t="shared" si="6"/>
        <v/>
      </c>
      <c r="V56" s="2" t="str">
        <f t="shared" si="6"/>
        <v/>
      </c>
      <c r="W56" s="2" t="str">
        <f t="shared" si="6"/>
        <v/>
      </c>
      <c r="X56" s="2" t="str">
        <f t="shared" si="6"/>
        <v/>
      </c>
      <c r="Y56" s="2" t="str">
        <f t="shared" si="6"/>
        <v/>
      </c>
      <c r="Z56" s="2" t="str">
        <f t="shared" si="6"/>
        <v/>
      </c>
      <c r="AA56" s="2" t="str">
        <f t="shared" si="6"/>
        <v/>
      </c>
      <c r="AB56" s="2" t="str">
        <f t="shared" si="6"/>
        <v/>
      </c>
      <c r="AC56" s="2" t="str">
        <f t="shared" si="6"/>
        <v/>
      </c>
      <c r="AD56" s="2" t="str">
        <f t="shared" si="6"/>
        <v/>
      </c>
      <c r="AE56" s="2" t="str">
        <f t="shared" si="6"/>
        <v/>
      </c>
      <c r="AF56" s="2" t="str">
        <f t="shared" si="6"/>
        <v/>
      </c>
      <c r="AG56" s="2" t="str">
        <f t="shared" si="6"/>
        <v/>
      </c>
      <c r="AH56" s="2" t="str">
        <f t="shared" si="6"/>
        <v/>
      </c>
      <c r="AI56" s="2" t="str">
        <f t="shared" si="6"/>
        <v/>
      </c>
      <c r="AJ56" s="2" t="str">
        <f t="shared" si="6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6"/>
        <v/>
      </c>
      <c r="AO56" s="2" t="str">
        <f t="shared" si="6"/>
        <v/>
      </c>
    </row>
    <row r="57" spans="5:41" hidden="1" x14ac:dyDescent="0.25">
      <c r="E57" s="2">
        <f t="shared" ref="E57:AO57" si="7">IF(OR(E12="",E$4=""),"",IF(EXACT(E12,"N"),"",LOOKUP(E12,$AQ$8:$AQ$12,$AS$8:$AS$12)*LOOKUP(E$4,$AQ$8:$AQ$12,$AS$8:$AS$12)))</f>
        <v>0</v>
      </c>
      <c r="F57" s="2">
        <f t="shared" si="7"/>
        <v>0</v>
      </c>
      <c r="G57" s="2">
        <f t="shared" si="7"/>
        <v>0</v>
      </c>
      <c r="H57" s="2">
        <f t="shared" si="7"/>
        <v>0</v>
      </c>
      <c r="I57" s="2">
        <f t="shared" si="7"/>
        <v>0</v>
      </c>
      <c r="J57" s="2">
        <f t="shared" si="7"/>
        <v>0.125</v>
      </c>
      <c r="K57" s="2">
        <f t="shared" si="7"/>
        <v>0.25</v>
      </c>
      <c r="L57" s="2">
        <f t="shared" si="7"/>
        <v>6.25E-2</v>
      </c>
      <c r="M57" s="2">
        <f t="shared" si="7"/>
        <v>0.125</v>
      </c>
      <c r="N57" s="2" t="str">
        <f t="shared" si="7"/>
        <v/>
      </c>
      <c r="O57" s="2" t="str">
        <f t="shared" si="7"/>
        <v/>
      </c>
      <c r="P57" s="2" t="str">
        <f t="shared" si="7"/>
        <v/>
      </c>
      <c r="Q57" s="2" t="str">
        <f t="shared" si="7"/>
        <v/>
      </c>
      <c r="R57" s="2">
        <f t="shared" si="7"/>
        <v>0.125</v>
      </c>
      <c r="S57" s="2" t="str">
        <f t="shared" si="7"/>
        <v/>
      </c>
      <c r="T57" s="2" t="str">
        <f t="shared" si="7"/>
        <v/>
      </c>
      <c r="U57" s="2" t="str">
        <f t="shared" si="7"/>
        <v/>
      </c>
      <c r="V57" s="2" t="str">
        <f t="shared" si="7"/>
        <v/>
      </c>
      <c r="W57" s="2" t="str">
        <f t="shared" si="7"/>
        <v/>
      </c>
      <c r="X57" s="2" t="str">
        <f t="shared" si="7"/>
        <v/>
      </c>
      <c r="Y57" s="2" t="str">
        <f t="shared" si="7"/>
        <v/>
      </c>
      <c r="Z57" s="2" t="str">
        <f t="shared" si="7"/>
        <v/>
      </c>
      <c r="AA57" s="2" t="str">
        <f t="shared" si="7"/>
        <v/>
      </c>
      <c r="AB57" s="2" t="str">
        <f t="shared" si="7"/>
        <v/>
      </c>
      <c r="AC57" s="2" t="str">
        <f t="shared" si="7"/>
        <v/>
      </c>
      <c r="AD57" s="2" t="str">
        <f t="shared" si="7"/>
        <v/>
      </c>
      <c r="AE57" s="2" t="str">
        <f t="shared" si="7"/>
        <v/>
      </c>
      <c r="AF57" s="2" t="str">
        <f t="shared" si="7"/>
        <v/>
      </c>
      <c r="AG57" s="2" t="str">
        <f t="shared" si="7"/>
        <v/>
      </c>
      <c r="AH57" s="2" t="str">
        <f t="shared" si="7"/>
        <v/>
      </c>
      <c r="AI57" s="2" t="str">
        <f t="shared" si="7"/>
        <v/>
      </c>
      <c r="AJ57" s="2" t="str">
        <f t="shared" si="7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7"/>
        <v/>
      </c>
      <c r="AO57" s="2" t="str">
        <f t="shared" si="7"/>
        <v/>
      </c>
    </row>
    <row r="58" spans="5:41" hidden="1" x14ac:dyDescent="0.25">
      <c r="E58" s="2">
        <f t="shared" ref="E58:AO58" si="8">IF(OR(E13="",E$4=""),"",IF(EXACT(E13,"N"),"",LOOKUP(E13,$AQ$8:$AQ$12,$AS$8:$AS$12)*LOOKUP(E$4,$AQ$8:$AQ$12,$AS$8:$AS$12)))</f>
        <v>0</v>
      </c>
      <c r="F58" s="2">
        <f t="shared" si="8"/>
        <v>0</v>
      </c>
      <c r="G58" s="2">
        <f t="shared" si="8"/>
        <v>0</v>
      </c>
      <c r="H58" s="2">
        <f t="shared" si="8"/>
        <v>0</v>
      </c>
      <c r="I58" s="2">
        <f t="shared" si="8"/>
        <v>0</v>
      </c>
      <c r="J58" s="2">
        <f t="shared" si="8"/>
        <v>0.125</v>
      </c>
      <c r="K58" s="2">
        <f t="shared" si="8"/>
        <v>0.25</v>
      </c>
      <c r="L58" s="2">
        <f t="shared" si="8"/>
        <v>6.25E-2</v>
      </c>
      <c r="M58" s="2">
        <f t="shared" si="8"/>
        <v>0.125</v>
      </c>
      <c r="N58" s="2" t="str">
        <f t="shared" si="8"/>
        <v/>
      </c>
      <c r="O58" s="2" t="str">
        <f t="shared" si="8"/>
        <v/>
      </c>
      <c r="P58" s="2" t="str">
        <f t="shared" si="8"/>
        <v/>
      </c>
      <c r="Q58" s="2" t="str">
        <f t="shared" si="8"/>
        <v/>
      </c>
      <c r="R58" s="2">
        <f t="shared" si="8"/>
        <v>0.125</v>
      </c>
      <c r="S58" s="2" t="str">
        <f t="shared" si="8"/>
        <v/>
      </c>
      <c r="T58" s="2" t="str">
        <f t="shared" si="8"/>
        <v/>
      </c>
      <c r="U58" s="2" t="str">
        <f t="shared" si="8"/>
        <v/>
      </c>
      <c r="V58" s="2" t="str">
        <f t="shared" si="8"/>
        <v/>
      </c>
      <c r="W58" s="2" t="str">
        <f t="shared" si="8"/>
        <v/>
      </c>
      <c r="X58" s="2" t="str">
        <f t="shared" si="8"/>
        <v/>
      </c>
      <c r="Y58" s="2" t="str">
        <f t="shared" si="8"/>
        <v/>
      </c>
      <c r="Z58" s="2" t="str">
        <f t="shared" si="8"/>
        <v/>
      </c>
      <c r="AA58" s="2" t="str">
        <f t="shared" si="8"/>
        <v/>
      </c>
      <c r="AB58" s="2" t="str">
        <f t="shared" si="8"/>
        <v/>
      </c>
      <c r="AC58" s="2" t="str">
        <f t="shared" si="8"/>
        <v/>
      </c>
      <c r="AD58" s="2" t="str">
        <f t="shared" si="8"/>
        <v/>
      </c>
      <c r="AE58" s="2" t="str">
        <f t="shared" si="8"/>
        <v/>
      </c>
      <c r="AF58" s="2" t="str">
        <f t="shared" si="8"/>
        <v/>
      </c>
      <c r="AG58" s="2" t="str">
        <f t="shared" si="8"/>
        <v/>
      </c>
      <c r="AH58" s="2" t="str">
        <f t="shared" si="8"/>
        <v/>
      </c>
      <c r="AI58" s="2" t="str">
        <f t="shared" si="8"/>
        <v/>
      </c>
      <c r="AJ58" s="2" t="str">
        <f t="shared" si="8"/>
        <v/>
      </c>
      <c r="AK58" s="2" t="str">
        <f t="shared" si="8"/>
        <v/>
      </c>
      <c r="AL58" s="2" t="str">
        <f t="shared" si="8"/>
        <v/>
      </c>
      <c r="AM58" s="2" t="str">
        <f t="shared" si="8"/>
        <v/>
      </c>
      <c r="AN58" s="2" t="str">
        <f t="shared" si="8"/>
        <v/>
      </c>
      <c r="AO58" s="2" t="str">
        <f t="shared" si="8"/>
        <v/>
      </c>
    </row>
    <row r="59" spans="5:41" hidden="1" x14ac:dyDescent="0.25">
      <c r="E59" s="2">
        <f t="shared" ref="E59:AO59" si="9">IF(OR(E14="",E$4=""),"",IF(EXACT(E14,"N"),"",LOOKUP(E14,$AQ$8:$AQ$12,$AS$8:$AS$12)*LOOKUP(E$4,$AQ$8:$AQ$12,$AS$8:$AS$12)))</f>
        <v>0</v>
      </c>
      <c r="F59" s="2">
        <f t="shared" si="9"/>
        <v>0</v>
      </c>
      <c r="G59" s="2">
        <f t="shared" si="9"/>
        <v>0</v>
      </c>
      <c r="H59" s="2">
        <f t="shared" si="9"/>
        <v>0</v>
      </c>
      <c r="I59" s="2">
        <f t="shared" si="9"/>
        <v>0</v>
      </c>
      <c r="J59" s="2">
        <f t="shared" si="9"/>
        <v>0.125</v>
      </c>
      <c r="K59" s="2">
        <f t="shared" si="9"/>
        <v>0.25</v>
      </c>
      <c r="L59" s="2">
        <f t="shared" si="9"/>
        <v>6.25E-2</v>
      </c>
      <c r="M59" s="2">
        <f t="shared" si="9"/>
        <v>0.125</v>
      </c>
      <c r="N59" s="2" t="str">
        <f t="shared" si="9"/>
        <v/>
      </c>
      <c r="O59" s="2" t="str">
        <f t="shared" si="9"/>
        <v/>
      </c>
      <c r="P59" s="2" t="str">
        <f t="shared" si="9"/>
        <v/>
      </c>
      <c r="Q59" s="2" t="str">
        <f t="shared" si="9"/>
        <v/>
      </c>
      <c r="R59" s="2">
        <f t="shared" si="9"/>
        <v>0.125</v>
      </c>
      <c r="S59" s="2" t="str">
        <f t="shared" si="9"/>
        <v/>
      </c>
      <c r="T59" s="2" t="str">
        <f t="shared" si="9"/>
        <v/>
      </c>
      <c r="U59" s="2" t="str">
        <f t="shared" si="9"/>
        <v/>
      </c>
      <c r="V59" s="2" t="str">
        <f t="shared" si="9"/>
        <v/>
      </c>
      <c r="W59" s="2" t="str">
        <f t="shared" si="9"/>
        <v/>
      </c>
      <c r="X59" s="2" t="str">
        <f t="shared" si="9"/>
        <v/>
      </c>
      <c r="Y59" s="2" t="str">
        <f t="shared" si="9"/>
        <v/>
      </c>
      <c r="Z59" s="2" t="str">
        <f t="shared" si="9"/>
        <v/>
      </c>
      <c r="AA59" s="2" t="str">
        <f t="shared" si="9"/>
        <v/>
      </c>
      <c r="AB59" s="2" t="str">
        <f t="shared" si="9"/>
        <v/>
      </c>
      <c r="AC59" s="2" t="str">
        <f t="shared" si="9"/>
        <v/>
      </c>
      <c r="AD59" s="2" t="str">
        <f t="shared" si="9"/>
        <v/>
      </c>
      <c r="AE59" s="2" t="str">
        <f t="shared" si="9"/>
        <v/>
      </c>
      <c r="AF59" s="2" t="str">
        <f t="shared" si="9"/>
        <v/>
      </c>
      <c r="AG59" s="2" t="str">
        <f t="shared" si="9"/>
        <v/>
      </c>
      <c r="AH59" s="2" t="str">
        <f t="shared" si="9"/>
        <v/>
      </c>
      <c r="AI59" s="2" t="str">
        <f t="shared" si="9"/>
        <v/>
      </c>
      <c r="AJ59" s="2" t="str">
        <f t="shared" si="9"/>
        <v/>
      </c>
      <c r="AK59" s="2" t="str">
        <f t="shared" si="9"/>
        <v/>
      </c>
      <c r="AL59" s="2" t="str">
        <f t="shared" si="9"/>
        <v/>
      </c>
      <c r="AM59" s="2" t="str">
        <f t="shared" si="9"/>
        <v/>
      </c>
      <c r="AN59" s="2" t="str">
        <f t="shared" si="9"/>
        <v/>
      </c>
      <c r="AO59" s="2" t="str">
        <f t="shared" si="9"/>
        <v/>
      </c>
    </row>
    <row r="60" spans="5:41" hidden="1" x14ac:dyDescent="0.25">
      <c r="E60" s="2">
        <f t="shared" ref="E60:AO60" si="10">IF(OR(E15="",E$4=""),"",IF(EXACT(E15,"N"),"",LOOKUP(E15,$AQ$8:$AQ$12,$AS$8:$AS$12)*LOOKUP(E$4,$AQ$8:$AQ$12,$AS$8:$AS$12)))</f>
        <v>0</v>
      </c>
      <c r="F60" s="2">
        <f t="shared" si="10"/>
        <v>0</v>
      </c>
      <c r="G60" s="2">
        <f t="shared" si="10"/>
        <v>0</v>
      </c>
      <c r="H60" s="2">
        <f t="shared" si="10"/>
        <v>0</v>
      </c>
      <c r="I60" s="2" t="str">
        <f t="shared" si="10"/>
        <v/>
      </c>
      <c r="J60" s="2" t="str">
        <f t="shared" si="10"/>
        <v/>
      </c>
      <c r="K60" s="2" t="str">
        <f t="shared" si="10"/>
        <v/>
      </c>
      <c r="L60" s="2" t="str">
        <f t="shared" si="10"/>
        <v/>
      </c>
      <c r="M60" s="2" t="str">
        <f t="shared" si="10"/>
        <v/>
      </c>
      <c r="N60" s="2" t="str">
        <f t="shared" si="10"/>
        <v/>
      </c>
      <c r="O60" s="2" t="str">
        <f t="shared" si="10"/>
        <v/>
      </c>
      <c r="P60" s="2" t="str">
        <f t="shared" si="10"/>
        <v/>
      </c>
      <c r="Q60" s="2" t="str">
        <f t="shared" si="10"/>
        <v/>
      </c>
      <c r="R60" s="2" t="str">
        <f t="shared" si="10"/>
        <v/>
      </c>
      <c r="S60" s="2" t="str">
        <f t="shared" si="10"/>
        <v/>
      </c>
      <c r="T60" s="2" t="str">
        <f t="shared" si="10"/>
        <v/>
      </c>
      <c r="U60" s="2" t="str">
        <f t="shared" si="10"/>
        <v/>
      </c>
      <c r="V60" s="2" t="str">
        <f t="shared" si="10"/>
        <v/>
      </c>
      <c r="W60" s="2" t="str">
        <f t="shared" si="10"/>
        <v/>
      </c>
      <c r="X60" s="2" t="str">
        <f t="shared" si="10"/>
        <v/>
      </c>
      <c r="Y60" s="2" t="str">
        <f t="shared" si="10"/>
        <v/>
      </c>
      <c r="Z60" s="2" t="str">
        <f t="shared" si="10"/>
        <v/>
      </c>
      <c r="AA60" s="2" t="str">
        <f t="shared" si="10"/>
        <v/>
      </c>
      <c r="AB60" s="2" t="str">
        <f t="shared" si="10"/>
        <v/>
      </c>
      <c r="AC60" s="2" t="str">
        <f t="shared" si="10"/>
        <v/>
      </c>
      <c r="AD60" s="2" t="str">
        <f t="shared" si="10"/>
        <v/>
      </c>
      <c r="AE60" s="2" t="str">
        <f t="shared" si="10"/>
        <v/>
      </c>
      <c r="AF60" s="2" t="str">
        <f t="shared" si="10"/>
        <v/>
      </c>
      <c r="AG60" s="2" t="str">
        <f t="shared" si="10"/>
        <v/>
      </c>
      <c r="AH60" s="2" t="str">
        <f t="shared" si="10"/>
        <v/>
      </c>
      <c r="AI60" s="2" t="str">
        <f t="shared" si="10"/>
        <v/>
      </c>
      <c r="AJ60" s="2" t="str">
        <f t="shared" si="10"/>
        <v/>
      </c>
      <c r="AK60" s="2" t="str">
        <f t="shared" si="10"/>
        <v/>
      </c>
      <c r="AL60" s="2" t="str">
        <f t="shared" si="10"/>
        <v/>
      </c>
      <c r="AM60" s="2" t="str">
        <f t="shared" si="10"/>
        <v/>
      </c>
      <c r="AN60" s="2" t="str">
        <f t="shared" si="10"/>
        <v/>
      </c>
      <c r="AO60" s="2" t="str">
        <f t="shared" si="10"/>
        <v/>
      </c>
    </row>
    <row r="61" spans="5:41" hidden="1" x14ac:dyDescent="0.25">
      <c r="E61" s="2">
        <f t="shared" ref="E61:AO61" si="11">IF(OR(E16="",E$4=""),"",IF(EXACT(E16,"N"),"",LOOKUP(E16,$AQ$8:$AQ$12,$AS$8:$AS$12)*LOOKUP(E$4,$AQ$8:$AQ$12,$AS$8:$AS$12)))</f>
        <v>0</v>
      </c>
      <c r="F61" s="2">
        <f t="shared" si="11"/>
        <v>0</v>
      </c>
      <c r="G61" s="2">
        <f t="shared" si="11"/>
        <v>0</v>
      </c>
      <c r="H61" s="2">
        <f t="shared" si="11"/>
        <v>0</v>
      </c>
      <c r="I61" s="2" t="str">
        <f t="shared" si="11"/>
        <v/>
      </c>
      <c r="J61" s="2" t="str">
        <f t="shared" si="11"/>
        <v/>
      </c>
      <c r="K61" s="2" t="str">
        <f t="shared" si="11"/>
        <v/>
      </c>
      <c r="L61" s="2" t="str">
        <f t="shared" si="11"/>
        <v/>
      </c>
      <c r="M61" s="2" t="str">
        <f t="shared" si="11"/>
        <v/>
      </c>
      <c r="N61" s="2" t="str">
        <f t="shared" si="11"/>
        <v/>
      </c>
      <c r="O61" s="2" t="str">
        <f t="shared" si="11"/>
        <v/>
      </c>
      <c r="P61" s="2" t="str">
        <f t="shared" si="11"/>
        <v/>
      </c>
      <c r="Q61" s="2" t="str">
        <f t="shared" si="11"/>
        <v/>
      </c>
      <c r="R61" s="2" t="str">
        <f t="shared" si="11"/>
        <v/>
      </c>
      <c r="S61" s="2" t="str">
        <f t="shared" si="11"/>
        <v/>
      </c>
      <c r="T61" s="2" t="str">
        <f t="shared" si="11"/>
        <v/>
      </c>
      <c r="U61" s="2" t="str">
        <f t="shared" si="11"/>
        <v/>
      </c>
      <c r="V61" s="2" t="str">
        <f t="shared" si="11"/>
        <v/>
      </c>
      <c r="W61" s="2" t="str">
        <f t="shared" si="11"/>
        <v/>
      </c>
      <c r="X61" s="2" t="str">
        <f t="shared" si="11"/>
        <v/>
      </c>
      <c r="Y61" s="2" t="str">
        <f t="shared" si="11"/>
        <v/>
      </c>
      <c r="Z61" s="2" t="str">
        <f t="shared" si="11"/>
        <v/>
      </c>
      <c r="AA61" s="2" t="str">
        <f t="shared" si="11"/>
        <v/>
      </c>
      <c r="AB61" s="2" t="str">
        <f t="shared" si="11"/>
        <v/>
      </c>
      <c r="AC61" s="2" t="str">
        <f t="shared" si="11"/>
        <v/>
      </c>
      <c r="AD61" s="2" t="str">
        <f t="shared" si="11"/>
        <v/>
      </c>
      <c r="AE61" s="2" t="str">
        <f t="shared" si="11"/>
        <v/>
      </c>
      <c r="AF61" s="2" t="str">
        <f t="shared" si="11"/>
        <v/>
      </c>
      <c r="AG61" s="2" t="str">
        <f t="shared" si="11"/>
        <v/>
      </c>
      <c r="AH61" s="2" t="str">
        <f t="shared" si="11"/>
        <v/>
      </c>
      <c r="AI61" s="2" t="str">
        <f t="shared" si="11"/>
        <v/>
      </c>
      <c r="AJ61" s="2" t="str">
        <f t="shared" si="11"/>
        <v/>
      </c>
      <c r="AK61" s="2" t="str">
        <f t="shared" si="11"/>
        <v/>
      </c>
      <c r="AL61" s="2" t="str">
        <f t="shared" si="11"/>
        <v/>
      </c>
      <c r="AM61" s="2" t="str">
        <f t="shared" si="11"/>
        <v/>
      </c>
      <c r="AN61" s="2" t="str">
        <f t="shared" si="11"/>
        <v/>
      </c>
      <c r="AO61" s="2" t="str">
        <f t="shared" si="11"/>
        <v/>
      </c>
    </row>
    <row r="62" spans="5:41" hidden="1" x14ac:dyDescent="0.25">
      <c r="E62" s="2">
        <f t="shared" ref="E62:AO62" si="12">IF(OR(E17="",E$4=""),"",IF(EXACT(E17,"N"),"",LOOKUP(E17,$AQ$8:$AQ$12,$AS$8:$AS$12)*LOOKUP(E$4,$AQ$8:$AQ$12,$AS$8:$AS$12)))</f>
        <v>0</v>
      </c>
      <c r="F62" s="2">
        <f t="shared" si="12"/>
        <v>0</v>
      </c>
      <c r="G62" s="2">
        <f t="shared" si="12"/>
        <v>0</v>
      </c>
      <c r="H62" s="2">
        <f t="shared" si="12"/>
        <v>0</v>
      </c>
      <c r="I62" s="2" t="str">
        <f t="shared" si="12"/>
        <v/>
      </c>
      <c r="J62" s="2" t="str">
        <f t="shared" si="12"/>
        <v/>
      </c>
      <c r="K62" s="2" t="str">
        <f t="shared" si="12"/>
        <v/>
      </c>
      <c r="L62" s="2" t="str">
        <f t="shared" si="12"/>
        <v/>
      </c>
      <c r="M62" s="2" t="str">
        <f t="shared" si="12"/>
        <v/>
      </c>
      <c r="N62" s="2" t="str">
        <f t="shared" si="12"/>
        <v/>
      </c>
      <c r="O62" s="2" t="str">
        <f t="shared" si="12"/>
        <v/>
      </c>
      <c r="P62" s="2" t="str">
        <f t="shared" si="12"/>
        <v/>
      </c>
      <c r="Q62" s="2" t="str">
        <f t="shared" si="12"/>
        <v/>
      </c>
      <c r="R62" s="2" t="str">
        <f t="shared" si="12"/>
        <v/>
      </c>
      <c r="S62" s="2" t="str">
        <f t="shared" si="12"/>
        <v/>
      </c>
      <c r="T62" s="2" t="str">
        <f t="shared" si="12"/>
        <v/>
      </c>
      <c r="U62" s="2" t="str">
        <f t="shared" si="12"/>
        <v/>
      </c>
      <c r="V62" s="2" t="str">
        <f t="shared" si="12"/>
        <v/>
      </c>
      <c r="W62" s="2" t="str">
        <f t="shared" si="12"/>
        <v/>
      </c>
      <c r="X62" s="2" t="str">
        <f t="shared" si="12"/>
        <v/>
      </c>
      <c r="Y62" s="2" t="str">
        <f t="shared" si="12"/>
        <v/>
      </c>
      <c r="Z62" s="2" t="str">
        <f t="shared" si="12"/>
        <v/>
      </c>
      <c r="AA62" s="2" t="str">
        <f t="shared" si="12"/>
        <v/>
      </c>
      <c r="AB62" s="2" t="str">
        <f t="shared" si="12"/>
        <v/>
      </c>
      <c r="AC62" s="2" t="str">
        <f t="shared" si="12"/>
        <v/>
      </c>
      <c r="AD62" s="2" t="str">
        <f t="shared" si="12"/>
        <v/>
      </c>
      <c r="AE62" s="2" t="str">
        <f t="shared" si="12"/>
        <v/>
      </c>
      <c r="AF62" s="2" t="str">
        <f t="shared" si="12"/>
        <v/>
      </c>
      <c r="AG62" s="2" t="str">
        <f t="shared" si="12"/>
        <v/>
      </c>
      <c r="AH62" s="2" t="str">
        <f t="shared" si="12"/>
        <v/>
      </c>
      <c r="AI62" s="2" t="str">
        <f t="shared" si="12"/>
        <v/>
      </c>
      <c r="AJ62" s="2" t="str">
        <f t="shared" si="12"/>
        <v/>
      </c>
      <c r="AK62" s="2" t="str">
        <f t="shared" si="12"/>
        <v/>
      </c>
      <c r="AL62" s="2" t="str">
        <f t="shared" si="12"/>
        <v/>
      </c>
      <c r="AM62" s="2" t="str">
        <f t="shared" si="12"/>
        <v/>
      </c>
      <c r="AN62" s="2" t="str">
        <f t="shared" si="12"/>
        <v/>
      </c>
      <c r="AO62" s="2" t="str">
        <f t="shared" si="12"/>
        <v/>
      </c>
    </row>
    <row r="63" spans="5:41" hidden="1" x14ac:dyDescent="0.25">
      <c r="E63" s="2" t="str">
        <f t="shared" ref="E63:AO63" si="13">IF(OR(E18="",E$4=""),"",IF(EXACT(E18,"N"),"",LOOKUP(E18,$AQ$8:$AQ$12,$AS$8:$AS$12)*LOOKUP(E$4,$AQ$8:$AQ$12,$AS$8:$AS$12)))</f>
        <v/>
      </c>
      <c r="F63" s="2" t="str">
        <f t="shared" si="13"/>
        <v/>
      </c>
      <c r="G63" s="2" t="str">
        <f t="shared" si="13"/>
        <v/>
      </c>
      <c r="H63" s="2" t="str">
        <f t="shared" si="13"/>
        <v/>
      </c>
      <c r="I63" s="2" t="str">
        <f t="shared" si="13"/>
        <v/>
      </c>
      <c r="J63" s="2" t="str">
        <f t="shared" si="13"/>
        <v/>
      </c>
      <c r="K63" s="2" t="str">
        <f t="shared" si="13"/>
        <v/>
      </c>
      <c r="L63" s="2" t="str">
        <f t="shared" si="13"/>
        <v/>
      </c>
      <c r="M63" s="2" t="str">
        <f t="shared" si="13"/>
        <v/>
      </c>
      <c r="N63" s="2" t="str">
        <f t="shared" si="13"/>
        <v/>
      </c>
      <c r="O63" s="2" t="str">
        <f t="shared" si="13"/>
        <v/>
      </c>
      <c r="P63" s="2" t="str">
        <f t="shared" si="13"/>
        <v/>
      </c>
      <c r="Q63" s="2" t="str">
        <f t="shared" si="13"/>
        <v/>
      </c>
      <c r="R63" s="2" t="str">
        <f t="shared" si="13"/>
        <v/>
      </c>
      <c r="S63" s="2" t="str">
        <f t="shared" si="13"/>
        <v/>
      </c>
      <c r="T63" s="2" t="str">
        <f t="shared" si="13"/>
        <v/>
      </c>
      <c r="U63" s="2" t="str">
        <f t="shared" si="13"/>
        <v/>
      </c>
      <c r="V63" s="2" t="str">
        <f t="shared" si="13"/>
        <v/>
      </c>
      <c r="W63" s="2" t="str">
        <f t="shared" si="13"/>
        <v/>
      </c>
      <c r="X63" s="2" t="str">
        <f t="shared" si="13"/>
        <v/>
      </c>
      <c r="Y63" s="2" t="str">
        <f t="shared" si="13"/>
        <v/>
      </c>
      <c r="Z63" s="2" t="str">
        <f t="shared" si="13"/>
        <v/>
      </c>
      <c r="AA63" s="2" t="str">
        <f t="shared" si="13"/>
        <v/>
      </c>
      <c r="AB63" s="2" t="str">
        <f t="shared" si="13"/>
        <v/>
      </c>
      <c r="AC63" s="2" t="str">
        <f t="shared" si="13"/>
        <v/>
      </c>
      <c r="AD63" s="2" t="str">
        <f t="shared" si="13"/>
        <v/>
      </c>
      <c r="AE63" s="2" t="str">
        <f t="shared" si="13"/>
        <v/>
      </c>
      <c r="AF63" s="2" t="str">
        <f t="shared" si="13"/>
        <v/>
      </c>
      <c r="AG63" s="2" t="str">
        <f t="shared" si="13"/>
        <v/>
      </c>
      <c r="AH63" s="2" t="str">
        <f t="shared" si="13"/>
        <v/>
      </c>
      <c r="AI63" s="2" t="str">
        <f t="shared" si="13"/>
        <v/>
      </c>
      <c r="AJ63" s="2" t="str">
        <f t="shared" si="13"/>
        <v/>
      </c>
      <c r="AK63" s="2" t="str">
        <f t="shared" si="13"/>
        <v/>
      </c>
      <c r="AL63" s="2" t="str">
        <f t="shared" si="13"/>
        <v/>
      </c>
      <c r="AM63" s="2" t="str">
        <f t="shared" si="13"/>
        <v/>
      </c>
      <c r="AN63" s="2" t="str">
        <f t="shared" si="13"/>
        <v/>
      </c>
      <c r="AO63" s="2" t="str">
        <f t="shared" si="13"/>
        <v/>
      </c>
    </row>
    <row r="64" spans="5:41" hidden="1" x14ac:dyDescent="0.25">
      <c r="E64" s="2">
        <f t="shared" ref="E64:AO64" si="14">IF(OR(E19="",E$4=""),"",IF(EXACT(E19,"N"),"",LOOKUP(E19,$AQ$8:$AQ$12,$AS$8:$AS$12)*LOOKUP(E$4,$AQ$8:$AQ$12,$AS$8:$AS$12)))</f>
        <v>0</v>
      </c>
      <c r="F64" s="2">
        <f t="shared" si="14"/>
        <v>0</v>
      </c>
      <c r="G64" s="2">
        <f t="shared" si="14"/>
        <v>0</v>
      </c>
      <c r="H64" s="2">
        <f t="shared" si="14"/>
        <v>0</v>
      </c>
      <c r="I64" s="2" t="str">
        <f t="shared" si="14"/>
        <v/>
      </c>
      <c r="J64" s="2" t="str">
        <f t="shared" si="14"/>
        <v/>
      </c>
      <c r="K64" s="2" t="str">
        <f t="shared" si="14"/>
        <v/>
      </c>
      <c r="L64" s="2" t="str">
        <f t="shared" si="14"/>
        <v/>
      </c>
      <c r="M64" s="2" t="str">
        <f t="shared" si="14"/>
        <v/>
      </c>
      <c r="N64" s="2" t="str">
        <f t="shared" si="14"/>
        <v/>
      </c>
      <c r="O64" s="2" t="str">
        <f t="shared" si="14"/>
        <v/>
      </c>
      <c r="P64" s="2" t="str">
        <f t="shared" si="14"/>
        <v/>
      </c>
      <c r="Q64" s="2" t="str">
        <f t="shared" si="14"/>
        <v/>
      </c>
      <c r="R64" s="2" t="str">
        <f t="shared" si="14"/>
        <v/>
      </c>
      <c r="S64" s="2" t="str">
        <f t="shared" si="14"/>
        <v/>
      </c>
      <c r="T64" s="2" t="str">
        <f t="shared" si="14"/>
        <v/>
      </c>
      <c r="U64" s="2" t="str">
        <f t="shared" si="14"/>
        <v/>
      </c>
      <c r="V64" s="2" t="str">
        <f t="shared" si="14"/>
        <v/>
      </c>
      <c r="W64" s="2" t="str">
        <f t="shared" si="14"/>
        <v/>
      </c>
      <c r="X64" s="2" t="str">
        <f t="shared" si="14"/>
        <v/>
      </c>
      <c r="Y64" s="2" t="str">
        <f t="shared" si="14"/>
        <v/>
      </c>
      <c r="Z64" s="2" t="str">
        <f t="shared" si="14"/>
        <v/>
      </c>
      <c r="AA64" s="2" t="str">
        <f t="shared" si="14"/>
        <v/>
      </c>
      <c r="AB64" s="2" t="str">
        <f t="shared" si="14"/>
        <v/>
      </c>
      <c r="AC64" s="2" t="str">
        <f t="shared" si="14"/>
        <v/>
      </c>
      <c r="AD64" s="2" t="str">
        <f t="shared" si="14"/>
        <v/>
      </c>
      <c r="AE64" s="2" t="str">
        <f t="shared" si="14"/>
        <v/>
      </c>
      <c r="AF64" s="2" t="str">
        <f t="shared" si="14"/>
        <v/>
      </c>
      <c r="AG64" s="2" t="str">
        <f t="shared" si="14"/>
        <v/>
      </c>
      <c r="AH64" s="2" t="str">
        <f t="shared" si="14"/>
        <v/>
      </c>
      <c r="AI64" s="2" t="str">
        <f t="shared" si="14"/>
        <v/>
      </c>
      <c r="AJ64" s="2" t="str">
        <f t="shared" si="14"/>
        <v/>
      </c>
      <c r="AK64" s="2" t="str">
        <f t="shared" si="14"/>
        <v/>
      </c>
      <c r="AL64" s="2" t="str">
        <f t="shared" si="14"/>
        <v/>
      </c>
      <c r="AM64" s="2" t="str">
        <f t="shared" si="14"/>
        <v/>
      </c>
      <c r="AN64" s="2" t="str">
        <f t="shared" si="14"/>
        <v/>
      </c>
      <c r="AO64" s="2" t="str">
        <f t="shared" si="14"/>
        <v/>
      </c>
    </row>
    <row r="65" spans="5:41" hidden="1" x14ac:dyDescent="0.25">
      <c r="E65" s="2">
        <f t="shared" ref="E65:AO65" si="15">IF(OR(E20="",E$4=""),"",IF(EXACT(E20,"N"),"",LOOKUP(E20,$AQ$8:$AQ$12,$AS$8:$AS$12)*LOOKUP(E$4,$AQ$8:$AQ$12,$AS$8:$AS$12)))</f>
        <v>0</v>
      </c>
      <c r="F65" s="2">
        <f t="shared" si="15"/>
        <v>0</v>
      </c>
      <c r="G65" s="2">
        <f t="shared" si="15"/>
        <v>0</v>
      </c>
      <c r="H65" s="2">
        <f t="shared" si="15"/>
        <v>0</v>
      </c>
      <c r="I65" s="2" t="str">
        <f t="shared" si="15"/>
        <v/>
      </c>
      <c r="J65" s="2" t="str">
        <f t="shared" si="15"/>
        <v/>
      </c>
      <c r="K65" s="2" t="str">
        <f t="shared" si="15"/>
        <v/>
      </c>
      <c r="L65" s="2" t="str">
        <f t="shared" si="15"/>
        <v/>
      </c>
      <c r="M65" s="2" t="str">
        <f t="shared" si="15"/>
        <v/>
      </c>
      <c r="N65" s="2" t="str">
        <f t="shared" si="15"/>
        <v/>
      </c>
      <c r="O65" s="2" t="str">
        <f t="shared" si="15"/>
        <v/>
      </c>
      <c r="P65" s="2" t="str">
        <f t="shared" si="15"/>
        <v/>
      </c>
      <c r="Q65" s="2" t="str">
        <f t="shared" si="15"/>
        <v/>
      </c>
      <c r="R65" s="2" t="str">
        <f t="shared" si="15"/>
        <v/>
      </c>
      <c r="S65" s="2" t="str">
        <f t="shared" si="15"/>
        <v/>
      </c>
      <c r="T65" s="2" t="str">
        <f t="shared" si="15"/>
        <v/>
      </c>
      <c r="U65" s="2" t="str">
        <f t="shared" si="15"/>
        <v/>
      </c>
      <c r="V65" s="2" t="str">
        <f t="shared" si="15"/>
        <v/>
      </c>
      <c r="W65" s="2" t="str">
        <f t="shared" si="15"/>
        <v/>
      </c>
      <c r="X65" s="2" t="str">
        <f t="shared" si="15"/>
        <v/>
      </c>
      <c r="Y65" s="2" t="str">
        <f t="shared" si="15"/>
        <v/>
      </c>
      <c r="Z65" s="2" t="str">
        <f t="shared" si="15"/>
        <v/>
      </c>
      <c r="AA65" s="2" t="str">
        <f t="shared" si="15"/>
        <v/>
      </c>
      <c r="AB65" s="2" t="str">
        <f t="shared" si="15"/>
        <v/>
      </c>
      <c r="AC65" s="2" t="str">
        <f t="shared" si="15"/>
        <v/>
      </c>
      <c r="AD65" s="2" t="str">
        <f t="shared" si="15"/>
        <v/>
      </c>
      <c r="AE65" s="2" t="str">
        <f t="shared" si="15"/>
        <v/>
      </c>
      <c r="AF65" s="2" t="str">
        <f t="shared" si="15"/>
        <v/>
      </c>
      <c r="AG65" s="2" t="str">
        <f t="shared" si="15"/>
        <v/>
      </c>
      <c r="AH65" s="2" t="str">
        <f t="shared" si="15"/>
        <v/>
      </c>
      <c r="AI65" s="2" t="str">
        <f t="shared" si="15"/>
        <v/>
      </c>
      <c r="AJ65" s="2" t="str">
        <f t="shared" si="15"/>
        <v/>
      </c>
      <c r="AK65" s="2" t="str">
        <f t="shared" si="15"/>
        <v/>
      </c>
      <c r="AL65" s="2" t="str">
        <f t="shared" si="15"/>
        <v/>
      </c>
      <c r="AM65" s="2" t="str">
        <f t="shared" si="15"/>
        <v/>
      </c>
      <c r="AN65" s="2" t="str">
        <f t="shared" si="15"/>
        <v/>
      </c>
      <c r="AO65" s="2" t="str">
        <f t="shared" si="15"/>
        <v/>
      </c>
    </row>
    <row r="66" spans="5:41" hidden="1" x14ac:dyDescent="0.25">
      <c r="E66" s="2">
        <f t="shared" ref="E66:AO66" si="16">IF(OR(E21="",E$4=""),"",IF(EXACT(E21,"N"),"",LOOKUP(E21,$AQ$8:$AQ$12,$AS$8:$AS$12)*LOOKUP(E$4,$AQ$8:$AQ$12,$AS$8:$AS$12)))</f>
        <v>0</v>
      </c>
      <c r="F66" s="2">
        <f t="shared" si="16"/>
        <v>0</v>
      </c>
      <c r="G66" s="2">
        <f t="shared" si="16"/>
        <v>0</v>
      </c>
      <c r="H66" s="2">
        <f t="shared" si="16"/>
        <v>0</v>
      </c>
      <c r="I66" s="2" t="str">
        <f t="shared" si="16"/>
        <v/>
      </c>
      <c r="J66" s="2" t="str">
        <f t="shared" si="16"/>
        <v/>
      </c>
      <c r="K66" s="2" t="str">
        <f t="shared" si="16"/>
        <v/>
      </c>
      <c r="L66" s="2" t="str">
        <f t="shared" si="16"/>
        <v/>
      </c>
      <c r="M66" s="2" t="str">
        <f t="shared" si="16"/>
        <v/>
      </c>
      <c r="N66" s="2" t="str">
        <f t="shared" si="16"/>
        <v/>
      </c>
      <c r="O66" s="2" t="str">
        <f t="shared" si="16"/>
        <v/>
      </c>
      <c r="P66" s="2" t="str">
        <f t="shared" si="16"/>
        <v/>
      </c>
      <c r="Q66" s="2" t="str">
        <f t="shared" si="16"/>
        <v/>
      </c>
      <c r="R66" s="2" t="str">
        <f t="shared" si="16"/>
        <v/>
      </c>
      <c r="S66" s="2" t="str">
        <f t="shared" si="16"/>
        <v/>
      </c>
      <c r="T66" s="2" t="str">
        <f t="shared" si="16"/>
        <v/>
      </c>
      <c r="U66" s="2" t="str">
        <f t="shared" si="16"/>
        <v/>
      </c>
      <c r="V66" s="2" t="str">
        <f t="shared" si="16"/>
        <v/>
      </c>
      <c r="W66" s="2" t="str">
        <f t="shared" si="16"/>
        <v/>
      </c>
      <c r="X66" s="2" t="str">
        <f t="shared" si="16"/>
        <v/>
      </c>
      <c r="Y66" s="2" t="str">
        <f t="shared" si="16"/>
        <v/>
      </c>
      <c r="Z66" s="2" t="str">
        <f t="shared" si="16"/>
        <v/>
      </c>
      <c r="AA66" s="2" t="str">
        <f t="shared" si="16"/>
        <v/>
      </c>
      <c r="AB66" s="2" t="str">
        <f t="shared" si="16"/>
        <v/>
      </c>
      <c r="AC66" s="2" t="str">
        <f t="shared" si="16"/>
        <v/>
      </c>
      <c r="AD66" s="2" t="str">
        <f t="shared" si="16"/>
        <v/>
      </c>
      <c r="AE66" s="2" t="str">
        <f t="shared" si="16"/>
        <v/>
      </c>
      <c r="AF66" s="2" t="str">
        <f t="shared" si="16"/>
        <v/>
      </c>
      <c r="AG66" s="2" t="str">
        <f t="shared" si="16"/>
        <v/>
      </c>
      <c r="AH66" s="2" t="str">
        <f t="shared" si="16"/>
        <v/>
      </c>
      <c r="AI66" s="2" t="str">
        <f t="shared" si="16"/>
        <v/>
      </c>
      <c r="AJ66" s="2" t="str">
        <f t="shared" si="16"/>
        <v/>
      </c>
      <c r="AK66" s="2" t="str">
        <f t="shared" si="16"/>
        <v/>
      </c>
      <c r="AL66" s="2" t="str">
        <f t="shared" si="16"/>
        <v/>
      </c>
      <c r="AM66" s="2" t="str">
        <f t="shared" si="16"/>
        <v/>
      </c>
      <c r="AN66" s="2" t="str">
        <f t="shared" si="16"/>
        <v/>
      </c>
      <c r="AO66" s="2" t="str">
        <f t="shared" si="16"/>
        <v/>
      </c>
    </row>
    <row r="67" spans="5:41" hidden="1" x14ac:dyDescent="0.25">
      <c r="E67" s="2">
        <f t="shared" ref="E67:AO67" si="17">IF(OR(E22="",E$4=""),"",IF(EXACT(E22,"N"),"",LOOKUP(E22,$AQ$8:$AQ$12,$AS$8:$AS$12)*LOOKUP(E$4,$AQ$8:$AQ$12,$AS$8:$AS$12)))</f>
        <v>0</v>
      </c>
      <c r="F67" s="2">
        <f t="shared" si="17"/>
        <v>0</v>
      </c>
      <c r="G67" s="2">
        <f t="shared" si="17"/>
        <v>0</v>
      </c>
      <c r="H67" s="2">
        <f t="shared" si="17"/>
        <v>0</v>
      </c>
      <c r="I67" s="2" t="str">
        <f t="shared" si="17"/>
        <v/>
      </c>
      <c r="J67" s="2" t="str">
        <f t="shared" si="17"/>
        <v/>
      </c>
      <c r="K67" s="2" t="str">
        <f t="shared" si="17"/>
        <v/>
      </c>
      <c r="L67" s="2" t="str">
        <f t="shared" si="17"/>
        <v/>
      </c>
      <c r="M67" s="2" t="str">
        <f t="shared" si="17"/>
        <v/>
      </c>
      <c r="N67" s="2" t="str">
        <f t="shared" si="17"/>
        <v/>
      </c>
      <c r="O67" s="2" t="str">
        <f t="shared" si="17"/>
        <v/>
      </c>
      <c r="P67" s="2" t="str">
        <f t="shared" si="17"/>
        <v/>
      </c>
      <c r="Q67" s="2" t="str">
        <f t="shared" si="17"/>
        <v/>
      </c>
      <c r="R67" s="2" t="str">
        <f t="shared" si="17"/>
        <v/>
      </c>
      <c r="S67" s="2" t="str">
        <f t="shared" si="17"/>
        <v/>
      </c>
      <c r="T67" s="2" t="str">
        <f t="shared" si="17"/>
        <v/>
      </c>
      <c r="U67" s="2" t="str">
        <f t="shared" si="17"/>
        <v/>
      </c>
      <c r="V67" s="2" t="str">
        <f t="shared" si="17"/>
        <v/>
      </c>
      <c r="W67" s="2" t="str">
        <f t="shared" si="17"/>
        <v/>
      </c>
      <c r="X67" s="2" t="str">
        <f t="shared" si="17"/>
        <v/>
      </c>
      <c r="Y67" s="2" t="str">
        <f t="shared" si="17"/>
        <v/>
      </c>
      <c r="Z67" s="2" t="str">
        <f t="shared" si="17"/>
        <v/>
      </c>
      <c r="AA67" s="2" t="str">
        <f t="shared" si="17"/>
        <v/>
      </c>
      <c r="AB67" s="2" t="str">
        <f t="shared" si="17"/>
        <v/>
      </c>
      <c r="AC67" s="2" t="str">
        <f t="shared" si="17"/>
        <v/>
      </c>
      <c r="AD67" s="2" t="str">
        <f t="shared" si="17"/>
        <v/>
      </c>
      <c r="AE67" s="2" t="str">
        <f t="shared" si="17"/>
        <v/>
      </c>
      <c r="AF67" s="2" t="str">
        <f t="shared" si="17"/>
        <v/>
      </c>
      <c r="AG67" s="2" t="str">
        <f t="shared" si="17"/>
        <v/>
      </c>
      <c r="AH67" s="2" t="str">
        <f t="shared" si="17"/>
        <v/>
      </c>
      <c r="AI67" s="2" t="str">
        <f t="shared" si="17"/>
        <v/>
      </c>
      <c r="AJ67" s="2" t="str">
        <f t="shared" si="17"/>
        <v/>
      </c>
      <c r="AK67" s="2" t="str">
        <f t="shared" si="17"/>
        <v/>
      </c>
      <c r="AL67" s="2" t="str">
        <f t="shared" si="17"/>
        <v/>
      </c>
      <c r="AM67" s="2" t="str">
        <f t="shared" si="17"/>
        <v/>
      </c>
      <c r="AN67" s="2" t="str">
        <f t="shared" si="17"/>
        <v/>
      </c>
      <c r="AO67" s="2" t="str">
        <f t="shared" si="17"/>
        <v/>
      </c>
    </row>
    <row r="68" spans="5:41" hidden="1" x14ac:dyDescent="0.25">
      <c r="E68" s="2" t="str">
        <f t="shared" ref="E68:AO68" si="18">IF(OR(E23="",E$4=""),"",IF(EXACT(E23,"N"),"",LOOKUP(E23,$AQ$8:$AQ$12,$AS$8:$AS$12)*LOOKUP(E$4,$AQ$8:$AQ$12,$AS$8:$AS$12)))</f>
        <v/>
      </c>
      <c r="F68" s="2" t="str">
        <f t="shared" si="18"/>
        <v/>
      </c>
      <c r="G68" s="2" t="str">
        <f t="shared" si="18"/>
        <v/>
      </c>
      <c r="H68" s="2" t="str">
        <f t="shared" si="18"/>
        <v/>
      </c>
      <c r="I68" s="2" t="str">
        <f t="shared" si="18"/>
        <v/>
      </c>
      <c r="J68" s="2" t="str">
        <f t="shared" si="18"/>
        <v/>
      </c>
      <c r="K68" s="2" t="str">
        <f t="shared" si="18"/>
        <v/>
      </c>
      <c r="L68" s="2" t="str">
        <f t="shared" si="18"/>
        <v/>
      </c>
      <c r="M68" s="2" t="str">
        <f t="shared" si="18"/>
        <v/>
      </c>
      <c r="N68" s="2" t="str">
        <f t="shared" si="18"/>
        <v/>
      </c>
      <c r="O68" s="2" t="str">
        <f t="shared" si="18"/>
        <v/>
      </c>
      <c r="P68" s="2" t="str">
        <f t="shared" si="18"/>
        <v/>
      </c>
      <c r="Q68" s="2" t="str">
        <f t="shared" si="18"/>
        <v/>
      </c>
      <c r="R68" s="2" t="str">
        <f t="shared" si="18"/>
        <v/>
      </c>
      <c r="S68" s="2" t="str">
        <f t="shared" si="18"/>
        <v/>
      </c>
      <c r="T68" s="2" t="str">
        <f t="shared" si="18"/>
        <v/>
      </c>
      <c r="U68" s="2" t="str">
        <f t="shared" si="18"/>
        <v/>
      </c>
      <c r="V68" s="2" t="str">
        <f t="shared" si="18"/>
        <v/>
      </c>
      <c r="W68" s="2" t="str">
        <f t="shared" si="18"/>
        <v/>
      </c>
      <c r="X68" s="2" t="str">
        <f t="shared" si="18"/>
        <v/>
      </c>
      <c r="Y68" s="2" t="str">
        <f t="shared" si="18"/>
        <v/>
      </c>
      <c r="Z68" s="2" t="str">
        <f t="shared" si="18"/>
        <v/>
      </c>
      <c r="AA68" s="2" t="str">
        <f t="shared" si="18"/>
        <v/>
      </c>
      <c r="AB68" s="2" t="str">
        <f t="shared" si="18"/>
        <v/>
      </c>
      <c r="AC68" s="2" t="str">
        <f t="shared" si="18"/>
        <v/>
      </c>
      <c r="AD68" s="2" t="str">
        <f t="shared" si="18"/>
        <v/>
      </c>
      <c r="AE68" s="2" t="str">
        <f t="shared" si="18"/>
        <v/>
      </c>
      <c r="AF68" s="2" t="str">
        <f t="shared" si="18"/>
        <v/>
      </c>
      <c r="AG68" s="2" t="str">
        <f t="shared" si="18"/>
        <v/>
      </c>
      <c r="AH68" s="2" t="str">
        <f t="shared" si="18"/>
        <v/>
      </c>
      <c r="AI68" s="2" t="str">
        <f t="shared" si="18"/>
        <v/>
      </c>
      <c r="AJ68" s="2" t="str">
        <f t="shared" si="18"/>
        <v/>
      </c>
      <c r="AK68" s="2" t="str">
        <f t="shared" si="18"/>
        <v/>
      </c>
      <c r="AL68" s="2" t="str">
        <f t="shared" si="18"/>
        <v/>
      </c>
      <c r="AM68" s="2" t="str">
        <f t="shared" si="18"/>
        <v/>
      </c>
      <c r="AN68" s="2" t="str">
        <f t="shared" si="18"/>
        <v/>
      </c>
      <c r="AO68" s="2" t="str">
        <f t="shared" si="18"/>
        <v/>
      </c>
    </row>
    <row r="69" spans="5:41" hidden="1" x14ac:dyDescent="0.25">
      <c r="E69" s="2">
        <f t="shared" ref="E69:AO69" si="19">IF(OR(E24="",E$4=""),"",IF(EXACT(E24,"N"),"",LOOKUP(E24,$AQ$8:$AQ$12,$AS$8:$AS$12)*LOOKUP(E$4,$AQ$8:$AQ$12,$AS$8:$AS$12)))</f>
        <v>0</v>
      </c>
      <c r="F69" s="2">
        <f t="shared" si="19"/>
        <v>0</v>
      </c>
      <c r="G69" s="2">
        <f t="shared" si="19"/>
        <v>0</v>
      </c>
      <c r="H69" s="2">
        <f t="shared" si="19"/>
        <v>0</v>
      </c>
      <c r="I69" s="2" t="str">
        <f t="shared" si="19"/>
        <v/>
      </c>
      <c r="J69" s="2" t="str">
        <f t="shared" si="19"/>
        <v/>
      </c>
      <c r="K69" s="2" t="str">
        <f t="shared" si="19"/>
        <v/>
      </c>
      <c r="L69" s="2" t="str">
        <f t="shared" si="19"/>
        <v/>
      </c>
      <c r="M69" s="2" t="str">
        <f t="shared" si="19"/>
        <v/>
      </c>
      <c r="N69" s="2" t="str">
        <f t="shared" si="19"/>
        <v/>
      </c>
      <c r="O69" s="2" t="str">
        <f t="shared" si="19"/>
        <v/>
      </c>
      <c r="P69" s="2" t="str">
        <f t="shared" si="19"/>
        <v/>
      </c>
      <c r="Q69" s="2" t="str">
        <f t="shared" si="19"/>
        <v/>
      </c>
      <c r="R69" s="2" t="str">
        <f t="shared" si="19"/>
        <v/>
      </c>
      <c r="S69" s="2" t="str">
        <f t="shared" si="19"/>
        <v/>
      </c>
      <c r="T69" s="2" t="str">
        <f t="shared" si="19"/>
        <v/>
      </c>
      <c r="U69" s="2" t="str">
        <f t="shared" si="19"/>
        <v/>
      </c>
      <c r="V69" s="2" t="str">
        <f t="shared" si="19"/>
        <v/>
      </c>
      <c r="W69" s="2" t="str">
        <f t="shared" si="19"/>
        <v/>
      </c>
      <c r="X69" s="2" t="str">
        <f t="shared" si="19"/>
        <v/>
      </c>
      <c r="Y69" s="2" t="str">
        <f t="shared" si="19"/>
        <v/>
      </c>
      <c r="Z69" s="2" t="str">
        <f t="shared" si="19"/>
        <v/>
      </c>
      <c r="AA69" s="2" t="str">
        <f t="shared" si="19"/>
        <v/>
      </c>
      <c r="AB69" s="2" t="str">
        <f t="shared" si="19"/>
        <v/>
      </c>
      <c r="AC69" s="2" t="str">
        <f t="shared" si="19"/>
        <v/>
      </c>
      <c r="AD69" s="2" t="str">
        <f t="shared" si="19"/>
        <v/>
      </c>
      <c r="AE69" s="2" t="str">
        <f t="shared" si="19"/>
        <v/>
      </c>
      <c r="AF69" s="2" t="str">
        <f t="shared" si="19"/>
        <v/>
      </c>
      <c r="AG69" s="2" t="str">
        <f t="shared" si="19"/>
        <v/>
      </c>
      <c r="AH69" s="2" t="str">
        <f t="shared" si="19"/>
        <v/>
      </c>
      <c r="AI69" s="2" t="str">
        <f t="shared" si="19"/>
        <v/>
      </c>
      <c r="AJ69" s="2" t="str">
        <f t="shared" si="19"/>
        <v/>
      </c>
      <c r="AK69" s="2" t="str">
        <f t="shared" si="19"/>
        <v/>
      </c>
      <c r="AL69" s="2" t="str">
        <f t="shared" si="19"/>
        <v/>
      </c>
      <c r="AM69" s="2" t="str">
        <f t="shared" si="19"/>
        <v/>
      </c>
      <c r="AN69" s="2" t="str">
        <f t="shared" si="19"/>
        <v/>
      </c>
      <c r="AO69" s="2" t="str">
        <f t="shared" si="19"/>
        <v/>
      </c>
    </row>
    <row r="70" spans="5:41" hidden="1" x14ac:dyDescent="0.25">
      <c r="E70" s="2">
        <f t="shared" ref="E70:AO70" si="20">IF(OR(E25="",E$4=""),"",IF(EXACT(E25,"N"),"",LOOKUP(E25,$AQ$8:$AQ$12,$AS$8:$AS$12)*LOOKUP(E$4,$AQ$8:$AQ$12,$AS$8:$AS$12)))</f>
        <v>0</v>
      </c>
      <c r="F70" s="2">
        <f t="shared" si="20"/>
        <v>0</v>
      </c>
      <c r="G70" s="2">
        <f t="shared" si="20"/>
        <v>0</v>
      </c>
      <c r="H70" s="2">
        <f t="shared" si="20"/>
        <v>0</v>
      </c>
      <c r="I70" s="2" t="str">
        <f t="shared" si="20"/>
        <v/>
      </c>
      <c r="J70" s="2" t="str">
        <f t="shared" si="20"/>
        <v/>
      </c>
      <c r="K70" s="2" t="str">
        <f t="shared" si="20"/>
        <v/>
      </c>
      <c r="L70" s="2" t="str">
        <f t="shared" si="20"/>
        <v/>
      </c>
      <c r="M70" s="2" t="str">
        <f t="shared" si="20"/>
        <v/>
      </c>
      <c r="N70" s="2" t="str">
        <f t="shared" si="20"/>
        <v/>
      </c>
      <c r="O70" s="2" t="str">
        <f t="shared" si="20"/>
        <v/>
      </c>
      <c r="P70" s="2" t="str">
        <f t="shared" si="20"/>
        <v/>
      </c>
      <c r="Q70" s="2" t="str">
        <f t="shared" si="20"/>
        <v/>
      </c>
      <c r="R70" s="2" t="str">
        <f t="shared" si="20"/>
        <v/>
      </c>
      <c r="S70" s="2" t="str">
        <f t="shared" si="20"/>
        <v/>
      </c>
      <c r="T70" s="2" t="str">
        <f t="shared" si="20"/>
        <v/>
      </c>
      <c r="U70" s="2" t="str">
        <f t="shared" si="20"/>
        <v/>
      </c>
      <c r="V70" s="2" t="str">
        <f t="shared" si="20"/>
        <v/>
      </c>
      <c r="W70" s="2" t="str">
        <f t="shared" si="20"/>
        <v/>
      </c>
      <c r="X70" s="2" t="str">
        <f t="shared" si="20"/>
        <v/>
      </c>
      <c r="Y70" s="2" t="str">
        <f t="shared" si="20"/>
        <v/>
      </c>
      <c r="Z70" s="2" t="str">
        <f t="shared" si="20"/>
        <v/>
      </c>
      <c r="AA70" s="2" t="str">
        <f t="shared" si="20"/>
        <v/>
      </c>
      <c r="AB70" s="2" t="str">
        <f t="shared" si="20"/>
        <v/>
      </c>
      <c r="AC70" s="2" t="str">
        <f t="shared" si="20"/>
        <v/>
      </c>
      <c r="AD70" s="2" t="str">
        <f t="shared" si="20"/>
        <v/>
      </c>
      <c r="AE70" s="2" t="str">
        <f t="shared" si="20"/>
        <v/>
      </c>
      <c r="AF70" s="2" t="str">
        <f t="shared" si="20"/>
        <v/>
      </c>
      <c r="AG70" s="2" t="str">
        <f t="shared" si="20"/>
        <v/>
      </c>
      <c r="AH70" s="2" t="str">
        <f t="shared" si="20"/>
        <v/>
      </c>
      <c r="AI70" s="2" t="str">
        <f t="shared" si="20"/>
        <v/>
      </c>
      <c r="AJ70" s="2" t="str">
        <f t="shared" si="20"/>
        <v/>
      </c>
      <c r="AK70" s="2" t="str">
        <f t="shared" si="20"/>
        <v/>
      </c>
      <c r="AL70" s="2" t="str">
        <f t="shared" si="20"/>
        <v/>
      </c>
      <c r="AM70" s="2" t="str">
        <f t="shared" si="20"/>
        <v/>
      </c>
      <c r="AN70" s="2" t="str">
        <f t="shared" si="20"/>
        <v/>
      </c>
      <c r="AO70" s="2" t="str">
        <f t="shared" si="20"/>
        <v/>
      </c>
    </row>
    <row r="71" spans="5:41" hidden="1" x14ac:dyDescent="0.25">
      <c r="E71" s="2">
        <f t="shared" ref="E71:AO71" si="21">IF(OR(E26="",E$4=""),"",IF(EXACT(E26,"N"),"",LOOKUP(E26,$AQ$8:$AQ$12,$AS$8:$AS$12)*LOOKUP(E$4,$AQ$8:$AQ$12,$AS$8:$AS$12)))</f>
        <v>0</v>
      </c>
      <c r="F71" s="2">
        <f t="shared" si="21"/>
        <v>0</v>
      </c>
      <c r="G71" s="2">
        <f t="shared" si="21"/>
        <v>0</v>
      </c>
      <c r="H71" s="2">
        <f t="shared" si="21"/>
        <v>0</v>
      </c>
      <c r="I71" s="2" t="str">
        <f t="shared" si="21"/>
        <v/>
      </c>
      <c r="J71" s="2" t="str">
        <f t="shared" si="21"/>
        <v/>
      </c>
      <c r="K71" s="2" t="str">
        <f t="shared" si="21"/>
        <v/>
      </c>
      <c r="L71" s="2" t="str">
        <f t="shared" si="21"/>
        <v/>
      </c>
      <c r="M71" s="2" t="str">
        <f t="shared" si="21"/>
        <v/>
      </c>
      <c r="N71" s="2" t="str">
        <f t="shared" si="21"/>
        <v/>
      </c>
      <c r="O71" s="2" t="str">
        <f t="shared" si="21"/>
        <v/>
      </c>
      <c r="P71" s="2" t="str">
        <f t="shared" si="21"/>
        <v/>
      </c>
      <c r="Q71" s="2" t="str">
        <f t="shared" si="21"/>
        <v/>
      </c>
      <c r="R71" s="2" t="str">
        <f t="shared" si="21"/>
        <v/>
      </c>
      <c r="S71" s="2" t="str">
        <f t="shared" si="21"/>
        <v/>
      </c>
      <c r="T71" s="2" t="str">
        <f t="shared" si="21"/>
        <v/>
      </c>
      <c r="U71" s="2" t="str">
        <f t="shared" si="21"/>
        <v/>
      </c>
      <c r="V71" s="2" t="str">
        <f t="shared" si="21"/>
        <v/>
      </c>
      <c r="W71" s="2" t="str">
        <f t="shared" si="21"/>
        <v/>
      </c>
      <c r="X71" s="2" t="str">
        <f t="shared" si="21"/>
        <v/>
      </c>
      <c r="Y71" s="2" t="str">
        <f t="shared" si="21"/>
        <v/>
      </c>
      <c r="Z71" s="2" t="str">
        <f t="shared" si="21"/>
        <v/>
      </c>
      <c r="AA71" s="2" t="str">
        <f t="shared" si="21"/>
        <v/>
      </c>
      <c r="AB71" s="2" t="str">
        <f t="shared" si="21"/>
        <v/>
      </c>
      <c r="AC71" s="2" t="str">
        <f t="shared" si="21"/>
        <v/>
      </c>
      <c r="AD71" s="2" t="str">
        <f t="shared" si="21"/>
        <v/>
      </c>
      <c r="AE71" s="2" t="str">
        <f t="shared" si="21"/>
        <v/>
      </c>
      <c r="AF71" s="2" t="str">
        <f t="shared" si="21"/>
        <v/>
      </c>
      <c r="AG71" s="2" t="str">
        <f t="shared" si="21"/>
        <v/>
      </c>
      <c r="AH71" s="2" t="str">
        <f t="shared" si="21"/>
        <v/>
      </c>
      <c r="AI71" s="2" t="str">
        <f t="shared" si="21"/>
        <v/>
      </c>
      <c r="AJ71" s="2" t="str">
        <f t="shared" si="21"/>
        <v/>
      </c>
      <c r="AK71" s="2" t="str">
        <f t="shared" si="21"/>
        <v/>
      </c>
      <c r="AL71" s="2" t="str">
        <f t="shared" si="21"/>
        <v/>
      </c>
      <c r="AM71" s="2" t="str">
        <f t="shared" si="21"/>
        <v/>
      </c>
      <c r="AN71" s="2" t="str">
        <f t="shared" si="21"/>
        <v/>
      </c>
      <c r="AO71" s="2" t="str">
        <f t="shared" si="21"/>
        <v/>
      </c>
    </row>
    <row r="72" spans="5:41" hidden="1" x14ac:dyDescent="0.25">
      <c r="E72" s="2">
        <f t="shared" ref="E72:AO72" si="22">IF(OR(E27="",E$4=""),"",IF(EXACT(E27,"N"),"",LOOKUP(E27,$AQ$8:$AQ$12,$AS$8:$AS$12)*LOOKUP(E$4,$AQ$8:$AQ$12,$AS$8:$AS$12)))</f>
        <v>0</v>
      </c>
      <c r="F72" s="2">
        <f t="shared" si="22"/>
        <v>0</v>
      </c>
      <c r="G72" s="2">
        <f t="shared" si="22"/>
        <v>0</v>
      </c>
      <c r="H72" s="2">
        <f t="shared" si="22"/>
        <v>0</v>
      </c>
      <c r="I72" s="2" t="str">
        <f t="shared" si="22"/>
        <v/>
      </c>
      <c r="J72" s="2" t="str">
        <f t="shared" si="22"/>
        <v/>
      </c>
      <c r="K72" s="2" t="str">
        <f t="shared" si="22"/>
        <v/>
      </c>
      <c r="L72" s="2" t="str">
        <f t="shared" si="22"/>
        <v/>
      </c>
      <c r="M72" s="2" t="str">
        <f t="shared" si="22"/>
        <v/>
      </c>
      <c r="N72" s="2" t="str">
        <f t="shared" si="22"/>
        <v/>
      </c>
      <c r="O72" s="2" t="str">
        <f t="shared" si="22"/>
        <v/>
      </c>
      <c r="P72" s="2" t="str">
        <f t="shared" si="22"/>
        <v/>
      </c>
      <c r="Q72" s="2" t="str">
        <f t="shared" si="22"/>
        <v/>
      </c>
      <c r="R72" s="2" t="str">
        <f t="shared" si="22"/>
        <v/>
      </c>
      <c r="S72" s="2" t="str">
        <f t="shared" si="22"/>
        <v/>
      </c>
      <c r="T72" s="2" t="str">
        <f t="shared" si="22"/>
        <v/>
      </c>
      <c r="U72" s="2" t="str">
        <f t="shared" si="22"/>
        <v/>
      </c>
      <c r="V72" s="2" t="str">
        <f t="shared" si="22"/>
        <v/>
      </c>
      <c r="W72" s="2" t="str">
        <f t="shared" si="22"/>
        <v/>
      </c>
      <c r="X72" s="2" t="str">
        <f t="shared" si="22"/>
        <v/>
      </c>
      <c r="Y72" s="2" t="str">
        <f t="shared" si="22"/>
        <v/>
      </c>
      <c r="Z72" s="2" t="str">
        <f t="shared" si="22"/>
        <v/>
      </c>
      <c r="AA72" s="2" t="str">
        <f t="shared" si="22"/>
        <v/>
      </c>
      <c r="AB72" s="2" t="str">
        <f t="shared" si="22"/>
        <v/>
      </c>
      <c r="AC72" s="2" t="str">
        <f t="shared" si="22"/>
        <v/>
      </c>
      <c r="AD72" s="2" t="str">
        <f t="shared" si="22"/>
        <v/>
      </c>
      <c r="AE72" s="2" t="str">
        <f t="shared" si="22"/>
        <v/>
      </c>
      <c r="AF72" s="2" t="str">
        <f t="shared" si="22"/>
        <v/>
      </c>
      <c r="AG72" s="2" t="str">
        <f t="shared" si="22"/>
        <v/>
      </c>
      <c r="AH72" s="2" t="str">
        <f t="shared" si="22"/>
        <v/>
      </c>
      <c r="AI72" s="2" t="str">
        <f t="shared" si="22"/>
        <v/>
      </c>
      <c r="AJ72" s="2" t="str">
        <f t="shared" si="22"/>
        <v/>
      </c>
      <c r="AK72" s="2" t="str">
        <f t="shared" si="22"/>
        <v/>
      </c>
      <c r="AL72" s="2" t="str">
        <f t="shared" si="22"/>
        <v/>
      </c>
      <c r="AM72" s="2" t="str">
        <f t="shared" si="22"/>
        <v/>
      </c>
      <c r="AN72" s="2" t="str">
        <f t="shared" si="22"/>
        <v/>
      </c>
      <c r="AO72" s="2" t="str">
        <f t="shared" si="22"/>
        <v/>
      </c>
    </row>
    <row r="73" spans="5:41" hidden="1" x14ac:dyDescent="0.25">
      <c r="E73" s="2">
        <f t="shared" ref="E73:AO73" si="23">IF(OR(E28="",E$4=""),"",IF(EXACT(E28,"N"),"",LOOKUP(E28,$AQ$8:$AQ$12,$AS$8:$AS$12)*LOOKUP(E$4,$AQ$8:$AQ$12,$AS$8:$AS$12)))</f>
        <v>0</v>
      </c>
      <c r="F73" s="2">
        <f t="shared" si="23"/>
        <v>0</v>
      </c>
      <c r="G73" s="2">
        <f t="shared" si="23"/>
        <v>0</v>
      </c>
      <c r="H73" s="2">
        <f t="shared" si="23"/>
        <v>0</v>
      </c>
      <c r="I73" s="2" t="str">
        <f t="shared" si="23"/>
        <v/>
      </c>
      <c r="J73" s="2" t="str">
        <f t="shared" si="23"/>
        <v/>
      </c>
      <c r="K73" s="2" t="str">
        <f t="shared" si="23"/>
        <v/>
      </c>
      <c r="L73" s="2" t="str">
        <f t="shared" si="23"/>
        <v/>
      </c>
      <c r="M73" s="2" t="str">
        <f t="shared" si="23"/>
        <v/>
      </c>
      <c r="N73" s="2" t="str">
        <f t="shared" si="23"/>
        <v/>
      </c>
      <c r="O73" s="2" t="str">
        <f t="shared" si="23"/>
        <v/>
      </c>
      <c r="P73" s="2" t="str">
        <f t="shared" si="23"/>
        <v/>
      </c>
      <c r="Q73" s="2" t="str">
        <f t="shared" si="23"/>
        <v/>
      </c>
      <c r="R73" s="2" t="str">
        <f t="shared" si="23"/>
        <v/>
      </c>
      <c r="S73" s="2" t="str">
        <f t="shared" si="23"/>
        <v/>
      </c>
      <c r="T73" s="2" t="str">
        <f t="shared" si="23"/>
        <v/>
      </c>
      <c r="U73" s="2" t="str">
        <f t="shared" si="23"/>
        <v/>
      </c>
      <c r="V73" s="2" t="str">
        <f t="shared" si="23"/>
        <v/>
      </c>
      <c r="W73" s="2" t="str">
        <f t="shared" si="23"/>
        <v/>
      </c>
      <c r="X73" s="2" t="str">
        <f t="shared" si="23"/>
        <v/>
      </c>
      <c r="Y73" s="2" t="str">
        <f t="shared" si="23"/>
        <v/>
      </c>
      <c r="Z73" s="2" t="str">
        <f t="shared" si="23"/>
        <v/>
      </c>
      <c r="AA73" s="2" t="str">
        <f t="shared" si="23"/>
        <v/>
      </c>
      <c r="AB73" s="2" t="str">
        <f t="shared" si="23"/>
        <v/>
      </c>
      <c r="AC73" s="2" t="str">
        <f t="shared" si="23"/>
        <v/>
      </c>
      <c r="AD73" s="2" t="str">
        <f t="shared" si="23"/>
        <v/>
      </c>
      <c r="AE73" s="2" t="str">
        <f t="shared" si="23"/>
        <v/>
      </c>
      <c r="AF73" s="2" t="str">
        <f t="shared" si="23"/>
        <v/>
      </c>
      <c r="AG73" s="2" t="str">
        <f t="shared" si="23"/>
        <v/>
      </c>
      <c r="AH73" s="2" t="str">
        <f t="shared" si="23"/>
        <v/>
      </c>
      <c r="AI73" s="2" t="str">
        <f t="shared" si="23"/>
        <v/>
      </c>
      <c r="AJ73" s="2" t="str">
        <f t="shared" si="23"/>
        <v/>
      </c>
      <c r="AK73" s="2" t="str">
        <f t="shared" si="23"/>
        <v/>
      </c>
      <c r="AL73" s="2" t="str">
        <f t="shared" si="23"/>
        <v/>
      </c>
      <c r="AM73" s="2" t="str">
        <f t="shared" si="23"/>
        <v/>
      </c>
      <c r="AN73" s="2" t="str">
        <f t="shared" si="23"/>
        <v/>
      </c>
      <c r="AO73" s="2" t="str">
        <f t="shared" si="23"/>
        <v/>
      </c>
    </row>
    <row r="74" spans="5:41" hidden="1" x14ac:dyDescent="0.25">
      <c r="E74" s="2">
        <f t="shared" ref="E74:AO74" si="24">IF(OR(E29="",E$4=""),"",IF(EXACT(E29,"N"),"",LOOKUP(E29,$AQ$8:$AQ$12,$AS$8:$AS$12)*LOOKUP(E$4,$AQ$8:$AQ$12,$AS$8:$AS$12)))</f>
        <v>0</v>
      </c>
      <c r="F74" s="2">
        <f t="shared" si="24"/>
        <v>0</v>
      </c>
      <c r="G74" s="2">
        <f t="shared" si="24"/>
        <v>0</v>
      </c>
      <c r="H74" s="2">
        <f t="shared" si="24"/>
        <v>0</v>
      </c>
      <c r="I74" s="2" t="str">
        <f t="shared" si="24"/>
        <v/>
      </c>
      <c r="J74" s="2" t="str">
        <f t="shared" si="24"/>
        <v/>
      </c>
      <c r="K74" s="2" t="str">
        <f t="shared" si="24"/>
        <v/>
      </c>
      <c r="L74" s="2" t="str">
        <f t="shared" si="24"/>
        <v/>
      </c>
      <c r="M74" s="2" t="str">
        <f t="shared" si="24"/>
        <v/>
      </c>
      <c r="N74" s="2" t="str">
        <f t="shared" si="24"/>
        <v/>
      </c>
      <c r="O74" s="2" t="str">
        <f t="shared" si="24"/>
        <v/>
      </c>
      <c r="P74" s="2" t="str">
        <f t="shared" si="24"/>
        <v/>
      </c>
      <c r="Q74" s="2" t="str">
        <f t="shared" si="24"/>
        <v/>
      </c>
      <c r="R74" s="2" t="str">
        <f t="shared" si="24"/>
        <v/>
      </c>
      <c r="S74" s="2" t="str">
        <f t="shared" si="24"/>
        <v/>
      </c>
      <c r="T74" s="2" t="str">
        <f t="shared" si="24"/>
        <v/>
      </c>
      <c r="U74" s="2" t="str">
        <f t="shared" si="24"/>
        <v/>
      </c>
      <c r="V74" s="2" t="str">
        <f t="shared" si="24"/>
        <v/>
      </c>
      <c r="W74" s="2" t="str">
        <f t="shared" si="24"/>
        <v/>
      </c>
      <c r="X74" s="2" t="str">
        <f t="shared" si="24"/>
        <v/>
      </c>
      <c r="Y74" s="2" t="str">
        <f t="shared" si="24"/>
        <v/>
      </c>
      <c r="Z74" s="2" t="str">
        <f t="shared" si="24"/>
        <v/>
      </c>
      <c r="AA74" s="2" t="str">
        <f t="shared" si="24"/>
        <v/>
      </c>
      <c r="AB74" s="2" t="str">
        <f t="shared" si="24"/>
        <v/>
      </c>
      <c r="AC74" s="2" t="str">
        <f t="shared" si="24"/>
        <v/>
      </c>
      <c r="AD74" s="2" t="str">
        <f t="shared" si="24"/>
        <v/>
      </c>
      <c r="AE74" s="2" t="str">
        <f t="shared" si="24"/>
        <v/>
      </c>
      <c r="AF74" s="2" t="str">
        <f t="shared" si="24"/>
        <v/>
      </c>
      <c r="AG74" s="2" t="str">
        <f t="shared" si="24"/>
        <v/>
      </c>
      <c r="AH74" s="2" t="str">
        <f t="shared" si="24"/>
        <v/>
      </c>
      <c r="AI74" s="2" t="str">
        <f t="shared" si="24"/>
        <v/>
      </c>
      <c r="AJ74" s="2" t="str">
        <f t="shared" si="24"/>
        <v/>
      </c>
      <c r="AK74" s="2" t="str">
        <f t="shared" si="24"/>
        <v/>
      </c>
      <c r="AL74" s="2" t="str">
        <f t="shared" si="24"/>
        <v/>
      </c>
      <c r="AM74" s="2" t="str">
        <f t="shared" si="24"/>
        <v/>
      </c>
      <c r="AN74" s="2" t="str">
        <f t="shared" si="24"/>
        <v/>
      </c>
      <c r="AO74" s="2" t="str">
        <f t="shared" si="24"/>
        <v/>
      </c>
    </row>
    <row r="75" spans="5:41" hidden="1" x14ac:dyDescent="0.25">
      <c r="E75" s="2" t="str">
        <f t="shared" ref="E75:AO75" si="25">IF(OR(E30="",E$4=""),"",IF(EXACT(E30,"N"),"",LOOKUP(E30,$AQ$8:$AQ$12,$AS$8:$AS$12)*LOOKUP(E$4,$AQ$8:$AQ$12,$AS$8:$AS$12)))</f>
        <v/>
      </c>
      <c r="F75" s="2" t="str">
        <f t="shared" si="25"/>
        <v/>
      </c>
      <c r="G75" s="2" t="str">
        <f t="shared" si="25"/>
        <v/>
      </c>
      <c r="H75" s="2" t="str">
        <f t="shared" si="25"/>
        <v/>
      </c>
      <c r="I75" s="2" t="str">
        <f t="shared" si="25"/>
        <v/>
      </c>
      <c r="J75" s="2" t="str">
        <f t="shared" si="25"/>
        <v/>
      </c>
      <c r="K75" s="2" t="str">
        <f t="shared" si="25"/>
        <v/>
      </c>
      <c r="L75" s="2" t="str">
        <f t="shared" si="25"/>
        <v/>
      </c>
      <c r="M75" s="2" t="str">
        <f t="shared" si="25"/>
        <v/>
      </c>
      <c r="N75" s="2" t="str">
        <f t="shared" si="25"/>
        <v/>
      </c>
      <c r="O75" s="2" t="str">
        <f t="shared" si="25"/>
        <v/>
      </c>
      <c r="P75" s="2" t="str">
        <f t="shared" si="25"/>
        <v/>
      </c>
      <c r="Q75" s="2" t="str">
        <f t="shared" si="25"/>
        <v/>
      </c>
      <c r="R75" s="2" t="str">
        <f t="shared" si="25"/>
        <v/>
      </c>
      <c r="S75" s="2" t="str">
        <f t="shared" si="25"/>
        <v/>
      </c>
      <c r="T75" s="2" t="str">
        <f t="shared" si="25"/>
        <v/>
      </c>
      <c r="U75" s="2" t="str">
        <f t="shared" si="25"/>
        <v/>
      </c>
      <c r="V75" s="2" t="str">
        <f t="shared" si="25"/>
        <v/>
      </c>
      <c r="W75" s="2" t="str">
        <f t="shared" si="25"/>
        <v/>
      </c>
      <c r="X75" s="2" t="str">
        <f t="shared" si="25"/>
        <v/>
      </c>
      <c r="Y75" s="2" t="str">
        <f t="shared" si="25"/>
        <v/>
      </c>
      <c r="Z75" s="2" t="str">
        <f t="shared" si="25"/>
        <v/>
      </c>
      <c r="AA75" s="2" t="str">
        <f t="shared" si="25"/>
        <v/>
      </c>
      <c r="AB75" s="2" t="str">
        <f t="shared" si="25"/>
        <v/>
      </c>
      <c r="AC75" s="2" t="str">
        <f t="shared" si="25"/>
        <v/>
      </c>
      <c r="AD75" s="2" t="str">
        <f t="shared" si="25"/>
        <v/>
      </c>
      <c r="AE75" s="2" t="str">
        <f t="shared" si="25"/>
        <v/>
      </c>
      <c r="AF75" s="2" t="str">
        <f t="shared" si="25"/>
        <v/>
      </c>
      <c r="AG75" s="2" t="str">
        <f t="shared" si="25"/>
        <v/>
      </c>
      <c r="AH75" s="2" t="str">
        <f t="shared" si="25"/>
        <v/>
      </c>
      <c r="AI75" s="2" t="str">
        <f t="shared" si="25"/>
        <v/>
      </c>
      <c r="AJ75" s="2" t="str">
        <f t="shared" si="25"/>
        <v/>
      </c>
      <c r="AK75" s="2" t="str">
        <f t="shared" si="25"/>
        <v/>
      </c>
      <c r="AL75" s="2" t="str">
        <f t="shared" si="25"/>
        <v/>
      </c>
      <c r="AM75" s="2" t="str">
        <f t="shared" si="25"/>
        <v/>
      </c>
      <c r="AN75" s="2" t="str">
        <f t="shared" si="25"/>
        <v/>
      </c>
      <c r="AO75" s="2" t="str">
        <f t="shared" si="25"/>
        <v/>
      </c>
    </row>
    <row r="76" spans="5:41" hidden="1" x14ac:dyDescent="0.25">
      <c r="E76" s="2">
        <f t="shared" ref="E76:AO76" si="26">IF(OR(E31="",E$4=""),"",IF(EXACT(E31,"N"),"",LOOKUP(E31,$AQ$8:$AQ$12,$AS$8:$AS$12)*LOOKUP(E$4,$AQ$8:$AQ$12,$AS$8:$AS$12)))</f>
        <v>0</v>
      </c>
      <c r="F76" s="2">
        <f t="shared" si="26"/>
        <v>0</v>
      </c>
      <c r="G76" s="2">
        <f t="shared" si="26"/>
        <v>0</v>
      </c>
      <c r="H76" s="2">
        <f t="shared" si="26"/>
        <v>0</v>
      </c>
      <c r="I76" s="2" t="str">
        <f t="shared" si="26"/>
        <v/>
      </c>
      <c r="J76" s="2" t="str">
        <f t="shared" si="26"/>
        <v/>
      </c>
      <c r="K76" s="2" t="str">
        <f t="shared" si="26"/>
        <v/>
      </c>
      <c r="L76" s="2" t="str">
        <f t="shared" si="26"/>
        <v/>
      </c>
      <c r="M76" s="2" t="str">
        <f t="shared" si="26"/>
        <v/>
      </c>
      <c r="N76" s="2" t="str">
        <f t="shared" si="26"/>
        <v/>
      </c>
      <c r="O76" s="2" t="str">
        <f t="shared" si="26"/>
        <v/>
      </c>
      <c r="P76" s="2" t="str">
        <f t="shared" si="26"/>
        <v/>
      </c>
      <c r="Q76" s="2" t="str">
        <f t="shared" si="26"/>
        <v/>
      </c>
      <c r="R76" s="2" t="str">
        <f t="shared" si="26"/>
        <v/>
      </c>
      <c r="S76" s="2" t="str">
        <f t="shared" si="26"/>
        <v/>
      </c>
      <c r="T76" s="2" t="str">
        <f t="shared" si="26"/>
        <v/>
      </c>
      <c r="U76" s="2" t="str">
        <f t="shared" si="26"/>
        <v/>
      </c>
      <c r="V76" s="2" t="str">
        <f t="shared" si="26"/>
        <v/>
      </c>
      <c r="W76" s="2" t="str">
        <f t="shared" si="26"/>
        <v/>
      </c>
      <c r="X76" s="2" t="str">
        <f t="shared" si="26"/>
        <v/>
      </c>
      <c r="Y76" s="2" t="str">
        <f t="shared" si="26"/>
        <v/>
      </c>
      <c r="Z76" s="2" t="str">
        <f t="shared" si="26"/>
        <v/>
      </c>
      <c r="AA76" s="2" t="str">
        <f t="shared" si="26"/>
        <v/>
      </c>
      <c r="AB76" s="2" t="str">
        <f t="shared" si="26"/>
        <v/>
      </c>
      <c r="AC76" s="2" t="str">
        <f t="shared" si="26"/>
        <v/>
      </c>
      <c r="AD76" s="2" t="str">
        <f t="shared" si="26"/>
        <v/>
      </c>
      <c r="AE76" s="2" t="str">
        <f t="shared" si="26"/>
        <v/>
      </c>
      <c r="AF76" s="2" t="str">
        <f t="shared" si="26"/>
        <v/>
      </c>
      <c r="AG76" s="2" t="str">
        <f t="shared" si="26"/>
        <v/>
      </c>
      <c r="AH76" s="2" t="str">
        <f t="shared" si="26"/>
        <v/>
      </c>
      <c r="AI76" s="2" t="str">
        <f t="shared" si="26"/>
        <v/>
      </c>
      <c r="AJ76" s="2" t="str">
        <f t="shared" si="26"/>
        <v/>
      </c>
      <c r="AK76" s="2" t="str">
        <f t="shared" si="26"/>
        <v/>
      </c>
      <c r="AL76" s="2" t="str">
        <f t="shared" si="26"/>
        <v/>
      </c>
      <c r="AM76" s="2" t="str">
        <f t="shared" si="26"/>
        <v/>
      </c>
      <c r="AN76" s="2" t="str">
        <f t="shared" si="26"/>
        <v/>
      </c>
      <c r="AO76" s="2" t="str">
        <f t="shared" si="26"/>
        <v/>
      </c>
    </row>
    <row r="77" spans="5:41" hidden="1" x14ac:dyDescent="0.25">
      <c r="E77" s="2">
        <f t="shared" ref="E77:AO77" si="27">IF(OR(E32="",E$4=""),"",IF(EXACT(E32,"N"),"",LOOKUP(E32,$AQ$8:$AQ$12,$AS$8:$AS$12)*LOOKUP(E$4,$AQ$8:$AQ$12,$AS$8:$AS$12)))</f>
        <v>0</v>
      </c>
      <c r="F77" s="2">
        <f t="shared" si="27"/>
        <v>0</v>
      </c>
      <c r="G77" s="2">
        <f t="shared" si="27"/>
        <v>0</v>
      </c>
      <c r="H77" s="2">
        <f t="shared" si="27"/>
        <v>0</v>
      </c>
      <c r="I77" s="2" t="str">
        <f t="shared" si="27"/>
        <v/>
      </c>
      <c r="J77" s="2" t="str">
        <f t="shared" si="27"/>
        <v/>
      </c>
      <c r="K77" s="2" t="str">
        <f t="shared" si="27"/>
        <v/>
      </c>
      <c r="L77" s="2" t="str">
        <f t="shared" si="27"/>
        <v/>
      </c>
      <c r="M77" s="2" t="str">
        <f t="shared" si="27"/>
        <v/>
      </c>
      <c r="N77" s="2" t="str">
        <f t="shared" si="27"/>
        <v/>
      </c>
      <c r="O77" s="2" t="str">
        <f t="shared" si="27"/>
        <v/>
      </c>
      <c r="P77" s="2" t="str">
        <f t="shared" si="27"/>
        <v/>
      </c>
      <c r="Q77" s="2" t="str">
        <f t="shared" si="27"/>
        <v/>
      </c>
      <c r="R77" s="2" t="str">
        <f t="shared" si="27"/>
        <v/>
      </c>
      <c r="S77" s="2" t="str">
        <f t="shared" si="27"/>
        <v/>
      </c>
      <c r="T77" s="2" t="str">
        <f t="shared" si="27"/>
        <v/>
      </c>
      <c r="U77" s="2" t="str">
        <f t="shared" si="27"/>
        <v/>
      </c>
      <c r="V77" s="2" t="str">
        <f t="shared" si="27"/>
        <v/>
      </c>
      <c r="W77" s="2" t="str">
        <f t="shared" si="27"/>
        <v/>
      </c>
      <c r="X77" s="2" t="str">
        <f t="shared" si="27"/>
        <v/>
      </c>
      <c r="Y77" s="2" t="str">
        <f t="shared" si="27"/>
        <v/>
      </c>
      <c r="Z77" s="2" t="str">
        <f t="shared" si="27"/>
        <v/>
      </c>
      <c r="AA77" s="2" t="str">
        <f t="shared" si="27"/>
        <v/>
      </c>
      <c r="AB77" s="2" t="str">
        <f t="shared" si="27"/>
        <v/>
      </c>
      <c r="AC77" s="2" t="str">
        <f t="shared" si="27"/>
        <v/>
      </c>
      <c r="AD77" s="2" t="str">
        <f t="shared" si="27"/>
        <v/>
      </c>
      <c r="AE77" s="2" t="str">
        <f t="shared" si="27"/>
        <v/>
      </c>
      <c r="AF77" s="2" t="str">
        <f t="shared" si="27"/>
        <v/>
      </c>
      <c r="AG77" s="2" t="str">
        <f t="shared" si="27"/>
        <v/>
      </c>
      <c r="AH77" s="2" t="str">
        <f t="shared" si="27"/>
        <v/>
      </c>
      <c r="AI77" s="2" t="str">
        <f t="shared" si="27"/>
        <v/>
      </c>
      <c r="AJ77" s="2" t="str">
        <f t="shared" si="27"/>
        <v/>
      </c>
      <c r="AK77" s="2" t="str">
        <f t="shared" si="27"/>
        <v/>
      </c>
      <c r="AL77" s="2" t="str">
        <f t="shared" si="27"/>
        <v/>
      </c>
      <c r="AM77" s="2" t="str">
        <f t="shared" si="27"/>
        <v/>
      </c>
      <c r="AN77" s="2" t="str">
        <f t="shared" si="27"/>
        <v/>
      </c>
      <c r="AO77" s="2" t="str">
        <f t="shared" si="27"/>
        <v/>
      </c>
    </row>
    <row r="78" spans="5:41" hidden="1" x14ac:dyDescent="0.25">
      <c r="E78" s="2">
        <f t="shared" ref="E78:AO78" si="28">IF(OR(E33="",E$4=""),"",IF(EXACT(E33,"N"),"",LOOKUP(E33,$AQ$8:$AQ$12,$AS$8:$AS$12)*LOOKUP(E$4,$AQ$8:$AQ$12,$AS$8:$AS$12)))</f>
        <v>0</v>
      </c>
      <c r="F78" s="2">
        <f t="shared" si="28"/>
        <v>0</v>
      </c>
      <c r="G78" s="2">
        <f t="shared" si="28"/>
        <v>0</v>
      </c>
      <c r="H78" s="2">
        <f t="shared" si="28"/>
        <v>0</v>
      </c>
      <c r="I78" s="2" t="str">
        <f t="shared" si="28"/>
        <v/>
      </c>
      <c r="J78" s="2" t="str">
        <f t="shared" si="28"/>
        <v/>
      </c>
      <c r="K78" s="2" t="str">
        <f t="shared" si="28"/>
        <v/>
      </c>
      <c r="L78" s="2" t="str">
        <f t="shared" si="28"/>
        <v/>
      </c>
      <c r="M78" s="2" t="str">
        <f t="shared" si="28"/>
        <v/>
      </c>
      <c r="N78" s="2" t="str">
        <f t="shared" si="28"/>
        <v/>
      </c>
      <c r="O78" s="2" t="str">
        <f t="shared" si="28"/>
        <v/>
      </c>
      <c r="P78" s="2" t="str">
        <f t="shared" si="28"/>
        <v/>
      </c>
      <c r="Q78" s="2" t="str">
        <f t="shared" si="28"/>
        <v/>
      </c>
      <c r="R78" s="2" t="str">
        <f t="shared" si="28"/>
        <v/>
      </c>
      <c r="S78" s="2" t="str">
        <f t="shared" si="28"/>
        <v/>
      </c>
      <c r="T78" s="2" t="str">
        <f t="shared" si="28"/>
        <v/>
      </c>
      <c r="U78" s="2" t="str">
        <f t="shared" si="28"/>
        <v/>
      </c>
      <c r="V78" s="2" t="str">
        <f t="shared" si="28"/>
        <v/>
      </c>
      <c r="W78" s="2" t="str">
        <f t="shared" si="28"/>
        <v/>
      </c>
      <c r="X78" s="2" t="str">
        <f t="shared" si="28"/>
        <v/>
      </c>
      <c r="Y78" s="2" t="str">
        <f t="shared" si="28"/>
        <v/>
      </c>
      <c r="Z78" s="2" t="str">
        <f t="shared" si="28"/>
        <v/>
      </c>
      <c r="AA78" s="2" t="str">
        <f t="shared" si="28"/>
        <v/>
      </c>
      <c r="AB78" s="2" t="str">
        <f t="shared" si="28"/>
        <v/>
      </c>
      <c r="AC78" s="2" t="str">
        <f t="shared" si="28"/>
        <v/>
      </c>
      <c r="AD78" s="2" t="str">
        <f t="shared" si="28"/>
        <v/>
      </c>
      <c r="AE78" s="2" t="str">
        <f t="shared" si="28"/>
        <v/>
      </c>
      <c r="AF78" s="2" t="str">
        <f t="shared" si="28"/>
        <v/>
      </c>
      <c r="AG78" s="2" t="str">
        <f t="shared" si="28"/>
        <v/>
      </c>
      <c r="AH78" s="2" t="str">
        <f t="shared" si="28"/>
        <v/>
      </c>
      <c r="AI78" s="2" t="str">
        <f t="shared" si="28"/>
        <v/>
      </c>
      <c r="AJ78" s="2" t="str">
        <f t="shared" si="28"/>
        <v/>
      </c>
      <c r="AK78" s="2" t="str">
        <f t="shared" si="28"/>
        <v/>
      </c>
      <c r="AL78" s="2" t="str">
        <f t="shared" si="28"/>
        <v/>
      </c>
      <c r="AM78" s="2" t="str">
        <f t="shared" si="28"/>
        <v/>
      </c>
      <c r="AN78" s="2" t="str">
        <f t="shared" si="28"/>
        <v/>
      </c>
      <c r="AO78" s="2" t="str">
        <f t="shared" si="28"/>
        <v/>
      </c>
    </row>
    <row r="79" spans="5:41" hidden="1" x14ac:dyDescent="0.25">
      <c r="E79" s="2">
        <f t="shared" ref="E79:AO79" si="29">IF(OR(E34="",E$4=""),"",IF(EXACT(E34,"N"),"",LOOKUP(E34,$AQ$8:$AQ$12,$AS$8:$AS$12)*LOOKUP(E$4,$AQ$8:$AQ$12,$AS$8:$AS$12)))</f>
        <v>0</v>
      </c>
      <c r="F79" s="2">
        <f t="shared" si="29"/>
        <v>0</v>
      </c>
      <c r="G79" s="2">
        <f t="shared" si="29"/>
        <v>0</v>
      </c>
      <c r="H79" s="2">
        <f t="shared" si="29"/>
        <v>0</v>
      </c>
      <c r="I79" s="2" t="str">
        <f t="shared" si="29"/>
        <v/>
      </c>
      <c r="J79" s="2" t="str">
        <f t="shared" si="29"/>
        <v/>
      </c>
      <c r="K79" s="2" t="str">
        <f t="shared" si="29"/>
        <v/>
      </c>
      <c r="L79" s="2" t="str">
        <f t="shared" si="29"/>
        <v/>
      </c>
      <c r="M79" s="2" t="str">
        <f t="shared" si="29"/>
        <v/>
      </c>
      <c r="N79" s="2" t="str">
        <f t="shared" si="29"/>
        <v/>
      </c>
      <c r="O79" s="2" t="str">
        <f t="shared" si="29"/>
        <v/>
      </c>
      <c r="P79" s="2" t="str">
        <f t="shared" si="29"/>
        <v/>
      </c>
      <c r="Q79" s="2" t="str">
        <f t="shared" si="29"/>
        <v/>
      </c>
      <c r="R79" s="2" t="str">
        <f t="shared" si="29"/>
        <v/>
      </c>
      <c r="S79" s="2" t="str">
        <f t="shared" si="29"/>
        <v/>
      </c>
      <c r="T79" s="2" t="str">
        <f t="shared" si="29"/>
        <v/>
      </c>
      <c r="U79" s="2" t="str">
        <f t="shared" si="29"/>
        <v/>
      </c>
      <c r="V79" s="2" t="str">
        <f t="shared" si="29"/>
        <v/>
      </c>
      <c r="W79" s="2" t="str">
        <f t="shared" si="29"/>
        <v/>
      </c>
      <c r="X79" s="2" t="str">
        <f t="shared" si="29"/>
        <v/>
      </c>
      <c r="Y79" s="2" t="str">
        <f t="shared" si="29"/>
        <v/>
      </c>
      <c r="Z79" s="2" t="str">
        <f t="shared" si="29"/>
        <v/>
      </c>
      <c r="AA79" s="2" t="str">
        <f t="shared" si="29"/>
        <v/>
      </c>
      <c r="AB79" s="2" t="str">
        <f t="shared" si="29"/>
        <v/>
      </c>
      <c r="AC79" s="2" t="str">
        <f t="shared" si="29"/>
        <v/>
      </c>
      <c r="AD79" s="2" t="str">
        <f t="shared" si="29"/>
        <v/>
      </c>
      <c r="AE79" s="2" t="str">
        <f t="shared" si="29"/>
        <v/>
      </c>
      <c r="AF79" s="2" t="str">
        <f t="shared" si="29"/>
        <v/>
      </c>
      <c r="AG79" s="2" t="str">
        <f t="shared" si="29"/>
        <v/>
      </c>
      <c r="AH79" s="2" t="str">
        <f t="shared" si="29"/>
        <v/>
      </c>
      <c r="AI79" s="2" t="str">
        <f t="shared" si="29"/>
        <v/>
      </c>
      <c r="AJ79" s="2" t="str">
        <f t="shared" si="29"/>
        <v/>
      </c>
      <c r="AK79" s="2" t="str">
        <f t="shared" si="29"/>
        <v/>
      </c>
      <c r="AL79" s="2" t="str">
        <f t="shared" si="29"/>
        <v/>
      </c>
      <c r="AM79" s="2" t="str">
        <f t="shared" si="29"/>
        <v/>
      </c>
      <c r="AN79" s="2" t="str">
        <f t="shared" si="29"/>
        <v/>
      </c>
      <c r="AO79" s="2" t="str">
        <f t="shared" si="29"/>
        <v/>
      </c>
    </row>
    <row r="80" spans="5:41" hidden="1" x14ac:dyDescent="0.25">
      <c r="E80" s="2">
        <f t="shared" ref="E80:AO80" si="30">IF(OR(E35="",E$4=""),"",IF(EXACT(E35,"N"),"",LOOKUP(E35,$AQ$8:$AQ$12,$AS$8:$AS$12)*LOOKUP(E$4,$AQ$8:$AQ$12,$AS$8:$AS$12)))</f>
        <v>0</v>
      </c>
      <c r="F80" s="2">
        <f t="shared" si="30"/>
        <v>0</v>
      </c>
      <c r="G80" s="2">
        <f t="shared" si="30"/>
        <v>0</v>
      </c>
      <c r="H80" s="2">
        <f t="shared" si="30"/>
        <v>0</v>
      </c>
      <c r="I80" s="2" t="str">
        <f t="shared" si="30"/>
        <v/>
      </c>
      <c r="J80" s="2" t="str">
        <f t="shared" si="30"/>
        <v/>
      </c>
      <c r="K80" s="2" t="str">
        <f t="shared" si="30"/>
        <v/>
      </c>
      <c r="L80" s="2" t="str">
        <f t="shared" si="30"/>
        <v/>
      </c>
      <c r="M80" s="2" t="str">
        <f t="shared" si="30"/>
        <v/>
      </c>
      <c r="N80" s="2" t="str">
        <f t="shared" si="30"/>
        <v/>
      </c>
      <c r="O80" s="2" t="str">
        <f t="shared" si="30"/>
        <v/>
      </c>
      <c r="P80" s="2" t="str">
        <f t="shared" si="30"/>
        <v/>
      </c>
      <c r="Q80" s="2" t="str">
        <f t="shared" si="30"/>
        <v/>
      </c>
      <c r="R80" s="2" t="str">
        <f t="shared" si="30"/>
        <v/>
      </c>
      <c r="S80" s="2" t="str">
        <f t="shared" si="30"/>
        <v/>
      </c>
      <c r="T80" s="2" t="str">
        <f t="shared" si="30"/>
        <v/>
      </c>
      <c r="U80" s="2" t="str">
        <f t="shared" si="30"/>
        <v/>
      </c>
      <c r="V80" s="2" t="str">
        <f t="shared" si="30"/>
        <v/>
      </c>
      <c r="W80" s="2" t="str">
        <f t="shared" si="30"/>
        <v/>
      </c>
      <c r="X80" s="2" t="str">
        <f t="shared" si="30"/>
        <v/>
      </c>
      <c r="Y80" s="2" t="str">
        <f t="shared" si="30"/>
        <v/>
      </c>
      <c r="Z80" s="2" t="str">
        <f t="shared" si="30"/>
        <v/>
      </c>
      <c r="AA80" s="2" t="str">
        <f t="shared" si="30"/>
        <v/>
      </c>
      <c r="AB80" s="2" t="str">
        <f t="shared" si="30"/>
        <v/>
      </c>
      <c r="AC80" s="2" t="str">
        <f t="shared" si="30"/>
        <v/>
      </c>
      <c r="AD80" s="2" t="str">
        <f t="shared" si="30"/>
        <v/>
      </c>
      <c r="AE80" s="2" t="str">
        <f t="shared" si="30"/>
        <v/>
      </c>
      <c r="AF80" s="2" t="str">
        <f t="shared" si="30"/>
        <v/>
      </c>
      <c r="AG80" s="2" t="str">
        <f t="shared" si="30"/>
        <v/>
      </c>
      <c r="AH80" s="2" t="str">
        <f t="shared" si="30"/>
        <v/>
      </c>
      <c r="AI80" s="2" t="str">
        <f t="shared" si="30"/>
        <v/>
      </c>
      <c r="AJ80" s="2" t="str">
        <f t="shared" si="30"/>
        <v/>
      </c>
      <c r="AK80" s="2" t="str">
        <f t="shared" si="30"/>
        <v/>
      </c>
      <c r="AL80" s="2" t="str">
        <f t="shared" si="30"/>
        <v/>
      </c>
      <c r="AM80" s="2" t="str">
        <f t="shared" si="30"/>
        <v/>
      </c>
      <c r="AN80" s="2" t="str">
        <f t="shared" si="30"/>
        <v/>
      </c>
      <c r="AO80" s="2" t="str">
        <f t="shared" si="30"/>
        <v/>
      </c>
    </row>
    <row r="81" spans="5:41" hidden="1" x14ac:dyDescent="0.25">
      <c r="E81" s="2">
        <f t="shared" ref="E81:AO81" si="31">IF(OR(E36="",E$4=""),"",IF(EXACT(E36,"N"),"",LOOKUP(E36,$AQ$8:$AQ$12,$AS$8:$AS$12)*LOOKUP(E$4,$AQ$8:$AQ$12,$AS$8:$AS$12)))</f>
        <v>0</v>
      </c>
      <c r="F81" s="2">
        <f t="shared" si="31"/>
        <v>0</v>
      </c>
      <c r="G81" s="2">
        <f t="shared" si="31"/>
        <v>0</v>
      </c>
      <c r="H81" s="2">
        <f t="shared" si="31"/>
        <v>0</v>
      </c>
      <c r="I81" s="2" t="str">
        <f t="shared" si="31"/>
        <v/>
      </c>
      <c r="J81" s="2" t="str">
        <f t="shared" si="31"/>
        <v/>
      </c>
      <c r="K81" s="2" t="str">
        <f t="shared" si="31"/>
        <v/>
      </c>
      <c r="L81" s="2" t="str">
        <f t="shared" si="31"/>
        <v/>
      </c>
      <c r="M81" s="2" t="str">
        <f t="shared" si="31"/>
        <v/>
      </c>
      <c r="N81" s="2" t="str">
        <f t="shared" si="31"/>
        <v/>
      </c>
      <c r="O81" s="2" t="str">
        <f t="shared" si="31"/>
        <v/>
      </c>
      <c r="P81" s="2" t="str">
        <f t="shared" si="31"/>
        <v/>
      </c>
      <c r="Q81" s="2" t="str">
        <f t="shared" si="31"/>
        <v/>
      </c>
      <c r="R81" s="2" t="str">
        <f t="shared" si="31"/>
        <v/>
      </c>
      <c r="S81" s="2" t="str">
        <f t="shared" si="31"/>
        <v/>
      </c>
      <c r="T81" s="2" t="str">
        <f t="shared" si="31"/>
        <v/>
      </c>
      <c r="U81" s="2" t="str">
        <f t="shared" si="31"/>
        <v/>
      </c>
      <c r="V81" s="2" t="str">
        <f t="shared" si="31"/>
        <v/>
      </c>
      <c r="W81" s="2" t="str">
        <f t="shared" si="31"/>
        <v/>
      </c>
      <c r="X81" s="2" t="str">
        <f t="shared" si="31"/>
        <v/>
      </c>
      <c r="Y81" s="2" t="str">
        <f t="shared" si="31"/>
        <v/>
      </c>
      <c r="Z81" s="2" t="str">
        <f t="shared" si="31"/>
        <v/>
      </c>
      <c r="AA81" s="2" t="str">
        <f t="shared" si="31"/>
        <v/>
      </c>
      <c r="AB81" s="2" t="str">
        <f t="shared" si="31"/>
        <v/>
      </c>
      <c r="AC81" s="2" t="str">
        <f t="shared" si="31"/>
        <v/>
      </c>
      <c r="AD81" s="2" t="str">
        <f t="shared" si="31"/>
        <v/>
      </c>
      <c r="AE81" s="2" t="str">
        <f t="shared" si="31"/>
        <v/>
      </c>
      <c r="AF81" s="2" t="str">
        <f t="shared" si="31"/>
        <v/>
      </c>
      <c r="AG81" s="2" t="str">
        <f t="shared" si="31"/>
        <v/>
      </c>
      <c r="AH81" s="2" t="str">
        <f t="shared" si="31"/>
        <v/>
      </c>
      <c r="AI81" s="2" t="str">
        <f t="shared" si="31"/>
        <v/>
      </c>
      <c r="AJ81" s="2" t="str">
        <f t="shared" si="31"/>
        <v/>
      </c>
      <c r="AK81" s="2" t="str">
        <f t="shared" si="31"/>
        <v/>
      </c>
      <c r="AL81" s="2" t="str">
        <f t="shared" si="31"/>
        <v/>
      </c>
      <c r="AM81" s="2" t="str">
        <f t="shared" si="31"/>
        <v/>
      </c>
      <c r="AN81" s="2" t="str">
        <f t="shared" si="31"/>
        <v/>
      </c>
      <c r="AO81" s="2" t="str">
        <f t="shared" si="31"/>
        <v/>
      </c>
    </row>
    <row r="82" spans="5:41" hidden="1" x14ac:dyDescent="0.25">
      <c r="E82" s="2">
        <f t="shared" ref="E82:AO82" si="32">IF(OR(E37="",E$4=""),"",IF(EXACT(E37,"N"),"",LOOKUP(E37,$AQ$8:$AQ$12,$AS$8:$AS$12)*LOOKUP(E$4,$AQ$8:$AQ$12,$AS$8:$AS$12)))</f>
        <v>0</v>
      </c>
      <c r="F82" s="2">
        <f t="shared" si="32"/>
        <v>0</v>
      </c>
      <c r="G82" s="2">
        <f t="shared" si="32"/>
        <v>0</v>
      </c>
      <c r="H82" s="2">
        <f t="shared" si="32"/>
        <v>0</v>
      </c>
      <c r="I82" s="2" t="str">
        <f t="shared" si="32"/>
        <v/>
      </c>
      <c r="J82" s="2" t="str">
        <f t="shared" si="32"/>
        <v/>
      </c>
      <c r="K82" s="2" t="str">
        <f t="shared" si="32"/>
        <v/>
      </c>
      <c r="L82" s="2" t="str">
        <f t="shared" si="32"/>
        <v/>
      </c>
      <c r="M82" s="2" t="str">
        <f t="shared" si="32"/>
        <v/>
      </c>
      <c r="N82" s="2" t="str">
        <f t="shared" si="32"/>
        <v/>
      </c>
      <c r="O82" s="2" t="str">
        <f t="shared" si="32"/>
        <v/>
      </c>
      <c r="P82" s="2" t="str">
        <f t="shared" si="32"/>
        <v/>
      </c>
      <c r="Q82" s="2" t="str">
        <f t="shared" si="32"/>
        <v/>
      </c>
      <c r="R82" s="2" t="str">
        <f t="shared" si="32"/>
        <v/>
      </c>
      <c r="S82" s="2" t="str">
        <f t="shared" si="32"/>
        <v/>
      </c>
      <c r="T82" s="2" t="str">
        <f t="shared" si="32"/>
        <v/>
      </c>
      <c r="U82" s="2" t="str">
        <f t="shared" si="32"/>
        <v/>
      </c>
      <c r="V82" s="2" t="str">
        <f t="shared" si="32"/>
        <v/>
      </c>
      <c r="W82" s="2" t="str">
        <f t="shared" si="32"/>
        <v/>
      </c>
      <c r="X82" s="2" t="str">
        <f t="shared" si="32"/>
        <v/>
      </c>
      <c r="Y82" s="2" t="str">
        <f t="shared" si="32"/>
        <v/>
      </c>
      <c r="Z82" s="2" t="str">
        <f t="shared" si="32"/>
        <v/>
      </c>
      <c r="AA82" s="2" t="str">
        <f t="shared" si="32"/>
        <v/>
      </c>
      <c r="AB82" s="2" t="str">
        <f t="shared" si="32"/>
        <v/>
      </c>
      <c r="AC82" s="2" t="str">
        <f t="shared" si="32"/>
        <v/>
      </c>
      <c r="AD82" s="2" t="str">
        <f t="shared" si="32"/>
        <v/>
      </c>
      <c r="AE82" s="2" t="str">
        <f t="shared" si="32"/>
        <v/>
      </c>
      <c r="AF82" s="2" t="str">
        <f t="shared" si="32"/>
        <v/>
      </c>
      <c r="AG82" s="2" t="str">
        <f t="shared" si="32"/>
        <v/>
      </c>
      <c r="AH82" s="2" t="str">
        <f t="shared" si="32"/>
        <v/>
      </c>
      <c r="AI82" s="2" t="str">
        <f t="shared" si="32"/>
        <v/>
      </c>
      <c r="AJ82" s="2" t="str">
        <f t="shared" si="32"/>
        <v/>
      </c>
      <c r="AK82" s="2" t="str">
        <f t="shared" si="32"/>
        <v/>
      </c>
      <c r="AL82" s="2" t="str">
        <f t="shared" si="32"/>
        <v/>
      </c>
      <c r="AM82" s="2" t="str">
        <f t="shared" si="32"/>
        <v/>
      </c>
      <c r="AN82" s="2" t="str">
        <f t="shared" si="32"/>
        <v/>
      </c>
      <c r="AO82" s="2" t="str">
        <f t="shared" si="32"/>
        <v/>
      </c>
    </row>
    <row r="83" spans="5:41" hidden="1" x14ac:dyDescent="0.25">
      <c r="E83" s="2" t="str">
        <f t="shared" ref="E83:AO83" si="33">IF(OR(E38="",E$4=""),"",IF(EXACT(E38,"N"),"",LOOKUP(E38,$AQ$8:$AQ$12,$AS$8:$AS$12)*LOOKUP(E$4,$AQ$8:$AQ$12,$AS$8:$AS$12)))</f>
        <v/>
      </c>
      <c r="F83" s="2" t="str">
        <f t="shared" si="33"/>
        <v/>
      </c>
      <c r="G83" s="2" t="str">
        <f t="shared" si="33"/>
        <v/>
      </c>
      <c r="H83" s="2" t="str">
        <f t="shared" si="33"/>
        <v/>
      </c>
      <c r="I83" s="2" t="str">
        <f t="shared" si="33"/>
        <v/>
      </c>
      <c r="J83" s="2" t="str">
        <f t="shared" si="33"/>
        <v/>
      </c>
      <c r="K83" s="2" t="str">
        <f t="shared" si="33"/>
        <v/>
      </c>
      <c r="L83" s="2" t="str">
        <f t="shared" si="33"/>
        <v/>
      </c>
      <c r="M83" s="2" t="str">
        <f t="shared" si="33"/>
        <v/>
      </c>
      <c r="N83" s="2" t="str">
        <f t="shared" si="33"/>
        <v/>
      </c>
      <c r="O83" s="2" t="str">
        <f t="shared" si="33"/>
        <v/>
      </c>
      <c r="P83" s="2" t="str">
        <f t="shared" si="33"/>
        <v/>
      </c>
      <c r="Q83" s="2" t="str">
        <f t="shared" si="33"/>
        <v/>
      </c>
      <c r="R83" s="2" t="str">
        <f t="shared" si="33"/>
        <v/>
      </c>
      <c r="S83" s="2" t="str">
        <f t="shared" si="33"/>
        <v/>
      </c>
      <c r="T83" s="2" t="str">
        <f t="shared" si="33"/>
        <v/>
      </c>
      <c r="U83" s="2" t="str">
        <f t="shared" si="33"/>
        <v/>
      </c>
      <c r="V83" s="2" t="str">
        <f t="shared" si="33"/>
        <v/>
      </c>
      <c r="W83" s="2" t="str">
        <f t="shared" si="33"/>
        <v/>
      </c>
      <c r="X83" s="2" t="str">
        <f t="shared" si="33"/>
        <v/>
      </c>
      <c r="Y83" s="2" t="str">
        <f t="shared" si="33"/>
        <v/>
      </c>
      <c r="Z83" s="2" t="str">
        <f t="shared" si="33"/>
        <v/>
      </c>
      <c r="AA83" s="2" t="str">
        <f t="shared" si="33"/>
        <v/>
      </c>
      <c r="AB83" s="2" t="str">
        <f t="shared" si="33"/>
        <v/>
      </c>
      <c r="AC83" s="2" t="str">
        <f t="shared" si="33"/>
        <v/>
      </c>
      <c r="AD83" s="2" t="str">
        <f t="shared" si="33"/>
        <v/>
      </c>
      <c r="AE83" s="2" t="str">
        <f t="shared" si="33"/>
        <v/>
      </c>
      <c r="AF83" s="2" t="str">
        <f t="shared" si="33"/>
        <v/>
      </c>
      <c r="AG83" s="2" t="str">
        <f t="shared" si="33"/>
        <v/>
      </c>
      <c r="AH83" s="2" t="str">
        <f t="shared" si="33"/>
        <v/>
      </c>
      <c r="AI83" s="2" t="str">
        <f t="shared" si="33"/>
        <v/>
      </c>
      <c r="AJ83" s="2" t="str">
        <f t="shared" si="33"/>
        <v/>
      </c>
      <c r="AK83" s="2" t="str">
        <f t="shared" si="33"/>
        <v/>
      </c>
      <c r="AL83" s="2" t="str">
        <f t="shared" si="33"/>
        <v/>
      </c>
      <c r="AM83" s="2" t="str">
        <f t="shared" si="33"/>
        <v/>
      </c>
      <c r="AN83" s="2" t="str">
        <f t="shared" si="33"/>
        <v/>
      </c>
      <c r="AO83" s="2" t="str">
        <f t="shared" si="33"/>
        <v/>
      </c>
    </row>
    <row r="84" spans="5:41" hidden="1" x14ac:dyDescent="0.25">
      <c r="E84" s="2" t="str">
        <f t="shared" ref="E84:AO84" si="34">IF(OR(E39="",E$4=""),"",IF(EXACT(E39,"N"),"",LOOKUP(E39,$AQ$8:$AQ$12,$AS$8:$AS$12)*LOOKUP(E$4,$AQ$8:$AQ$12,$AS$8:$AS$12)))</f>
        <v/>
      </c>
      <c r="F84" s="2" t="str">
        <f t="shared" si="34"/>
        <v/>
      </c>
      <c r="G84" s="2" t="str">
        <f t="shared" si="34"/>
        <v/>
      </c>
      <c r="H84" s="2" t="str">
        <f t="shared" si="34"/>
        <v/>
      </c>
      <c r="I84" s="2" t="str">
        <f t="shared" si="34"/>
        <v/>
      </c>
      <c r="J84" s="2" t="str">
        <f t="shared" si="34"/>
        <v/>
      </c>
      <c r="K84" s="2" t="str">
        <f t="shared" si="34"/>
        <v/>
      </c>
      <c r="L84" s="2" t="str">
        <f t="shared" si="34"/>
        <v/>
      </c>
      <c r="M84" s="2" t="str">
        <f t="shared" si="34"/>
        <v/>
      </c>
      <c r="N84" s="2" t="str">
        <f t="shared" si="34"/>
        <v/>
      </c>
      <c r="O84" s="2" t="str">
        <f t="shared" si="34"/>
        <v/>
      </c>
      <c r="P84" s="2" t="str">
        <f t="shared" si="34"/>
        <v/>
      </c>
      <c r="Q84" s="2" t="str">
        <f t="shared" si="34"/>
        <v/>
      </c>
      <c r="R84" s="2" t="str">
        <f t="shared" si="34"/>
        <v/>
      </c>
      <c r="S84" s="2" t="str">
        <f t="shared" si="34"/>
        <v/>
      </c>
      <c r="T84" s="2" t="str">
        <f t="shared" si="34"/>
        <v/>
      </c>
      <c r="U84" s="2" t="str">
        <f t="shared" si="34"/>
        <v/>
      </c>
      <c r="V84" s="2" t="str">
        <f t="shared" si="34"/>
        <v/>
      </c>
      <c r="W84" s="2" t="str">
        <f t="shared" si="34"/>
        <v/>
      </c>
      <c r="X84" s="2" t="str">
        <f t="shared" si="34"/>
        <v/>
      </c>
      <c r="Y84" s="2" t="str">
        <f t="shared" si="34"/>
        <v/>
      </c>
      <c r="Z84" s="2" t="str">
        <f t="shared" si="34"/>
        <v/>
      </c>
      <c r="AA84" s="2" t="str">
        <f t="shared" si="34"/>
        <v/>
      </c>
      <c r="AB84" s="2" t="str">
        <f t="shared" si="34"/>
        <v/>
      </c>
      <c r="AC84" s="2" t="str">
        <f t="shared" si="34"/>
        <v/>
      </c>
      <c r="AD84" s="2" t="str">
        <f t="shared" si="34"/>
        <v/>
      </c>
      <c r="AE84" s="2" t="str">
        <f t="shared" si="34"/>
        <v/>
      </c>
      <c r="AF84" s="2" t="str">
        <f t="shared" si="34"/>
        <v/>
      </c>
      <c r="AG84" s="2" t="str">
        <f t="shared" si="34"/>
        <v/>
      </c>
      <c r="AH84" s="2" t="str">
        <f t="shared" si="34"/>
        <v/>
      </c>
      <c r="AI84" s="2" t="str">
        <f t="shared" si="34"/>
        <v/>
      </c>
      <c r="AJ84" s="2" t="str">
        <f t="shared" si="34"/>
        <v/>
      </c>
      <c r="AK84" s="2" t="str">
        <f t="shared" si="34"/>
        <v/>
      </c>
      <c r="AL84" s="2" t="str">
        <f t="shared" si="34"/>
        <v/>
      </c>
      <c r="AM84" s="2" t="str">
        <f t="shared" si="34"/>
        <v/>
      </c>
      <c r="AN84" s="2" t="str">
        <f t="shared" si="34"/>
        <v/>
      </c>
      <c r="AO84" s="2" t="str">
        <f t="shared" si="34"/>
        <v/>
      </c>
    </row>
    <row r="85" spans="5:41" hidden="1" x14ac:dyDescent="0.25">
      <c r="E85" s="2" t="str">
        <f t="shared" ref="E85:AO85" si="35">IF(OR(E40="",E$4=""),"",IF(EXACT(E40,"N"),"",LOOKUP(E40,$AQ$8:$AQ$12,$AS$8:$AS$12)*LOOKUP(E$4,$AQ$8:$AQ$12,$AS$8:$AS$12)))</f>
        <v/>
      </c>
      <c r="F85" s="2" t="str">
        <f t="shared" si="35"/>
        <v/>
      </c>
      <c r="G85" s="2" t="str">
        <f t="shared" si="35"/>
        <v/>
      </c>
      <c r="H85" s="2" t="str">
        <f t="shared" si="35"/>
        <v/>
      </c>
      <c r="I85" s="2" t="str">
        <f t="shared" si="35"/>
        <v/>
      </c>
      <c r="J85" s="2" t="str">
        <f t="shared" si="35"/>
        <v/>
      </c>
      <c r="K85" s="2" t="str">
        <f t="shared" si="35"/>
        <v/>
      </c>
      <c r="L85" s="2" t="str">
        <f t="shared" si="35"/>
        <v/>
      </c>
      <c r="M85" s="2" t="str">
        <f t="shared" si="35"/>
        <v/>
      </c>
      <c r="N85" s="2" t="str">
        <f t="shared" si="35"/>
        <v/>
      </c>
      <c r="O85" s="2" t="str">
        <f t="shared" si="35"/>
        <v/>
      </c>
      <c r="P85" s="2" t="str">
        <f t="shared" si="35"/>
        <v/>
      </c>
      <c r="Q85" s="2" t="str">
        <f t="shared" si="35"/>
        <v/>
      </c>
      <c r="R85" s="2" t="str">
        <f t="shared" si="35"/>
        <v/>
      </c>
      <c r="S85" s="2" t="str">
        <f t="shared" si="35"/>
        <v/>
      </c>
      <c r="T85" s="2" t="str">
        <f t="shared" si="35"/>
        <v/>
      </c>
      <c r="U85" s="2" t="str">
        <f t="shared" si="35"/>
        <v/>
      </c>
      <c r="V85" s="2" t="str">
        <f t="shared" si="35"/>
        <v/>
      </c>
      <c r="W85" s="2" t="str">
        <f t="shared" si="35"/>
        <v/>
      </c>
      <c r="X85" s="2" t="str">
        <f t="shared" si="35"/>
        <v/>
      </c>
      <c r="Y85" s="2" t="str">
        <f t="shared" si="35"/>
        <v/>
      </c>
      <c r="Z85" s="2" t="str">
        <f t="shared" si="35"/>
        <v/>
      </c>
      <c r="AA85" s="2" t="str">
        <f t="shared" si="35"/>
        <v/>
      </c>
      <c r="AB85" s="2" t="str">
        <f t="shared" si="35"/>
        <v/>
      </c>
      <c r="AC85" s="2" t="str">
        <f t="shared" si="35"/>
        <v/>
      </c>
      <c r="AD85" s="2" t="str">
        <f t="shared" si="35"/>
        <v/>
      </c>
      <c r="AE85" s="2" t="str">
        <f t="shared" si="35"/>
        <v/>
      </c>
      <c r="AF85" s="2" t="str">
        <f t="shared" si="35"/>
        <v/>
      </c>
      <c r="AG85" s="2" t="str">
        <f t="shared" si="35"/>
        <v/>
      </c>
      <c r="AH85" s="2" t="str">
        <f t="shared" si="35"/>
        <v/>
      </c>
      <c r="AI85" s="2" t="str">
        <f t="shared" si="35"/>
        <v/>
      </c>
      <c r="AJ85" s="2" t="str">
        <f t="shared" si="35"/>
        <v/>
      </c>
      <c r="AK85" s="2" t="str">
        <f t="shared" si="35"/>
        <v/>
      </c>
      <c r="AL85" s="2" t="str">
        <f t="shared" si="35"/>
        <v/>
      </c>
      <c r="AM85" s="2" t="str">
        <f t="shared" si="35"/>
        <v/>
      </c>
      <c r="AN85" s="2" t="str">
        <f t="shared" si="35"/>
        <v/>
      </c>
      <c r="AO85" s="2" t="str">
        <f t="shared" si="35"/>
        <v/>
      </c>
    </row>
    <row r="86" spans="5:41" hidden="1" x14ac:dyDescent="0.25">
      <c r="E86" s="2" t="str">
        <f t="shared" ref="E86:AO86" si="36">IF(OR(E41="",E$4=""),"",IF(EXACT(E41,"N"),"",LOOKUP(E41,$AQ$8:$AQ$12,$AS$8:$AS$12)*LOOKUP(E$4,$AQ$8:$AQ$12,$AS$8:$AS$12)))</f>
        <v/>
      </c>
      <c r="F86" s="2" t="str">
        <f t="shared" si="36"/>
        <v/>
      </c>
      <c r="G86" s="2" t="str">
        <f t="shared" si="36"/>
        <v/>
      </c>
      <c r="H86" s="2" t="str">
        <f t="shared" si="36"/>
        <v/>
      </c>
      <c r="I86" s="2" t="str">
        <f t="shared" si="36"/>
        <v/>
      </c>
      <c r="J86" s="2" t="str">
        <f t="shared" si="36"/>
        <v/>
      </c>
      <c r="K86" s="2" t="str">
        <f t="shared" si="36"/>
        <v/>
      </c>
      <c r="L86" s="2" t="str">
        <f t="shared" si="36"/>
        <v/>
      </c>
      <c r="M86" s="2" t="str">
        <f t="shared" si="36"/>
        <v/>
      </c>
      <c r="N86" s="2" t="str">
        <f t="shared" si="36"/>
        <v/>
      </c>
      <c r="O86" s="2" t="str">
        <f t="shared" si="36"/>
        <v/>
      </c>
      <c r="P86" s="2" t="str">
        <f t="shared" si="36"/>
        <v/>
      </c>
      <c r="Q86" s="2" t="str">
        <f t="shared" si="36"/>
        <v/>
      </c>
      <c r="R86" s="2" t="str">
        <f t="shared" si="36"/>
        <v/>
      </c>
      <c r="S86" s="2" t="str">
        <f t="shared" si="36"/>
        <v/>
      </c>
      <c r="T86" s="2" t="str">
        <f t="shared" si="36"/>
        <v/>
      </c>
      <c r="U86" s="2" t="str">
        <f t="shared" si="36"/>
        <v/>
      </c>
      <c r="V86" s="2" t="str">
        <f t="shared" si="36"/>
        <v/>
      </c>
      <c r="W86" s="2" t="str">
        <f t="shared" si="36"/>
        <v/>
      </c>
      <c r="X86" s="2" t="str">
        <f t="shared" si="36"/>
        <v/>
      </c>
      <c r="Y86" s="2" t="str">
        <f t="shared" si="36"/>
        <v/>
      </c>
      <c r="Z86" s="2" t="str">
        <f t="shared" si="36"/>
        <v/>
      </c>
      <c r="AA86" s="2" t="str">
        <f t="shared" si="36"/>
        <v/>
      </c>
      <c r="AB86" s="2" t="str">
        <f t="shared" si="36"/>
        <v/>
      </c>
      <c r="AC86" s="2" t="str">
        <f t="shared" si="36"/>
        <v/>
      </c>
      <c r="AD86" s="2" t="str">
        <f t="shared" si="36"/>
        <v/>
      </c>
      <c r="AE86" s="2" t="str">
        <f t="shared" si="36"/>
        <v/>
      </c>
      <c r="AF86" s="2" t="str">
        <f t="shared" si="36"/>
        <v/>
      </c>
      <c r="AG86" s="2" t="str">
        <f t="shared" si="36"/>
        <v/>
      </c>
      <c r="AH86" s="2" t="str">
        <f t="shared" si="36"/>
        <v/>
      </c>
      <c r="AI86" s="2" t="str">
        <f t="shared" si="36"/>
        <v/>
      </c>
      <c r="AJ86" s="2" t="str">
        <f t="shared" si="36"/>
        <v/>
      </c>
      <c r="AK86" s="2" t="str">
        <f t="shared" si="36"/>
        <v/>
      </c>
      <c r="AL86" s="2" t="str">
        <f t="shared" si="36"/>
        <v/>
      </c>
      <c r="AM86" s="2" t="str">
        <f t="shared" si="36"/>
        <v/>
      </c>
      <c r="AN86" s="2" t="str">
        <f t="shared" si="36"/>
        <v/>
      </c>
      <c r="AO86" s="2" t="str">
        <f t="shared" si="36"/>
        <v/>
      </c>
    </row>
    <row r="87" spans="5:41" hidden="1" x14ac:dyDescent="0.25"/>
    <row r="88" spans="5:41" hidden="1" x14ac:dyDescent="0.25"/>
    <row r="89" spans="5:41" hidden="1" x14ac:dyDescent="0.25"/>
    <row r="90" spans="5:41" x14ac:dyDescent="0.25"/>
    <row r="91" spans="5:41" x14ac:dyDescent="0.25"/>
    <row r="92" spans="5:41" x14ac:dyDescent="0.25"/>
    <row r="93" spans="5:41" x14ac:dyDescent="0.25"/>
    <row r="94" spans="5:41" x14ac:dyDescent="0.25"/>
    <row r="95" spans="5:41" x14ac:dyDescent="0.25"/>
    <row r="96" spans="5:41" x14ac:dyDescent="0.25"/>
    <row r="97" x14ac:dyDescent="0.25"/>
    <row r="98" x14ac:dyDescent="0.25"/>
    <row r="99" x14ac:dyDescent="0.25"/>
    <row r="100" x14ac:dyDescent="0.25"/>
    <row r="101" x14ac:dyDescent="0.25"/>
  </sheetData>
  <sheetProtection sheet="1" formatCells="0" formatColumns="0" formatRows="0"/>
  <mergeCells count="14">
    <mergeCell ref="D1:D2"/>
    <mergeCell ref="B2:C2"/>
    <mergeCell ref="E6:AO6"/>
    <mergeCell ref="B4:D4"/>
    <mergeCell ref="B6:C6"/>
    <mergeCell ref="B3:D3"/>
    <mergeCell ref="B35:B37"/>
    <mergeCell ref="B38:B40"/>
    <mergeCell ref="B7:B10"/>
    <mergeCell ref="B11:B14"/>
    <mergeCell ref="B15:B18"/>
    <mergeCell ref="B19:B23"/>
    <mergeCell ref="B24:B30"/>
    <mergeCell ref="B31:B34"/>
  </mergeCells>
  <conditionalFormatting sqref="D7:D40">
    <cfRule type="expression" dxfId="15" priority="10">
      <formula>AND(D7 &lt;0.25,D7&gt;=0)</formula>
    </cfRule>
    <cfRule type="expression" dxfId="14" priority="11" stopIfTrue="1">
      <formula>AND(D7&gt;=0.75,D7&lt;=1)</formula>
    </cfRule>
    <cfRule type="expression" dxfId="13" priority="12" stopIfTrue="1">
      <formula>AND(D7&gt;=0.5, D7&lt;= 0.74)</formula>
    </cfRule>
    <cfRule type="expression" dxfId="12" priority="13" stopIfTrue="1">
      <formula>AND(D7 &lt;0.5,D7&gt;=0.25)</formula>
    </cfRule>
  </conditionalFormatting>
  <conditionalFormatting sqref="E3:AO3">
    <cfRule type="expression" dxfId="11" priority="1">
      <formula>AND(E3 &lt;0.25,E3&gt;=0)</formula>
    </cfRule>
    <cfRule type="expression" dxfId="10" priority="2" stopIfTrue="1">
      <formula>AND(E3&gt;=0.75,E3&lt;=1)</formula>
    </cfRule>
    <cfRule type="expression" dxfId="9" priority="3" stopIfTrue="1">
      <formula>AND(E3&gt;=0.5, E3&lt;= 0.74)</formula>
    </cfRule>
    <cfRule type="expression" dxfId="8" priority="4" stopIfTrue="1">
      <formula>AND(E3 &lt;0.5,E3&gt;=0.25)</formula>
    </cfRule>
  </conditionalFormatting>
  <dataValidations count="2">
    <dataValidation type="list" allowBlank="1" showErrorMessage="1" errorTitle="Valor no valido" error="Escoja un valor de la lista " sqref="E7:AO40" xr:uid="{00000000-0002-0000-0100-000000000000}">
      <formula1>$AQ$15:$AQ$19</formula1>
    </dataValidation>
    <dataValidation type="list" allowBlank="1" showErrorMessage="1" errorTitle="Valor no valido" error="Escoja un valor de la lista " sqref="E4:AO4" xr:uid="{00000000-0002-0000-0100-000001000000}">
      <formula1>$AQ$8:$AQ$12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2781-7A51-4070-9516-D43DF7CC42DA}">
  <sheetPr>
    <tabColor theme="6"/>
  </sheetPr>
  <dimension ref="A1:AE38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RowHeight="14.25" x14ac:dyDescent="0.2"/>
  <cols>
    <col min="1" max="1" width="21.75" customWidth="1"/>
    <col min="2" max="2" width="35.25" customWidth="1"/>
    <col min="3" max="3" width="10.375" bestFit="1" customWidth="1"/>
    <col min="4" max="5" width="47.875" customWidth="1"/>
    <col min="6" max="6" width="21.875" customWidth="1"/>
    <col min="7" max="7" width="5.375" customWidth="1"/>
    <col min="11" max="27" width="5.375" customWidth="1"/>
    <col min="28" max="28" width="19.625" style="54" bestFit="1" customWidth="1"/>
    <col min="29" max="30" width="21.125" style="54" customWidth="1"/>
    <col min="31" max="31" width="11" style="54"/>
    <col min="32" max="51" width="5.375" customWidth="1"/>
  </cols>
  <sheetData>
    <row r="1" spans="1:31" ht="32.25" customHeight="1" x14ac:dyDescent="0.2">
      <c r="A1" s="120" t="s">
        <v>215</v>
      </c>
      <c r="B1" s="121"/>
      <c r="C1" s="65" t="s">
        <v>213</v>
      </c>
      <c r="D1" s="65" t="s">
        <v>173</v>
      </c>
      <c r="E1" s="65" t="s">
        <v>174</v>
      </c>
      <c r="AC1" s="63"/>
      <c r="AD1" s="63"/>
    </row>
    <row r="2" spans="1:31" x14ac:dyDescent="0.2">
      <c r="A2" s="310" t="s">
        <v>27</v>
      </c>
      <c r="B2" s="66" t="str">
        <f ca="1">IF(INDIRECT(AB2,TRUE)=0,"",IF(OR(EXACT(INDIRECT(AD2,TRUE),"A"),EXACT(INDIRECT(AD2,TRUE),"M")),INDIRECT(AB2,TRUE),""))</f>
        <v/>
      </c>
      <c r="C2" s="67" t="str">
        <f ca="1">IF(INDIRECT(AB2,TRUE)=0,"",IF(OR(EXACT(INDIRECT(AD2,TRUE),"A"),EXACT(INDIRECT(AD2,TRUE),"M")),INDIRECT(AC2,TRUE),""))</f>
        <v/>
      </c>
      <c r="D2" s="68"/>
      <c r="E2" s="68"/>
      <c r="AB2" s="54" t="s">
        <v>34</v>
      </c>
      <c r="AC2" s="63" t="s">
        <v>176</v>
      </c>
      <c r="AD2" s="63" t="s">
        <v>137</v>
      </c>
      <c r="AE2" s="54" t="s">
        <v>71</v>
      </c>
    </row>
    <row r="3" spans="1:31" x14ac:dyDescent="0.2">
      <c r="A3" s="311"/>
      <c r="B3" s="69" t="str">
        <f t="shared" ref="B3:B38" ca="1" si="0">IF(INDIRECT(AB3,TRUE)=0,"",IF(OR(EXACT(INDIRECT(AD3,TRUE),"A"),EXACT(INDIRECT(AD3,TRUE),"M")),INDIRECT(AB3,TRUE),""))</f>
        <v/>
      </c>
      <c r="C3" s="70" t="str">
        <f t="shared" ref="C3:C38" ca="1" si="1">IF(INDIRECT(AB3,TRUE)=0,"",IF(OR(EXACT(INDIRECT(AD3,TRUE),"A"),EXACT(INDIRECT(AD3,TRUE),"M")),INDIRECT(AC3,TRUE),""))</f>
        <v/>
      </c>
      <c r="D3" s="71"/>
      <c r="E3" s="71"/>
      <c r="AB3" s="54" t="s">
        <v>35</v>
      </c>
      <c r="AC3" s="63" t="s">
        <v>177</v>
      </c>
      <c r="AD3" s="63" t="s">
        <v>136</v>
      </c>
      <c r="AE3" s="54" t="s">
        <v>71</v>
      </c>
    </row>
    <row r="4" spans="1:31" x14ac:dyDescent="0.2">
      <c r="A4" s="311"/>
      <c r="B4" s="69" t="str">
        <f t="shared" ca="1" si="0"/>
        <v/>
      </c>
      <c r="C4" s="70" t="str">
        <f t="shared" ca="1" si="1"/>
        <v/>
      </c>
      <c r="D4" s="71"/>
      <c r="E4" s="71"/>
      <c r="AB4" s="54" t="s">
        <v>36</v>
      </c>
      <c r="AC4" s="63" t="s">
        <v>178</v>
      </c>
      <c r="AD4" s="63" t="s">
        <v>138</v>
      </c>
      <c r="AE4" s="54" t="s">
        <v>71</v>
      </c>
    </row>
    <row r="5" spans="1:31" x14ac:dyDescent="0.2">
      <c r="A5" s="308" t="s">
        <v>175</v>
      </c>
      <c r="B5" s="72" t="str">
        <f t="shared" ca="1" si="0"/>
        <v/>
      </c>
      <c r="C5" s="73" t="str">
        <f t="shared" ca="1" si="1"/>
        <v/>
      </c>
      <c r="D5" s="74"/>
      <c r="E5" s="74"/>
      <c r="AB5" s="54" t="s">
        <v>37</v>
      </c>
      <c r="AC5" s="63" t="s">
        <v>179</v>
      </c>
      <c r="AD5" s="63" t="s">
        <v>139</v>
      </c>
      <c r="AE5" s="54" t="s">
        <v>71</v>
      </c>
    </row>
    <row r="6" spans="1:31" x14ac:dyDescent="0.2">
      <c r="A6" s="309"/>
      <c r="B6" s="72" t="str">
        <f t="shared" ca="1" si="0"/>
        <v/>
      </c>
      <c r="C6" s="73" t="str">
        <f t="shared" ca="1" si="1"/>
        <v/>
      </c>
      <c r="D6" s="74"/>
      <c r="E6" s="74"/>
      <c r="AB6" s="54" t="s">
        <v>38</v>
      </c>
      <c r="AC6" s="63" t="s">
        <v>180</v>
      </c>
      <c r="AD6" s="63" t="s">
        <v>140</v>
      </c>
      <c r="AE6" s="54" t="s">
        <v>71</v>
      </c>
    </row>
    <row r="7" spans="1:31" x14ac:dyDescent="0.2">
      <c r="A7" s="309"/>
      <c r="B7" s="72" t="str">
        <f t="shared" ca="1" si="0"/>
        <v/>
      </c>
      <c r="C7" s="73" t="str">
        <f t="shared" ca="1" si="1"/>
        <v/>
      </c>
      <c r="D7" s="74"/>
      <c r="E7" s="74"/>
      <c r="AB7" s="54" t="s">
        <v>39</v>
      </c>
      <c r="AC7" s="63" t="s">
        <v>181</v>
      </c>
      <c r="AD7" s="63" t="s">
        <v>141</v>
      </c>
      <c r="AE7" s="54" t="s">
        <v>71</v>
      </c>
    </row>
    <row r="8" spans="1:31" x14ac:dyDescent="0.2">
      <c r="A8" s="309"/>
      <c r="B8" s="72" t="str">
        <f t="shared" ca="1" si="0"/>
        <v xml:space="preserve"> Eventos Imprevistos en la U</v>
      </c>
      <c r="C8" s="73">
        <f t="shared" ca="1" si="1"/>
        <v>0.25</v>
      </c>
      <c r="D8" s="74"/>
      <c r="E8" s="74"/>
      <c r="AB8" s="54" t="s">
        <v>40</v>
      </c>
      <c r="AC8" s="63" t="s">
        <v>182</v>
      </c>
      <c r="AD8" s="63" t="s">
        <v>142</v>
      </c>
      <c r="AE8" s="54" t="s">
        <v>71</v>
      </c>
    </row>
    <row r="9" spans="1:31" x14ac:dyDescent="0.2">
      <c r="A9" s="309"/>
      <c r="B9" s="72" t="str">
        <f t="shared" ca="1" si="0"/>
        <v/>
      </c>
      <c r="C9" s="73" t="str">
        <f t="shared" ca="1" si="1"/>
        <v/>
      </c>
      <c r="D9" s="74"/>
      <c r="E9" s="74"/>
      <c r="AB9" s="54" t="s">
        <v>41</v>
      </c>
      <c r="AC9" s="63" t="s">
        <v>183</v>
      </c>
      <c r="AD9" s="63" t="s">
        <v>143</v>
      </c>
      <c r="AE9" s="54" t="s">
        <v>71</v>
      </c>
    </row>
    <row r="10" spans="1:31" x14ac:dyDescent="0.2">
      <c r="A10" s="307" t="s">
        <v>25</v>
      </c>
      <c r="B10" s="75" t="str">
        <f t="shared" ca="1" si="0"/>
        <v/>
      </c>
      <c r="C10" s="76" t="str">
        <f t="shared" ca="1" si="1"/>
        <v/>
      </c>
      <c r="D10" s="77"/>
      <c r="E10" s="77"/>
      <c r="AB10" s="54" t="s">
        <v>42</v>
      </c>
      <c r="AC10" s="63" t="s">
        <v>184</v>
      </c>
      <c r="AD10" s="63" t="s">
        <v>144</v>
      </c>
      <c r="AE10" s="54" t="s">
        <v>71</v>
      </c>
    </row>
    <row r="11" spans="1:31" x14ac:dyDescent="0.2">
      <c r="A11" s="307"/>
      <c r="B11" s="75" t="str">
        <f t="shared" ca="1" si="0"/>
        <v xml:space="preserve"> Perdida de la Maquina</v>
      </c>
      <c r="C11" s="76">
        <f t="shared" ca="1" si="1"/>
        <v>0.3</v>
      </c>
      <c r="D11" s="77"/>
      <c r="E11" s="77"/>
      <c r="AB11" s="54" t="s">
        <v>43</v>
      </c>
      <c r="AC11" s="63" t="s">
        <v>185</v>
      </c>
      <c r="AD11" s="63" t="s">
        <v>145</v>
      </c>
      <c r="AE11" s="54" t="s">
        <v>71</v>
      </c>
    </row>
    <row r="12" spans="1:31" x14ac:dyDescent="0.2">
      <c r="A12" s="307"/>
      <c r="B12" s="75" t="str">
        <f t="shared" ca="1" si="0"/>
        <v xml:space="preserve"> Daño de la Maquina</v>
      </c>
      <c r="C12" s="76">
        <f t="shared" ca="1" si="1"/>
        <v>0.41249999999999998</v>
      </c>
      <c r="D12" s="77"/>
      <c r="E12" s="77"/>
      <c r="AB12" s="54" t="s">
        <v>44</v>
      </c>
      <c r="AC12" s="63" t="s">
        <v>186</v>
      </c>
      <c r="AD12" s="63" t="s">
        <v>146</v>
      </c>
      <c r="AE12" s="54" t="s">
        <v>71</v>
      </c>
    </row>
    <row r="13" spans="1:31" x14ac:dyDescent="0.2">
      <c r="A13" s="307"/>
      <c r="B13" s="75" t="str">
        <f t="shared" ca="1" si="0"/>
        <v xml:space="preserve"> Invación de Virus</v>
      </c>
      <c r="C13" s="76">
        <f t="shared" ca="1" si="1"/>
        <v>0.33750000000000002</v>
      </c>
      <c r="D13" s="77"/>
      <c r="E13" s="77"/>
      <c r="AB13" s="54" t="s">
        <v>45</v>
      </c>
      <c r="AC13" s="63" t="s">
        <v>187</v>
      </c>
      <c r="AD13" s="63" t="s">
        <v>147</v>
      </c>
      <c r="AE13" s="54" t="s">
        <v>71</v>
      </c>
    </row>
    <row r="14" spans="1:31" x14ac:dyDescent="0.2">
      <c r="A14" s="307"/>
      <c r="B14" s="75" t="str">
        <f t="shared" ca="1" si="0"/>
        <v xml:space="preserve"> Perdida de la Informacióin</v>
      </c>
      <c r="C14" s="76">
        <f t="shared" ca="1" si="1"/>
        <v>0.26250000000000001</v>
      </c>
      <c r="D14" s="77"/>
      <c r="E14" s="77"/>
      <c r="AB14" s="54" t="s">
        <v>46</v>
      </c>
      <c r="AC14" s="63" t="s">
        <v>188</v>
      </c>
      <c r="AD14" s="63" t="s">
        <v>148</v>
      </c>
      <c r="AE14" s="54" t="s">
        <v>71</v>
      </c>
    </row>
    <row r="15" spans="1:31" x14ac:dyDescent="0.2">
      <c r="A15" s="306" t="s">
        <v>24</v>
      </c>
      <c r="B15" s="78" t="str">
        <f t="shared" ca="1" si="0"/>
        <v/>
      </c>
      <c r="C15" s="79" t="str">
        <f t="shared" ca="1" si="1"/>
        <v/>
      </c>
      <c r="D15" s="80"/>
      <c r="E15" s="80"/>
      <c r="AB15" s="54" t="s">
        <v>47</v>
      </c>
      <c r="AC15" s="63" t="s">
        <v>189</v>
      </c>
      <c r="AD15" s="63" t="s">
        <v>149</v>
      </c>
      <c r="AE15" s="54" t="s">
        <v>71</v>
      </c>
    </row>
    <row r="16" spans="1:31" x14ac:dyDescent="0.2">
      <c r="A16" s="306"/>
      <c r="B16" s="78" t="str">
        <f t="shared" ca="1" si="0"/>
        <v/>
      </c>
      <c r="C16" s="79" t="str">
        <f t="shared" ca="1" si="1"/>
        <v/>
      </c>
      <c r="D16" s="80"/>
      <c r="E16" s="80"/>
      <c r="AB16" s="54" t="s">
        <v>48</v>
      </c>
      <c r="AC16" s="63" t="s">
        <v>190</v>
      </c>
      <c r="AD16" s="63" t="s">
        <v>150</v>
      </c>
      <c r="AE16" s="54" t="s">
        <v>71</v>
      </c>
    </row>
    <row r="17" spans="1:31" x14ac:dyDescent="0.2">
      <c r="A17" s="306"/>
      <c r="B17" s="78" t="str">
        <f t="shared" ca="1" si="0"/>
        <v/>
      </c>
      <c r="C17" s="79" t="str">
        <f t="shared" ca="1" si="1"/>
        <v/>
      </c>
      <c r="D17" s="80"/>
      <c r="E17" s="80"/>
      <c r="AB17" s="54" t="s">
        <v>49</v>
      </c>
      <c r="AC17" s="63" t="s">
        <v>191</v>
      </c>
      <c r="AD17" s="63" t="s">
        <v>151</v>
      </c>
      <c r="AE17" s="54" t="s">
        <v>71</v>
      </c>
    </row>
    <row r="18" spans="1:31" x14ac:dyDescent="0.2">
      <c r="A18" s="317" t="s">
        <v>23</v>
      </c>
      <c r="B18" s="81" t="str">
        <f t="shared" ca="1" si="0"/>
        <v/>
      </c>
      <c r="C18" s="82" t="str">
        <f t="shared" ca="1" si="1"/>
        <v/>
      </c>
      <c r="D18" s="83"/>
      <c r="E18" s="83"/>
      <c r="AB18" s="54" t="s">
        <v>50</v>
      </c>
      <c r="AC18" s="63" t="s">
        <v>192</v>
      </c>
      <c r="AD18" s="63" t="s">
        <v>152</v>
      </c>
      <c r="AE18" s="54" t="s">
        <v>71</v>
      </c>
    </row>
    <row r="19" spans="1:31" x14ac:dyDescent="0.2">
      <c r="A19" s="317"/>
      <c r="B19" s="81" t="str">
        <f t="shared" ca="1" si="0"/>
        <v/>
      </c>
      <c r="C19" s="82" t="str">
        <f t="shared" ca="1" si="1"/>
        <v/>
      </c>
      <c r="D19" s="83"/>
      <c r="E19" s="83"/>
      <c r="AB19" s="54" t="s">
        <v>51</v>
      </c>
      <c r="AC19" s="63" t="s">
        <v>193</v>
      </c>
      <c r="AD19" s="63" t="s">
        <v>153</v>
      </c>
      <c r="AE19" s="54" t="s">
        <v>71</v>
      </c>
    </row>
    <row r="20" spans="1:31" x14ac:dyDescent="0.2">
      <c r="A20" s="317"/>
      <c r="B20" s="81" t="str">
        <f t="shared" ca="1" si="0"/>
        <v/>
      </c>
      <c r="C20" s="82" t="str">
        <f t="shared" ca="1" si="1"/>
        <v/>
      </c>
      <c r="D20" s="83"/>
      <c r="E20" s="83"/>
      <c r="AB20" s="54" t="s">
        <v>52</v>
      </c>
      <c r="AC20" s="63" t="s">
        <v>194</v>
      </c>
      <c r="AD20" s="63" t="s">
        <v>154</v>
      </c>
      <c r="AE20" s="54" t="s">
        <v>71</v>
      </c>
    </row>
    <row r="21" spans="1:31" x14ac:dyDescent="0.2">
      <c r="A21" s="315" t="s">
        <v>214</v>
      </c>
      <c r="B21" s="84" t="str">
        <f t="shared" ca="1" si="0"/>
        <v/>
      </c>
      <c r="C21" s="85" t="str">
        <f t="shared" ca="1" si="1"/>
        <v/>
      </c>
      <c r="D21" s="86"/>
      <c r="E21" s="86"/>
      <c r="AB21" s="54" t="s">
        <v>53</v>
      </c>
      <c r="AC21" s="63" t="s">
        <v>195</v>
      </c>
      <c r="AD21" s="63" t="s">
        <v>155</v>
      </c>
      <c r="AE21" s="54" t="s">
        <v>71</v>
      </c>
    </row>
    <row r="22" spans="1:31" x14ac:dyDescent="0.2">
      <c r="A22" s="316"/>
      <c r="B22" s="84" t="str">
        <f t="shared" ca="1" si="0"/>
        <v/>
      </c>
      <c r="C22" s="85" t="str">
        <f t="shared" ca="1" si="1"/>
        <v/>
      </c>
      <c r="D22" s="86"/>
      <c r="E22" s="86"/>
      <c r="AB22" s="54" t="s">
        <v>54</v>
      </c>
      <c r="AC22" s="63" t="s">
        <v>196</v>
      </c>
      <c r="AD22" s="63" t="s">
        <v>156</v>
      </c>
      <c r="AE22" s="54" t="s">
        <v>71</v>
      </c>
    </row>
    <row r="23" spans="1:31" x14ac:dyDescent="0.2">
      <c r="A23" s="316"/>
      <c r="B23" s="84" t="str">
        <f t="shared" ca="1" si="0"/>
        <v/>
      </c>
      <c r="C23" s="85" t="str">
        <f t="shared" ca="1" si="1"/>
        <v/>
      </c>
      <c r="D23" s="86"/>
      <c r="E23" s="86"/>
      <c r="AB23" s="54" t="s">
        <v>55</v>
      </c>
      <c r="AC23" s="63" t="s">
        <v>197</v>
      </c>
      <c r="AD23" s="63" t="s">
        <v>157</v>
      </c>
      <c r="AE23" s="54" t="s">
        <v>71</v>
      </c>
    </row>
    <row r="24" spans="1:31" x14ac:dyDescent="0.2">
      <c r="A24" s="316"/>
      <c r="B24" s="84" t="str">
        <f t="shared" ca="1" si="0"/>
        <v/>
      </c>
      <c r="C24" s="85" t="str">
        <f t="shared" ca="1" si="1"/>
        <v/>
      </c>
      <c r="D24" s="86"/>
      <c r="E24" s="86"/>
      <c r="AB24" s="54" t="s">
        <v>56</v>
      </c>
      <c r="AC24" s="63" t="s">
        <v>198</v>
      </c>
      <c r="AD24" s="63" t="s">
        <v>158</v>
      </c>
      <c r="AE24" s="54" t="s">
        <v>71</v>
      </c>
    </row>
    <row r="25" spans="1:31" x14ac:dyDescent="0.2">
      <c r="A25" s="316"/>
      <c r="B25" s="84" t="str">
        <f t="shared" ca="1" si="0"/>
        <v/>
      </c>
      <c r="C25" s="85" t="str">
        <f t="shared" ca="1" si="1"/>
        <v/>
      </c>
      <c r="D25" s="86"/>
      <c r="E25" s="86"/>
      <c r="AB25" s="54" t="s">
        <v>57</v>
      </c>
      <c r="AC25" s="63" t="s">
        <v>199</v>
      </c>
      <c r="AD25" s="63" t="s">
        <v>159</v>
      </c>
      <c r="AE25" s="54" t="s">
        <v>71</v>
      </c>
    </row>
    <row r="26" spans="1:31" x14ac:dyDescent="0.2">
      <c r="A26" s="316"/>
      <c r="B26" s="84" t="str">
        <f t="shared" ca="1" si="0"/>
        <v/>
      </c>
      <c r="C26" s="85" t="str">
        <f t="shared" ca="1" si="1"/>
        <v/>
      </c>
      <c r="D26" s="86"/>
      <c r="E26" s="86"/>
      <c r="AB26" s="54" t="s">
        <v>58</v>
      </c>
      <c r="AC26" s="63" t="s">
        <v>200</v>
      </c>
      <c r="AD26" s="63" t="s">
        <v>160</v>
      </c>
      <c r="AE26" s="54" t="s">
        <v>71</v>
      </c>
    </row>
    <row r="27" spans="1:31" x14ac:dyDescent="0.2">
      <c r="A27" s="316"/>
      <c r="B27" s="84" t="str">
        <f t="shared" ca="1" si="0"/>
        <v/>
      </c>
      <c r="C27" s="85" t="str">
        <f t="shared" ca="1" si="1"/>
        <v/>
      </c>
      <c r="D27" s="86"/>
      <c r="E27" s="86"/>
      <c r="AB27" s="54" t="s">
        <v>59</v>
      </c>
      <c r="AC27" s="63" t="s">
        <v>201</v>
      </c>
      <c r="AD27" s="63" t="s">
        <v>161</v>
      </c>
      <c r="AE27" s="54" t="s">
        <v>71</v>
      </c>
    </row>
    <row r="28" spans="1:31" x14ac:dyDescent="0.2">
      <c r="A28" s="314" t="s">
        <v>21</v>
      </c>
      <c r="B28" s="87" t="str">
        <f t="shared" ca="1" si="0"/>
        <v/>
      </c>
      <c r="C28" s="88" t="str">
        <f t="shared" ca="1" si="1"/>
        <v/>
      </c>
      <c r="D28" s="89"/>
      <c r="E28" s="89"/>
      <c r="AB28" s="54" t="s">
        <v>60</v>
      </c>
      <c r="AC28" s="63" t="s">
        <v>202</v>
      </c>
      <c r="AD28" s="63" t="s">
        <v>162</v>
      </c>
      <c r="AE28" s="54" t="s">
        <v>71</v>
      </c>
    </row>
    <row r="29" spans="1:31" x14ac:dyDescent="0.2">
      <c r="A29" s="314"/>
      <c r="B29" s="87" t="str">
        <f t="shared" ca="1" si="0"/>
        <v/>
      </c>
      <c r="C29" s="88" t="str">
        <f t="shared" ca="1" si="1"/>
        <v/>
      </c>
      <c r="D29" s="89"/>
      <c r="E29" s="89"/>
      <c r="AB29" s="54" t="s">
        <v>61</v>
      </c>
      <c r="AC29" s="63" t="s">
        <v>203</v>
      </c>
      <c r="AD29" s="63" t="s">
        <v>163</v>
      </c>
      <c r="AE29" s="54" t="s">
        <v>71</v>
      </c>
    </row>
    <row r="30" spans="1:31" x14ac:dyDescent="0.2">
      <c r="A30" s="314"/>
      <c r="B30" s="87" t="str">
        <f t="shared" ca="1" si="0"/>
        <v/>
      </c>
      <c r="C30" s="88" t="str">
        <f t="shared" ca="1" si="1"/>
        <v/>
      </c>
      <c r="D30" s="89"/>
      <c r="E30" s="89"/>
      <c r="AB30" s="54" t="s">
        <v>62</v>
      </c>
      <c r="AC30" s="63" t="s">
        <v>204</v>
      </c>
      <c r="AD30" s="63" t="s">
        <v>164</v>
      </c>
      <c r="AE30" s="54" t="s">
        <v>71</v>
      </c>
    </row>
    <row r="31" spans="1:31" ht="28.5" x14ac:dyDescent="0.2">
      <c r="A31" s="314"/>
      <c r="B31" s="87" t="str">
        <f t="shared" ca="1" si="0"/>
        <v xml:space="preserve"> Validaciones insuficientes
o inapropiadas</v>
      </c>
      <c r="C31" s="88">
        <f t="shared" ca="1" si="1"/>
        <v>0</v>
      </c>
      <c r="D31" s="89"/>
      <c r="E31" s="89"/>
      <c r="AB31" s="54" t="s">
        <v>63</v>
      </c>
      <c r="AC31" s="63" t="s">
        <v>205</v>
      </c>
      <c r="AD31" s="63" t="s">
        <v>165</v>
      </c>
      <c r="AE31" s="54" t="s">
        <v>71</v>
      </c>
    </row>
    <row r="32" spans="1:31" x14ac:dyDescent="0.2">
      <c r="A32" s="313" t="s">
        <v>20</v>
      </c>
      <c r="B32" s="90" t="str">
        <f t="shared" ca="1" si="0"/>
        <v/>
      </c>
      <c r="C32" s="91" t="str">
        <f t="shared" ca="1" si="1"/>
        <v/>
      </c>
      <c r="D32" s="92"/>
      <c r="E32" s="92"/>
      <c r="AB32" s="54" t="s">
        <v>64</v>
      </c>
      <c r="AC32" s="63" t="s">
        <v>206</v>
      </c>
      <c r="AD32" s="63" t="s">
        <v>166</v>
      </c>
      <c r="AE32" s="54" t="s">
        <v>71</v>
      </c>
    </row>
    <row r="33" spans="1:31" x14ac:dyDescent="0.2">
      <c r="A33" s="313"/>
      <c r="B33" s="90" t="str">
        <f t="shared" ca="1" si="0"/>
        <v/>
      </c>
      <c r="C33" s="91" t="str">
        <f t="shared" ca="1" si="1"/>
        <v/>
      </c>
      <c r="D33" s="92"/>
      <c r="E33" s="92"/>
      <c r="AB33" s="54" t="s">
        <v>65</v>
      </c>
      <c r="AC33" s="63" t="s">
        <v>207</v>
      </c>
      <c r="AD33" s="63" t="s">
        <v>167</v>
      </c>
      <c r="AE33" s="54" t="s">
        <v>71</v>
      </c>
    </row>
    <row r="34" spans="1:31" ht="28.5" x14ac:dyDescent="0.2">
      <c r="A34" s="64"/>
      <c r="B34" s="72" t="str">
        <f t="shared" ca="1" si="0"/>
        <v xml:space="preserve"> Demora en el Manual 
o mal desarrollado</v>
      </c>
      <c r="C34" s="73">
        <f t="shared" ca="1" si="1"/>
        <v>0</v>
      </c>
      <c r="D34" s="74"/>
      <c r="E34" s="74"/>
      <c r="AB34" s="54" t="s">
        <v>66</v>
      </c>
      <c r="AC34" s="63" t="s">
        <v>208</v>
      </c>
      <c r="AD34" s="63" t="s">
        <v>168</v>
      </c>
      <c r="AE34" s="54" t="s">
        <v>71</v>
      </c>
    </row>
    <row r="35" spans="1:31" ht="28.5" x14ac:dyDescent="0.2">
      <c r="A35" s="312" t="s">
        <v>0</v>
      </c>
      <c r="B35" s="93" t="str">
        <f t="shared" ca="1" si="0"/>
        <v xml:space="preserve"> Catastrofes (Incendio, 
terremoto, Inundación</v>
      </c>
      <c r="C35" s="94">
        <f t="shared" ca="1" si="1"/>
        <v>0</v>
      </c>
      <c r="D35" s="95"/>
      <c r="E35" s="95"/>
      <c r="AB35" s="54" t="s">
        <v>67</v>
      </c>
      <c r="AC35" s="63" t="s">
        <v>209</v>
      </c>
      <c r="AD35" s="63" t="s">
        <v>169</v>
      </c>
      <c r="AE35" s="54" t="s">
        <v>71</v>
      </c>
    </row>
    <row r="36" spans="1:31" x14ac:dyDescent="0.2">
      <c r="A36" s="312"/>
      <c r="B36" s="93" t="str">
        <f t="shared" ca="1" si="0"/>
        <v/>
      </c>
      <c r="C36" s="94" t="str">
        <f t="shared" ca="1" si="1"/>
        <v/>
      </c>
      <c r="D36" s="95"/>
      <c r="E36" s="95"/>
      <c r="AB36" s="54" t="s">
        <v>68</v>
      </c>
      <c r="AC36" s="63" t="s">
        <v>210</v>
      </c>
      <c r="AD36" s="63" t="s">
        <v>170</v>
      </c>
      <c r="AE36" s="54" t="s">
        <v>71</v>
      </c>
    </row>
    <row r="37" spans="1:31" x14ac:dyDescent="0.2">
      <c r="A37" s="312"/>
      <c r="B37" s="93" t="str">
        <f t="shared" ca="1" si="0"/>
        <v xml:space="preserve"> Fallo del Internet</v>
      </c>
      <c r="C37" s="94">
        <f t="shared" ca="1" si="1"/>
        <v>0</v>
      </c>
      <c r="D37" s="95"/>
      <c r="E37" s="95"/>
      <c r="AB37" s="54" t="s">
        <v>69</v>
      </c>
      <c r="AC37" s="63" t="s">
        <v>211</v>
      </c>
      <c r="AD37" s="63" t="s">
        <v>171</v>
      </c>
      <c r="AE37" s="54" t="s">
        <v>71</v>
      </c>
    </row>
    <row r="38" spans="1:31" x14ac:dyDescent="0.2">
      <c r="A38" s="312"/>
      <c r="B38" s="93" t="str">
        <f t="shared" ca="1" si="0"/>
        <v xml:space="preserve"> Problemas de Orden Publico</v>
      </c>
      <c r="C38" s="94" t="str">
        <f t="shared" ca="1" si="1"/>
        <v>M</v>
      </c>
      <c r="D38" s="95"/>
      <c r="E38" s="95"/>
      <c r="AB38" s="54" t="s">
        <v>70</v>
      </c>
      <c r="AC38" s="63" t="s">
        <v>172</v>
      </c>
      <c r="AD38" s="63" t="s">
        <v>172</v>
      </c>
      <c r="AE38" s="54" t="s">
        <v>71</v>
      </c>
    </row>
  </sheetData>
  <sheetProtection sheet="1" objects="1" scenarios="1" formatCells="0" formatColumns="0"/>
  <mergeCells count="9">
    <mergeCell ref="A15:A17"/>
    <mergeCell ref="A10:A14"/>
    <mergeCell ref="A5:A9"/>
    <mergeCell ref="A2:A4"/>
    <mergeCell ref="A35:A38"/>
    <mergeCell ref="A32:A33"/>
    <mergeCell ref="A28:A31"/>
    <mergeCell ref="A21:A27"/>
    <mergeCell ref="A18:A20"/>
  </mergeCells>
  <conditionalFormatting sqref="C2:C38">
    <cfRule type="expression" dxfId="7" priority="1">
      <formula>AND(C2 &lt;0.25,C2&gt;=0)</formula>
    </cfRule>
    <cfRule type="expression" dxfId="6" priority="2" stopIfTrue="1">
      <formula>AND(C2&gt;=0.75,C2&lt;=1)</formula>
    </cfRule>
    <cfRule type="expression" dxfId="5" priority="3" stopIfTrue="1">
      <formula>AND(C2&gt;=0.5, C2&lt;= 0.74)</formula>
    </cfRule>
    <cfRule type="expression" dxfId="4" priority="4" stopIfTrue="1">
      <formula>AND(C2 &lt;0.5,C2&gt;=0.25)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7DD2-B06F-4810-AC9B-709A59A05342}">
  <sheetPr>
    <tabColor rgb="FFFFC000"/>
  </sheetPr>
  <dimension ref="A1:E35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1" defaultRowHeight="14.25" x14ac:dyDescent="0.2"/>
  <cols>
    <col min="1" max="1" width="21.75" customWidth="1"/>
    <col min="2" max="2" width="35.25" customWidth="1"/>
    <col min="3" max="3" width="10.375" bestFit="1" customWidth="1"/>
    <col min="4" max="5" width="47.875" customWidth="1"/>
  </cols>
  <sheetData>
    <row r="1" spans="1:5" ht="37.5" customHeight="1" thickBot="1" x14ac:dyDescent="0.25">
      <c r="A1" s="318" t="s">
        <v>218</v>
      </c>
      <c r="B1" s="319"/>
      <c r="C1" s="130" t="s">
        <v>213</v>
      </c>
      <c r="D1" s="65" t="s">
        <v>216</v>
      </c>
      <c r="E1" s="65" t="s">
        <v>217</v>
      </c>
    </row>
    <row r="2" spans="1:5" ht="15" x14ac:dyDescent="0.25">
      <c r="A2" s="276" t="s">
        <v>15</v>
      </c>
      <c r="B2" s="124" t="str">
        <f>IF('Matriz de Riesgo'!D7&gt;=0.5,'Matriz de Riesgo'!C7,"")</f>
        <v/>
      </c>
      <c r="C2" s="131" t="str">
        <f>IF('Matriz de Riesgo'!D7&gt;=0.5,'Matriz de Riesgo'!D7,"")</f>
        <v/>
      </c>
      <c r="D2" s="127"/>
      <c r="E2" s="22"/>
    </row>
    <row r="3" spans="1:5" ht="15" x14ac:dyDescent="0.25">
      <c r="A3" s="277"/>
      <c r="B3" s="125" t="str">
        <f>IF('Matriz de Riesgo'!D8&gt;=0.5,'Matriz de Riesgo'!C8,"")</f>
        <v/>
      </c>
      <c r="C3" s="132" t="str">
        <f>IF('Matriz de Riesgo'!D8&gt;=0.5,'Matriz de Riesgo'!D8,"")</f>
        <v/>
      </c>
      <c r="D3" s="128"/>
      <c r="E3" s="96"/>
    </row>
    <row r="4" spans="1:5" ht="15" x14ac:dyDescent="0.25">
      <c r="A4" s="277"/>
      <c r="B4" s="125" t="str">
        <f>IF('Matriz de Riesgo'!D9&gt;=0.5,'Matriz de Riesgo'!C9,"")</f>
        <v/>
      </c>
      <c r="C4" s="132" t="str">
        <f>IF('Matriz de Riesgo'!D9&gt;=0.5,'Matriz de Riesgo'!D9,"")</f>
        <v/>
      </c>
      <c r="D4" s="128"/>
      <c r="E4" s="96"/>
    </row>
    <row r="5" spans="1:5" ht="15.75" thickBot="1" x14ac:dyDescent="0.3">
      <c r="A5" s="278"/>
      <c r="B5" s="126" t="str">
        <f>IF('Matriz de Riesgo'!D10&gt;=0.5,'Matriz de Riesgo'!C10,"")</f>
        <v/>
      </c>
      <c r="C5" s="139" t="str">
        <f>IF('Matriz de Riesgo'!D10&gt;=0.5,'Matriz de Riesgo'!D10,"")</f>
        <v/>
      </c>
      <c r="D5" s="129"/>
      <c r="E5" s="97"/>
    </row>
    <row r="6" spans="1:5" ht="15" x14ac:dyDescent="0.25">
      <c r="A6" s="279" t="s">
        <v>14</v>
      </c>
      <c r="B6" s="133" t="str">
        <f>IF('Matriz de Riesgo'!D11&gt;=0.5,'Matriz de Riesgo'!C11,"")</f>
        <v/>
      </c>
      <c r="C6" s="140" t="str">
        <f>IF('Matriz de Riesgo'!D11&gt;=0.5,'Matriz de Riesgo'!D11,"")</f>
        <v/>
      </c>
      <c r="D6" s="136"/>
      <c r="E6" s="98"/>
    </row>
    <row r="7" spans="1:5" ht="15" x14ac:dyDescent="0.25">
      <c r="A7" s="280"/>
      <c r="B7" s="134" t="str">
        <f>IF('Matriz de Riesgo'!D12&gt;=0.5,'Matriz de Riesgo'!C12,"")</f>
        <v/>
      </c>
      <c r="C7" s="141" t="str">
        <f>IF('Matriz de Riesgo'!D12&gt;=0.5,'Matriz de Riesgo'!D12,"")</f>
        <v/>
      </c>
      <c r="D7" s="137"/>
      <c r="E7" s="99"/>
    </row>
    <row r="8" spans="1:5" ht="15" x14ac:dyDescent="0.25">
      <c r="A8" s="280"/>
      <c r="B8" s="134" t="str">
        <f>IF('Matriz de Riesgo'!D13&gt;=0.5,'Matriz de Riesgo'!C13,"")</f>
        <v/>
      </c>
      <c r="C8" s="141" t="str">
        <f>IF('Matriz de Riesgo'!D13&gt;=0.5,'Matriz de Riesgo'!D13,"")</f>
        <v/>
      </c>
      <c r="D8" s="137"/>
      <c r="E8" s="99"/>
    </row>
    <row r="9" spans="1:5" ht="15.75" thickBot="1" x14ac:dyDescent="0.3">
      <c r="A9" s="281"/>
      <c r="B9" s="135" t="str">
        <f>IF('Matriz de Riesgo'!D14&gt;=0.5,'Matriz de Riesgo'!C14,"")</f>
        <v/>
      </c>
      <c r="C9" s="148" t="str">
        <f>IF('Matriz de Riesgo'!D14&gt;=0.5,'Matriz de Riesgo'!D14,"")</f>
        <v/>
      </c>
      <c r="D9" s="138"/>
      <c r="E9" s="100"/>
    </row>
    <row r="10" spans="1:5" ht="15" x14ac:dyDescent="0.25">
      <c r="A10" s="282" t="s">
        <v>13</v>
      </c>
      <c r="B10" s="142" t="str">
        <f>IF('Matriz de Riesgo'!D15&gt;=0.5,'Matriz de Riesgo'!C15,"")</f>
        <v/>
      </c>
      <c r="C10" s="149" t="str">
        <f>IF('Matriz de Riesgo'!D15&gt;=0.5,'Matriz de Riesgo'!D15,"")</f>
        <v/>
      </c>
      <c r="D10" s="145"/>
      <c r="E10" s="101"/>
    </row>
    <row r="11" spans="1:5" ht="15" x14ac:dyDescent="0.25">
      <c r="A11" s="283"/>
      <c r="B11" s="143" t="str">
        <f>IF('Matriz de Riesgo'!D16&gt;=0.5,'Matriz de Riesgo'!C16,"")</f>
        <v/>
      </c>
      <c r="C11" s="150" t="str">
        <f>IF('Matriz de Riesgo'!D16&gt;=0.5,'Matriz de Riesgo'!D16,"")</f>
        <v/>
      </c>
      <c r="D11" s="146"/>
      <c r="E11" s="102"/>
    </row>
    <row r="12" spans="1:5" ht="15" x14ac:dyDescent="0.25">
      <c r="A12" s="283"/>
      <c r="B12" s="143" t="str">
        <f>IF('Matriz de Riesgo'!D17&gt;=0.5,'Matriz de Riesgo'!C17,"")</f>
        <v/>
      </c>
      <c r="C12" s="150" t="str">
        <f>IF('Matriz de Riesgo'!D17&gt;=0.5,'Matriz de Riesgo'!D17,"")</f>
        <v/>
      </c>
      <c r="D12" s="146"/>
      <c r="E12" s="102"/>
    </row>
    <row r="13" spans="1:5" ht="15.75" thickBot="1" x14ac:dyDescent="0.3">
      <c r="A13" s="284"/>
      <c r="B13" s="144" t="str">
        <f>IF('Matriz de Riesgo'!D18&gt;=0.5,'Matriz de Riesgo'!C18,"")</f>
        <v/>
      </c>
      <c r="C13" s="155" t="str">
        <f>IF('Matriz de Riesgo'!D18&gt;=0.5,'Matriz de Riesgo'!D18,"")</f>
        <v/>
      </c>
      <c r="D13" s="147"/>
      <c r="E13" s="103"/>
    </row>
    <row r="14" spans="1:5" ht="15" x14ac:dyDescent="0.25">
      <c r="A14" s="285" t="s">
        <v>4</v>
      </c>
      <c r="B14" s="151" t="str">
        <f>IF('Matriz de Riesgo'!D19&gt;=0.5,'Matriz de Riesgo'!C19,"")</f>
        <v/>
      </c>
      <c r="C14" s="156" t="str">
        <f>IF('Matriz de Riesgo'!D19&gt;=0.5,'Matriz de Riesgo'!D19,"")</f>
        <v/>
      </c>
      <c r="D14" s="153"/>
      <c r="E14" s="104"/>
    </row>
    <row r="15" spans="1:5" ht="15" x14ac:dyDescent="0.25">
      <c r="A15" s="286"/>
      <c r="B15" s="152" t="str">
        <f>IF('Matriz de Riesgo'!D20&gt;=0.5,'Matriz de Riesgo'!C20,"")</f>
        <v/>
      </c>
      <c r="C15" s="157" t="str">
        <f>IF('Matriz de Riesgo'!D20&gt;=0.5,'Matriz de Riesgo'!D20,"")</f>
        <v/>
      </c>
      <c r="D15" s="154"/>
      <c r="E15" s="105"/>
    </row>
    <row r="16" spans="1:5" ht="15" x14ac:dyDescent="0.25">
      <c r="A16" s="286"/>
      <c r="B16" s="152" t="str">
        <f>IF('Matriz de Riesgo'!D21&gt;=0.5,'Matriz de Riesgo'!C21,"")</f>
        <v/>
      </c>
      <c r="C16" s="157" t="str">
        <f>IF('Matriz de Riesgo'!D21&gt;=0.5,'Matriz de Riesgo'!D21,"")</f>
        <v/>
      </c>
      <c r="D16" s="154"/>
      <c r="E16" s="105"/>
    </row>
    <row r="17" spans="1:5" ht="15" x14ac:dyDescent="0.25">
      <c r="A17" s="286"/>
      <c r="B17" s="152" t="str">
        <f>IF('Matriz de Riesgo'!D22&gt;=0.5,'Matriz de Riesgo'!C22,"")</f>
        <v/>
      </c>
      <c r="C17" s="157" t="str">
        <f>IF('Matriz de Riesgo'!D22&gt;=0.5,'Matriz de Riesgo'!D22,"")</f>
        <v/>
      </c>
      <c r="D17" s="154"/>
      <c r="E17" s="105"/>
    </row>
    <row r="18" spans="1:5" ht="15.75" thickBot="1" x14ac:dyDescent="0.3">
      <c r="A18" s="287"/>
      <c r="B18" s="257" t="str">
        <f>IF('Matriz de Riesgo'!D23&gt;=0.5,'Matriz de Riesgo'!C23,"")</f>
        <v/>
      </c>
      <c r="C18" s="158" t="str">
        <f>IF('Matriz de Riesgo'!D23&gt;=0.5,'Matriz de Riesgo'!D23,"")</f>
        <v/>
      </c>
      <c r="D18" s="258"/>
      <c r="E18" s="106"/>
    </row>
    <row r="19" spans="1:5" ht="15" x14ac:dyDescent="0.25">
      <c r="A19" s="288" t="s">
        <v>1</v>
      </c>
      <c r="B19" s="159" t="str">
        <f>IF('Matriz de Riesgo'!D24&gt;=0.5,'Matriz de Riesgo'!C24,"")</f>
        <v/>
      </c>
      <c r="C19" s="259" t="str">
        <f>IF('Matriz de Riesgo'!D24&gt;=0.5,'Matriz de Riesgo'!D24,"")</f>
        <v/>
      </c>
      <c r="D19" s="163"/>
      <c r="E19" s="107"/>
    </row>
    <row r="20" spans="1:5" ht="15" x14ac:dyDescent="0.25">
      <c r="A20" s="289"/>
      <c r="B20" s="160" t="str">
        <f>IF('Matriz de Riesgo'!D25&gt;=0.5,'Matriz de Riesgo'!C25,"")</f>
        <v/>
      </c>
      <c r="C20" s="167" t="str">
        <f>IF('Matriz de Riesgo'!D25&gt;=0.5,'Matriz de Riesgo'!D25,"")</f>
        <v/>
      </c>
      <c r="D20" s="164"/>
      <c r="E20" s="108"/>
    </row>
    <row r="21" spans="1:5" ht="15" x14ac:dyDescent="0.2">
      <c r="A21" s="289"/>
      <c r="B21" s="161" t="str">
        <f>IF('Matriz de Riesgo'!D26&gt;=0.5,'Matriz de Riesgo'!C26,"")</f>
        <v/>
      </c>
      <c r="C21" s="167" t="str">
        <f>IF('Matriz de Riesgo'!D26&gt;=0.5,'Matriz de Riesgo'!D26,"")</f>
        <v/>
      </c>
      <c r="D21" s="165"/>
      <c r="E21" s="109"/>
    </row>
    <row r="22" spans="1:5" ht="15" x14ac:dyDescent="0.25">
      <c r="A22" s="289"/>
      <c r="B22" s="160" t="str">
        <f>IF('Matriz de Riesgo'!D27&gt;=0.5,'Matriz de Riesgo'!C27,"")</f>
        <v/>
      </c>
      <c r="C22" s="167" t="str">
        <f>IF('Matriz de Riesgo'!D27&gt;=0.5,'Matriz de Riesgo'!D27,"")</f>
        <v/>
      </c>
      <c r="D22" s="164"/>
      <c r="E22" s="108"/>
    </row>
    <row r="23" spans="1:5" ht="15" x14ac:dyDescent="0.25">
      <c r="A23" s="289"/>
      <c r="B23" s="160" t="str">
        <f>IF('Matriz de Riesgo'!D28&gt;=0.5,'Matriz de Riesgo'!C28,"")</f>
        <v/>
      </c>
      <c r="C23" s="167" t="str">
        <f>IF('Matriz de Riesgo'!D28&gt;=0.5,'Matriz de Riesgo'!D28,"")</f>
        <v/>
      </c>
      <c r="D23" s="164"/>
      <c r="E23" s="108"/>
    </row>
    <row r="24" spans="1:5" ht="15" x14ac:dyDescent="0.25">
      <c r="A24" s="289"/>
      <c r="B24" s="160" t="str">
        <f>IF('Matriz de Riesgo'!D29&gt;=0.5,'Matriz de Riesgo'!C29,"")</f>
        <v/>
      </c>
      <c r="C24" s="167" t="str">
        <f>IF('Matriz de Riesgo'!D29&gt;=0.5,'Matriz de Riesgo'!D29,"")</f>
        <v/>
      </c>
      <c r="D24" s="164"/>
      <c r="E24" s="108"/>
    </row>
    <row r="25" spans="1:5" ht="15.75" thickBot="1" x14ac:dyDescent="0.3">
      <c r="A25" s="290"/>
      <c r="B25" s="162" t="str">
        <f>IF('Matriz de Riesgo'!D30&gt;=0.5,'Matriz de Riesgo'!C30,"")</f>
        <v/>
      </c>
      <c r="C25" s="174" t="str">
        <f>IF('Matriz de Riesgo'!D30&gt;=0.5,'Matriz de Riesgo'!D30,"")</f>
        <v/>
      </c>
      <c r="D25" s="166"/>
      <c r="E25" s="110"/>
    </row>
    <row r="26" spans="1:5" ht="15" x14ac:dyDescent="0.25">
      <c r="A26" s="262"/>
      <c r="B26" s="168" t="str">
        <f>IF('Matriz de Riesgo'!D31&gt;=0.5,'Matriz de Riesgo'!C31,"")</f>
        <v/>
      </c>
      <c r="C26" s="175" t="str">
        <f>IF('Matriz de Riesgo'!D31&gt;=0.5,'Matriz de Riesgo'!D31,"")</f>
        <v/>
      </c>
      <c r="D26" s="171"/>
      <c r="E26" s="111"/>
    </row>
    <row r="27" spans="1:5" ht="15" x14ac:dyDescent="0.25">
      <c r="A27" s="263"/>
      <c r="B27" s="169" t="str">
        <f>IF('Matriz de Riesgo'!D32&gt;=0.5,'Matriz de Riesgo'!C32,"")</f>
        <v/>
      </c>
      <c r="C27" s="176" t="str">
        <f>IF('Matriz de Riesgo'!D32&gt;=0.5,'Matriz de Riesgo'!D32,"")</f>
        <v/>
      </c>
      <c r="D27" s="172"/>
      <c r="E27" s="112"/>
    </row>
    <row r="28" spans="1:5" ht="15" x14ac:dyDescent="0.25">
      <c r="A28" s="263"/>
      <c r="B28" s="169" t="str">
        <f>IF('Matriz de Riesgo'!D33&gt;=0.5,'Matriz de Riesgo'!C33,"")</f>
        <v/>
      </c>
      <c r="C28" s="176" t="str">
        <f>IF('Matriz de Riesgo'!D33&gt;=0.5,'Matriz de Riesgo'!D33,"")</f>
        <v/>
      </c>
      <c r="D28" s="172"/>
      <c r="E28" s="112"/>
    </row>
    <row r="29" spans="1:5" ht="15.75" thickBot="1" x14ac:dyDescent="0.3">
      <c r="A29" s="264"/>
      <c r="B29" s="170" t="str">
        <f>IF('Matriz de Riesgo'!D34&gt;=0.5,'Matriz de Riesgo'!C34,"")</f>
        <v/>
      </c>
      <c r="C29" s="183" t="str">
        <f>IF('Matriz de Riesgo'!D34&gt;=0.5,'Matriz de Riesgo'!D34,"")</f>
        <v/>
      </c>
      <c r="D29" s="173"/>
      <c r="E29" s="113"/>
    </row>
    <row r="30" spans="1:5" ht="15" x14ac:dyDescent="0.25">
      <c r="A30" s="265"/>
      <c r="B30" s="177" t="str">
        <f>IF('Matriz de Riesgo'!D35&gt;=0.5,'Matriz de Riesgo'!C35,"")</f>
        <v/>
      </c>
      <c r="C30" s="184" t="str">
        <f>IF('Matriz de Riesgo'!D35&gt;=0.5,'Matriz de Riesgo'!D35,"")</f>
        <v/>
      </c>
      <c r="D30" s="180"/>
      <c r="E30" s="114"/>
    </row>
    <row r="31" spans="1:5" ht="15" x14ac:dyDescent="0.25">
      <c r="A31" s="266"/>
      <c r="B31" s="178" t="str">
        <f>IF('Matriz de Riesgo'!D36&gt;=0.5,'Matriz de Riesgo'!C36,"")</f>
        <v/>
      </c>
      <c r="C31" s="185" t="str">
        <f>IF('Matriz de Riesgo'!D36&gt;=0.5,'Matriz de Riesgo'!D36,"")</f>
        <v/>
      </c>
      <c r="D31" s="181"/>
      <c r="E31" s="115"/>
    </row>
    <row r="32" spans="1:5" ht="15.75" thickBot="1" x14ac:dyDescent="0.3">
      <c r="A32" s="267"/>
      <c r="B32" s="179" t="str">
        <f>IF('Matriz de Riesgo'!D37&gt;=0.5,'Matriz de Riesgo'!C37,"")</f>
        <v/>
      </c>
      <c r="C32" s="191" t="str">
        <f>IF('Matriz de Riesgo'!D37&gt;=0.5,'Matriz de Riesgo'!D37,"")</f>
        <v/>
      </c>
      <c r="D32" s="182"/>
      <c r="E32" s="116"/>
    </row>
    <row r="33" spans="1:5" ht="15" x14ac:dyDescent="0.25">
      <c r="A33" s="268" t="s">
        <v>0</v>
      </c>
      <c r="B33" s="186" t="str">
        <f>IF('Matriz de Riesgo'!D38&gt;=0.5,'Matriz de Riesgo'!C38,"")</f>
        <v/>
      </c>
      <c r="C33" s="192" t="str">
        <f>IF('Matriz de Riesgo'!D38&gt;=0.5,'Matriz de Riesgo'!D38,"")</f>
        <v/>
      </c>
      <c r="D33" s="188"/>
      <c r="E33" s="117"/>
    </row>
    <row r="34" spans="1:5" ht="15" x14ac:dyDescent="0.25">
      <c r="A34" s="269"/>
      <c r="B34" s="187" t="str">
        <f>IF('Matriz de Riesgo'!D39&gt;=0.5,'Matriz de Riesgo'!C39,"")</f>
        <v/>
      </c>
      <c r="C34" s="193" t="str">
        <f>IF('Matriz de Riesgo'!D39&gt;=0.5,'Matriz de Riesgo'!D39,"")</f>
        <v/>
      </c>
      <c r="D34" s="189"/>
      <c r="E34" s="118"/>
    </row>
    <row r="35" spans="1:5" ht="15.75" thickBot="1" x14ac:dyDescent="0.3">
      <c r="A35" s="270"/>
      <c r="B35" s="187" t="str">
        <f>IF('Matriz de Riesgo'!D40&gt;=0.5,'Matriz de Riesgo'!C40,"")</f>
        <v/>
      </c>
      <c r="C35" s="194" t="str">
        <f>IF('Matriz de Riesgo'!D40&gt;=0.5,'Matriz de Riesgo'!D40,"")</f>
        <v/>
      </c>
      <c r="D35" s="190"/>
      <c r="E35" s="119"/>
    </row>
  </sheetData>
  <sheetProtection sheet="1" objects="1" scenarios="1" formatCells="0" formatColumns="0" formatRows="0"/>
  <mergeCells count="9">
    <mergeCell ref="A19:A25"/>
    <mergeCell ref="A26:A29"/>
    <mergeCell ref="A30:A32"/>
    <mergeCell ref="A33:A35"/>
    <mergeCell ref="A1:B1"/>
    <mergeCell ref="A2:A5"/>
    <mergeCell ref="A6:A9"/>
    <mergeCell ref="A10:A13"/>
    <mergeCell ref="A14:A18"/>
  </mergeCells>
  <conditionalFormatting sqref="C2:C35">
    <cfRule type="expression" dxfId="3" priority="5">
      <formula>AND(C2 &lt;0.25,C2&gt;=0)</formula>
    </cfRule>
    <cfRule type="expression" dxfId="2" priority="6" stopIfTrue="1">
      <formula>AND(C2&gt;=0.75,C2&lt;=1)</formula>
    </cfRule>
    <cfRule type="expression" dxfId="1" priority="7" stopIfTrue="1">
      <formula>AND(C2&gt;=0.5, C2&lt;= 0.74)</formula>
    </cfRule>
    <cfRule type="expression" dxfId="0" priority="8" stopIfTrue="1">
      <formula>AND(C2 &lt;0.5,C2&gt;=0.25)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del Riesgo</vt:lpstr>
      <vt:lpstr>Matriz de Riesgo</vt:lpstr>
      <vt:lpstr>MitigaciónAmenazas</vt:lpstr>
      <vt:lpstr>MitigaciónImpacto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Páramo Fonseca</dc:creator>
  <cp:lastModifiedBy>x0r</cp:lastModifiedBy>
  <cp:lastPrinted>2019-02-21T01:18:57Z</cp:lastPrinted>
  <dcterms:created xsi:type="dcterms:W3CDTF">2012-09-04T17:39:48Z</dcterms:created>
  <dcterms:modified xsi:type="dcterms:W3CDTF">2019-02-28T20:30:38Z</dcterms:modified>
</cp:coreProperties>
</file>