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202277\Documents\GitHub\Thesis_Nonlinear-Damage-Detection\OpenSeesPy_Model_2_Steel_Frame_2D_Python\output_files\Testing\Box_plots\Excel\"/>
    </mc:Choice>
  </mc:AlternateContent>
  <xr:revisionPtr revIDLastSave="0" documentId="13_ncr:1_{600E3453-78EF-4FC9-A4CD-B495AFE6AFB5}" xr6:coauthVersionLast="47" xr6:coauthVersionMax="47" xr10:uidLastSave="{00000000-0000-0000-0000-000000000000}"/>
  <bookViews>
    <workbookView xWindow="-120" yWindow="-120" windowWidth="29040" windowHeight="17640" activeTab="3" xr2:uid="{0B995E72-83DD-48F0-8BB2-F050B5F5CD3B}"/>
  </bookViews>
  <sheets>
    <sheet name="Node_32_TRAC (2)" sheetId="6" r:id="rId1"/>
    <sheet name="Node_42_TRAC (2)" sheetId="7" r:id="rId2"/>
    <sheet name="Node_22_TRAC (2)" sheetId="5" r:id="rId3"/>
    <sheet name="Study 1-8" sheetId="2" r:id="rId4"/>
    <sheet name="Sheet1" sheetId="1" r:id="rId5"/>
  </sheets>
  <definedNames>
    <definedName name="ExternalData_1" localSheetId="3" hidden="1">'Study 1-8'!$A$3:$G$299</definedName>
    <definedName name="ExternalData_2" localSheetId="2" hidden="1">'Node_22_TRAC (2)'!$A$3:$K$299</definedName>
    <definedName name="ExternalData_3" localSheetId="0" hidden="1">'Node_32_TRAC (2)'!$A$1:$K$297</definedName>
    <definedName name="ExternalData_3" localSheetId="1" hidden="1">'Node_42_TRAC (2)'!$A$1:$K$297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" i="5" l="1"/>
  <c r="AJ5" i="5"/>
  <c r="AK5" i="5"/>
  <c r="AI6" i="5"/>
  <c r="AJ6" i="5"/>
  <c r="AK6" i="5"/>
  <c r="AI7" i="5"/>
  <c r="AJ7" i="5"/>
  <c r="AK7" i="5"/>
  <c r="AI8" i="5"/>
  <c r="AJ8" i="5"/>
  <c r="AK8" i="5"/>
  <c r="AI9" i="5"/>
  <c r="AJ9" i="5"/>
  <c r="AK9" i="5"/>
  <c r="AI10" i="5"/>
  <c r="AJ10" i="5"/>
  <c r="AK10" i="5"/>
  <c r="AI11" i="5"/>
  <c r="AJ11" i="5"/>
  <c r="AK11" i="5"/>
  <c r="AI12" i="5"/>
  <c r="AJ12" i="5"/>
  <c r="AK12" i="5"/>
  <c r="AI13" i="5"/>
  <c r="AJ13" i="5"/>
  <c r="AK13" i="5"/>
  <c r="AI14" i="5"/>
  <c r="AJ14" i="5"/>
  <c r="AK14" i="5"/>
  <c r="AI15" i="5"/>
  <c r="AJ15" i="5"/>
  <c r="AK15" i="5"/>
  <c r="AI16" i="5"/>
  <c r="AJ16" i="5"/>
  <c r="AK16" i="5"/>
  <c r="AI17" i="5"/>
  <c r="AJ17" i="5"/>
  <c r="AK17" i="5"/>
  <c r="AI18" i="5"/>
  <c r="AJ18" i="5"/>
  <c r="AK18" i="5"/>
  <c r="AI19" i="5"/>
  <c r="AJ19" i="5"/>
  <c r="AK19" i="5"/>
  <c r="AI20" i="5"/>
  <c r="AJ20" i="5"/>
  <c r="AK20" i="5"/>
  <c r="AI21" i="5"/>
  <c r="AJ21" i="5"/>
  <c r="AK21" i="5"/>
  <c r="AI22" i="5"/>
  <c r="AJ22" i="5"/>
  <c r="AK22" i="5"/>
  <c r="AI23" i="5"/>
  <c r="AJ23" i="5"/>
  <c r="AK23" i="5"/>
  <c r="AI24" i="5"/>
  <c r="AJ24" i="5"/>
  <c r="AK24" i="5"/>
  <c r="AI25" i="5"/>
  <c r="AJ25" i="5"/>
  <c r="AK25" i="5"/>
  <c r="AI26" i="5"/>
  <c r="AJ26" i="5"/>
  <c r="AK26" i="5"/>
  <c r="AI27" i="5"/>
  <c r="AJ27" i="5"/>
  <c r="AK27" i="5"/>
  <c r="AI28" i="5"/>
  <c r="AJ28" i="5"/>
  <c r="AK28" i="5"/>
  <c r="AI29" i="5"/>
  <c r="AJ29" i="5"/>
  <c r="AK29" i="5"/>
  <c r="AI30" i="5"/>
  <c r="AJ30" i="5"/>
  <c r="AK30" i="5"/>
  <c r="AI31" i="5"/>
  <c r="AJ31" i="5"/>
  <c r="AK31" i="5"/>
  <c r="AI32" i="5"/>
  <c r="AJ32" i="5"/>
  <c r="AK32" i="5"/>
  <c r="AI33" i="5"/>
  <c r="AJ33" i="5"/>
  <c r="AK33" i="5"/>
  <c r="AI34" i="5"/>
  <c r="AJ34" i="5"/>
  <c r="AK34" i="5"/>
  <c r="AI35" i="5"/>
  <c r="AJ35" i="5"/>
  <c r="AK35" i="5"/>
  <c r="AI36" i="5"/>
  <c r="AJ36" i="5"/>
  <c r="AK36" i="5"/>
  <c r="AI37" i="5"/>
  <c r="AJ37" i="5"/>
  <c r="AK37" i="5"/>
  <c r="AI38" i="5"/>
  <c r="AJ38" i="5"/>
  <c r="AK38" i="5"/>
  <c r="AI39" i="5"/>
  <c r="AJ39" i="5"/>
  <c r="AK39" i="5"/>
  <c r="AI40" i="5"/>
  <c r="AJ40" i="5"/>
  <c r="AK40" i="5"/>
  <c r="AI41" i="5"/>
  <c r="AJ41" i="5"/>
  <c r="AK41" i="5"/>
  <c r="AI42" i="5"/>
  <c r="AJ42" i="5"/>
  <c r="AK42" i="5"/>
  <c r="AI43" i="5"/>
  <c r="AJ43" i="5"/>
  <c r="AK43" i="5"/>
  <c r="AI44" i="5"/>
  <c r="AJ44" i="5"/>
  <c r="AK44" i="5"/>
  <c r="AI45" i="5"/>
  <c r="AJ45" i="5"/>
  <c r="AK45" i="5"/>
  <c r="AI46" i="5"/>
  <c r="AJ46" i="5"/>
  <c r="AK46" i="5"/>
  <c r="AI47" i="5"/>
  <c r="AJ47" i="5"/>
  <c r="AK47" i="5"/>
  <c r="AI48" i="5"/>
  <c r="AJ48" i="5"/>
  <c r="AK48" i="5"/>
  <c r="AI49" i="5"/>
  <c r="AJ49" i="5"/>
  <c r="AK49" i="5"/>
  <c r="AI50" i="5"/>
  <c r="AJ50" i="5"/>
  <c r="AK50" i="5"/>
  <c r="AI51" i="5"/>
  <c r="AJ51" i="5"/>
  <c r="AK51" i="5"/>
  <c r="AI52" i="5"/>
  <c r="AJ52" i="5"/>
  <c r="AK52" i="5"/>
  <c r="AI53" i="5"/>
  <c r="AJ53" i="5"/>
  <c r="AK53" i="5"/>
  <c r="AI54" i="5"/>
  <c r="AJ54" i="5"/>
  <c r="AK54" i="5"/>
  <c r="AI55" i="5"/>
  <c r="AJ55" i="5"/>
  <c r="AK55" i="5"/>
  <c r="AI56" i="5"/>
  <c r="AJ56" i="5"/>
  <c r="AK56" i="5"/>
  <c r="AI57" i="5"/>
  <c r="AJ57" i="5"/>
  <c r="AK57" i="5"/>
  <c r="AI58" i="5"/>
  <c r="AJ58" i="5"/>
  <c r="AK58" i="5"/>
  <c r="AI59" i="5"/>
  <c r="AJ59" i="5"/>
  <c r="AK59" i="5"/>
  <c r="AI60" i="5"/>
  <c r="AJ60" i="5"/>
  <c r="AK60" i="5"/>
  <c r="AI61" i="5"/>
  <c r="AJ61" i="5"/>
  <c r="AK61" i="5"/>
  <c r="AI62" i="5"/>
  <c r="AJ62" i="5"/>
  <c r="AK62" i="5"/>
  <c r="AI63" i="5"/>
  <c r="AJ63" i="5"/>
  <c r="AK63" i="5"/>
  <c r="AI64" i="5"/>
  <c r="AJ64" i="5"/>
  <c r="AK64" i="5"/>
  <c r="AI65" i="5"/>
  <c r="AJ65" i="5"/>
  <c r="AK65" i="5"/>
  <c r="AI66" i="5"/>
  <c r="AJ66" i="5"/>
  <c r="AK66" i="5"/>
  <c r="AI67" i="5"/>
  <c r="AJ67" i="5"/>
  <c r="AK67" i="5"/>
  <c r="AI68" i="5"/>
  <c r="AJ68" i="5"/>
  <c r="AK68" i="5"/>
  <c r="AI69" i="5"/>
  <c r="AJ69" i="5"/>
  <c r="AK69" i="5"/>
  <c r="AI70" i="5"/>
  <c r="AJ70" i="5"/>
  <c r="AK70" i="5"/>
  <c r="AI71" i="5"/>
  <c r="AJ71" i="5"/>
  <c r="AK71" i="5"/>
  <c r="AI72" i="5"/>
  <c r="AJ72" i="5"/>
  <c r="AK72" i="5"/>
  <c r="AI73" i="5"/>
  <c r="AJ73" i="5"/>
  <c r="AK73" i="5"/>
  <c r="AI74" i="5"/>
  <c r="AJ74" i="5"/>
  <c r="AK74" i="5"/>
  <c r="AI75" i="5"/>
  <c r="AJ75" i="5"/>
  <c r="AK75" i="5"/>
  <c r="AI76" i="5"/>
  <c r="AJ76" i="5"/>
  <c r="AK76" i="5"/>
  <c r="AI77" i="5"/>
  <c r="AJ77" i="5"/>
  <c r="AK77" i="5"/>
  <c r="AI78" i="5"/>
  <c r="AJ78" i="5"/>
  <c r="AK78" i="5"/>
  <c r="AI79" i="5"/>
  <c r="AJ79" i="5"/>
  <c r="AK79" i="5"/>
  <c r="AI80" i="5"/>
  <c r="AJ80" i="5"/>
  <c r="AK80" i="5"/>
  <c r="AI81" i="5"/>
  <c r="AJ81" i="5"/>
  <c r="AK81" i="5"/>
  <c r="AI82" i="5"/>
  <c r="AJ82" i="5"/>
  <c r="AK82" i="5"/>
  <c r="AI83" i="5"/>
  <c r="AJ83" i="5"/>
  <c r="AK83" i="5"/>
  <c r="AI84" i="5"/>
  <c r="AJ84" i="5"/>
  <c r="AK84" i="5"/>
  <c r="AI85" i="5"/>
  <c r="AJ85" i="5"/>
  <c r="AK85" i="5"/>
  <c r="AI86" i="5"/>
  <c r="AJ86" i="5"/>
  <c r="AK86" i="5"/>
  <c r="AI87" i="5"/>
  <c r="AJ87" i="5"/>
  <c r="AK87" i="5"/>
  <c r="AI88" i="5"/>
  <c r="AJ88" i="5"/>
  <c r="AK88" i="5"/>
  <c r="AI89" i="5"/>
  <c r="AJ89" i="5"/>
  <c r="AK89" i="5"/>
  <c r="AI90" i="5"/>
  <c r="AJ90" i="5"/>
  <c r="AK90" i="5"/>
  <c r="AI91" i="5"/>
  <c r="AJ91" i="5"/>
  <c r="AK91" i="5"/>
  <c r="AI92" i="5"/>
  <c r="AJ92" i="5"/>
  <c r="AK92" i="5"/>
  <c r="AI93" i="5"/>
  <c r="AJ93" i="5"/>
  <c r="AK93" i="5"/>
  <c r="AI94" i="5"/>
  <c r="AJ94" i="5"/>
  <c r="AK94" i="5"/>
  <c r="AI95" i="5"/>
  <c r="AJ95" i="5"/>
  <c r="AK95" i="5"/>
  <c r="AI96" i="5"/>
  <c r="AJ96" i="5"/>
  <c r="AK96" i="5"/>
  <c r="AI97" i="5"/>
  <c r="AJ97" i="5"/>
  <c r="AK97" i="5"/>
  <c r="AI98" i="5"/>
  <c r="AJ98" i="5"/>
  <c r="AK98" i="5"/>
  <c r="AI99" i="5"/>
  <c r="AJ99" i="5"/>
  <c r="AK99" i="5"/>
  <c r="AI100" i="5"/>
  <c r="AJ100" i="5"/>
  <c r="AK100" i="5"/>
  <c r="AI101" i="5"/>
  <c r="AJ101" i="5"/>
  <c r="AK101" i="5"/>
  <c r="AI102" i="5"/>
  <c r="AJ102" i="5"/>
  <c r="AK102" i="5"/>
  <c r="AI103" i="5"/>
  <c r="AJ103" i="5"/>
  <c r="AK103" i="5"/>
  <c r="AI104" i="5"/>
  <c r="AJ104" i="5"/>
  <c r="AK104" i="5"/>
  <c r="AI105" i="5"/>
  <c r="AJ105" i="5"/>
  <c r="AK105" i="5"/>
  <c r="AI106" i="5"/>
  <c r="AJ106" i="5"/>
  <c r="AK106" i="5"/>
  <c r="AI107" i="5"/>
  <c r="AJ107" i="5"/>
  <c r="AK107" i="5"/>
  <c r="AI108" i="5"/>
  <c r="AJ108" i="5"/>
  <c r="AK108" i="5"/>
  <c r="AI109" i="5"/>
  <c r="AJ109" i="5"/>
  <c r="AK109" i="5"/>
  <c r="AI110" i="5"/>
  <c r="AJ110" i="5"/>
  <c r="AK110" i="5"/>
  <c r="AI111" i="5"/>
  <c r="AJ111" i="5"/>
  <c r="AK111" i="5"/>
  <c r="AI112" i="5"/>
  <c r="AJ112" i="5"/>
  <c r="AK112" i="5"/>
  <c r="AI113" i="5"/>
  <c r="AJ113" i="5"/>
  <c r="AK113" i="5"/>
  <c r="AI114" i="5"/>
  <c r="AJ114" i="5"/>
  <c r="AK114" i="5"/>
  <c r="AI115" i="5"/>
  <c r="AJ115" i="5"/>
  <c r="AK115" i="5"/>
  <c r="AI116" i="5"/>
  <c r="AJ116" i="5"/>
  <c r="AK116" i="5"/>
  <c r="AI117" i="5"/>
  <c r="AJ117" i="5"/>
  <c r="AK117" i="5"/>
  <c r="AI118" i="5"/>
  <c r="AJ118" i="5"/>
  <c r="AK118" i="5"/>
  <c r="AI119" i="5"/>
  <c r="AJ119" i="5"/>
  <c r="AK119" i="5"/>
  <c r="AI120" i="5"/>
  <c r="AJ120" i="5"/>
  <c r="AK120" i="5"/>
  <c r="AI121" i="5"/>
  <c r="AJ121" i="5"/>
  <c r="AK121" i="5"/>
  <c r="AI122" i="5"/>
  <c r="AJ122" i="5"/>
  <c r="AK122" i="5"/>
  <c r="AI123" i="5"/>
  <c r="AJ123" i="5"/>
  <c r="AK123" i="5"/>
  <c r="AI124" i="5"/>
  <c r="AJ124" i="5"/>
  <c r="AK124" i="5"/>
  <c r="AI125" i="5"/>
  <c r="AJ125" i="5"/>
  <c r="AK125" i="5"/>
  <c r="AI126" i="5"/>
  <c r="AJ126" i="5"/>
  <c r="AK126" i="5"/>
  <c r="AI127" i="5"/>
  <c r="AJ127" i="5"/>
  <c r="AK127" i="5"/>
  <c r="AI128" i="5"/>
  <c r="AJ128" i="5"/>
  <c r="AK128" i="5"/>
  <c r="AI129" i="5"/>
  <c r="AJ129" i="5"/>
  <c r="AK129" i="5"/>
  <c r="AI130" i="5"/>
  <c r="AJ130" i="5"/>
  <c r="AK130" i="5"/>
  <c r="AI131" i="5"/>
  <c r="AJ131" i="5"/>
  <c r="AK131" i="5"/>
  <c r="AI132" i="5"/>
  <c r="AJ132" i="5"/>
  <c r="AK132" i="5"/>
  <c r="AI133" i="5"/>
  <c r="AJ133" i="5"/>
  <c r="AK133" i="5"/>
  <c r="AI134" i="5"/>
  <c r="AJ134" i="5"/>
  <c r="AK134" i="5"/>
  <c r="AI135" i="5"/>
  <c r="AJ135" i="5"/>
  <c r="AK135" i="5"/>
  <c r="AI136" i="5"/>
  <c r="AJ136" i="5"/>
  <c r="AK136" i="5"/>
  <c r="AI137" i="5"/>
  <c r="AJ137" i="5"/>
  <c r="AK137" i="5"/>
  <c r="AI138" i="5"/>
  <c r="AJ138" i="5"/>
  <c r="AK138" i="5"/>
  <c r="AI139" i="5"/>
  <c r="AJ139" i="5"/>
  <c r="AK139" i="5"/>
  <c r="AI140" i="5"/>
  <c r="AJ140" i="5"/>
  <c r="AK140" i="5"/>
  <c r="AI141" i="5"/>
  <c r="AJ141" i="5"/>
  <c r="AK141" i="5"/>
  <c r="AI142" i="5"/>
  <c r="AJ142" i="5"/>
  <c r="AK142" i="5"/>
  <c r="AI143" i="5"/>
  <c r="AJ143" i="5"/>
  <c r="AK143" i="5"/>
  <c r="AI144" i="5"/>
  <c r="AJ144" i="5"/>
  <c r="AK144" i="5"/>
  <c r="AL144" i="5" s="1"/>
  <c r="AI145" i="5"/>
  <c r="AJ145" i="5"/>
  <c r="AK145" i="5"/>
  <c r="AI146" i="5"/>
  <c r="AJ146" i="5"/>
  <c r="AK146" i="5"/>
  <c r="AI147" i="5"/>
  <c r="AJ147" i="5"/>
  <c r="AK147" i="5"/>
  <c r="AI148" i="5"/>
  <c r="AJ148" i="5"/>
  <c r="AK148" i="5"/>
  <c r="AI149" i="5"/>
  <c r="AJ149" i="5"/>
  <c r="AK149" i="5"/>
  <c r="AI150" i="5"/>
  <c r="AJ150" i="5"/>
  <c r="AK150" i="5"/>
  <c r="AI151" i="5"/>
  <c r="AJ151" i="5"/>
  <c r="AK151" i="5"/>
  <c r="AI152" i="5"/>
  <c r="AJ152" i="5"/>
  <c r="AK152" i="5"/>
  <c r="AI153" i="5"/>
  <c r="AJ153" i="5"/>
  <c r="AK153" i="5"/>
  <c r="AI154" i="5"/>
  <c r="AJ154" i="5"/>
  <c r="AK154" i="5"/>
  <c r="AI155" i="5"/>
  <c r="AJ155" i="5"/>
  <c r="AK155" i="5"/>
  <c r="AI156" i="5"/>
  <c r="AJ156" i="5"/>
  <c r="AK156" i="5"/>
  <c r="AI157" i="5"/>
  <c r="AJ157" i="5"/>
  <c r="AK157" i="5"/>
  <c r="AI158" i="5"/>
  <c r="AJ158" i="5"/>
  <c r="AK158" i="5"/>
  <c r="AI159" i="5"/>
  <c r="AJ159" i="5"/>
  <c r="AK159" i="5"/>
  <c r="AI160" i="5"/>
  <c r="AJ160" i="5"/>
  <c r="AK160" i="5"/>
  <c r="AI161" i="5"/>
  <c r="AJ161" i="5"/>
  <c r="AK161" i="5"/>
  <c r="AI162" i="5"/>
  <c r="AJ162" i="5"/>
  <c r="AK162" i="5"/>
  <c r="AI163" i="5"/>
  <c r="AJ163" i="5"/>
  <c r="AK163" i="5"/>
  <c r="AI164" i="5"/>
  <c r="AJ164" i="5"/>
  <c r="AK164" i="5"/>
  <c r="AL164" i="5" s="1"/>
  <c r="AI165" i="5"/>
  <c r="AJ165" i="5"/>
  <c r="AK165" i="5"/>
  <c r="AI166" i="5"/>
  <c r="AJ166" i="5"/>
  <c r="AK166" i="5"/>
  <c r="AI167" i="5"/>
  <c r="AJ167" i="5"/>
  <c r="AK167" i="5"/>
  <c r="AI168" i="5"/>
  <c r="AJ168" i="5"/>
  <c r="AK168" i="5"/>
  <c r="AL168" i="5" s="1"/>
  <c r="AI169" i="5"/>
  <c r="AJ169" i="5"/>
  <c r="AK169" i="5"/>
  <c r="AI170" i="5"/>
  <c r="AJ170" i="5"/>
  <c r="AK170" i="5"/>
  <c r="AI171" i="5"/>
  <c r="AJ171" i="5"/>
  <c r="AK171" i="5"/>
  <c r="AI172" i="5"/>
  <c r="AJ172" i="5"/>
  <c r="AK172" i="5"/>
  <c r="AI173" i="5"/>
  <c r="AJ173" i="5"/>
  <c r="AK173" i="5"/>
  <c r="AI174" i="5"/>
  <c r="AJ174" i="5"/>
  <c r="AK174" i="5"/>
  <c r="AI175" i="5"/>
  <c r="AJ175" i="5"/>
  <c r="AK175" i="5"/>
  <c r="AI176" i="5"/>
  <c r="AJ176" i="5"/>
  <c r="AK176" i="5"/>
  <c r="AI177" i="5"/>
  <c r="AJ177" i="5"/>
  <c r="AK177" i="5"/>
  <c r="AI178" i="5"/>
  <c r="AJ178" i="5"/>
  <c r="AK178" i="5"/>
  <c r="AI179" i="5"/>
  <c r="AJ179" i="5"/>
  <c r="AK179" i="5"/>
  <c r="AI180" i="5"/>
  <c r="AJ180" i="5"/>
  <c r="AK180" i="5"/>
  <c r="AI181" i="5"/>
  <c r="AJ181" i="5"/>
  <c r="AK181" i="5"/>
  <c r="AI182" i="5"/>
  <c r="AJ182" i="5"/>
  <c r="AK182" i="5"/>
  <c r="AI183" i="5"/>
  <c r="AJ183" i="5"/>
  <c r="AK183" i="5"/>
  <c r="AI184" i="5"/>
  <c r="AJ184" i="5"/>
  <c r="AK184" i="5"/>
  <c r="AI185" i="5"/>
  <c r="AJ185" i="5"/>
  <c r="AK185" i="5"/>
  <c r="AI186" i="5"/>
  <c r="AJ186" i="5"/>
  <c r="AK186" i="5"/>
  <c r="AI187" i="5"/>
  <c r="AJ187" i="5"/>
  <c r="AK187" i="5"/>
  <c r="AI188" i="5"/>
  <c r="AJ188" i="5"/>
  <c r="AK188" i="5"/>
  <c r="AI189" i="5"/>
  <c r="AJ189" i="5"/>
  <c r="AK189" i="5"/>
  <c r="AI190" i="5"/>
  <c r="AJ190" i="5"/>
  <c r="AK190" i="5"/>
  <c r="AI191" i="5"/>
  <c r="AJ191" i="5"/>
  <c r="AK191" i="5"/>
  <c r="AI192" i="5"/>
  <c r="AJ192" i="5"/>
  <c r="AK192" i="5"/>
  <c r="AL192" i="5" s="1"/>
  <c r="AI193" i="5"/>
  <c r="AJ193" i="5"/>
  <c r="AK193" i="5"/>
  <c r="AI194" i="5"/>
  <c r="AJ194" i="5"/>
  <c r="AK194" i="5"/>
  <c r="AI195" i="5"/>
  <c r="AJ195" i="5"/>
  <c r="AK195" i="5"/>
  <c r="AI196" i="5"/>
  <c r="AJ196" i="5"/>
  <c r="AK196" i="5"/>
  <c r="AI197" i="5"/>
  <c r="AJ197" i="5"/>
  <c r="AK197" i="5"/>
  <c r="AI198" i="5"/>
  <c r="AJ198" i="5"/>
  <c r="AK198" i="5"/>
  <c r="AI199" i="5"/>
  <c r="AJ199" i="5"/>
  <c r="AK199" i="5"/>
  <c r="AI200" i="5"/>
  <c r="AJ200" i="5"/>
  <c r="AK200" i="5"/>
  <c r="AI201" i="5"/>
  <c r="AJ201" i="5"/>
  <c r="AK201" i="5"/>
  <c r="AI202" i="5"/>
  <c r="AJ202" i="5"/>
  <c r="AK202" i="5"/>
  <c r="AI203" i="5"/>
  <c r="AJ203" i="5"/>
  <c r="AK203" i="5"/>
  <c r="AI204" i="5"/>
  <c r="AJ204" i="5"/>
  <c r="AK204" i="5"/>
  <c r="AL204" i="5" s="1"/>
  <c r="AI205" i="5"/>
  <c r="AJ205" i="5"/>
  <c r="AK205" i="5"/>
  <c r="AI206" i="5"/>
  <c r="AJ206" i="5"/>
  <c r="AK206" i="5"/>
  <c r="AI207" i="5"/>
  <c r="AJ207" i="5"/>
  <c r="AK207" i="5"/>
  <c r="AI208" i="5"/>
  <c r="AJ208" i="5"/>
  <c r="AK208" i="5"/>
  <c r="AI209" i="5"/>
  <c r="AJ209" i="5"/>
  <c r="AK209" i="5"/>
  <c r="AI210" i="5"/>
  <c r="AJ210" i="5"/>
  <c r="AK210" i="5"/>
  <c r="AI211" i="5"/>
  <c r="AJ211" i="5"/>
  <c r="AK211" i="5"/>
  <c r="AI212" i="5"/>
  <c r="AJ212" i="5"/>
  <c r="AK212" i="5"/>
  <c r="AI213" i="5"/>
  <c r="AJ213" i="5"/>
  <c r="AK213" i="5"/>
  <c r="AI214" i="5"/>
  <c r="AJ214" i="5"/>
  <c r="AK214" i="5"/>
  <c r="AI215" i="5"/>
  <c r="AJ215" i="5"/>
  <c r="AK215" i="5"/>
  <c r="AI216" i="5"/>
  <c r="AJ216" i="5"/>
  <c r="AK216" i="5"/>
  <c r="AI217" i="5"/>
  <c r="AJ217" i="5"/>
  <c r="AK217" i="5"/>
  <c r="AI218" i="5"/>
  <c r="AJ218" i="5"/>
  <c r="AK218" i="5"/>
  <c r="AI219" i="5"/>
  <c r="AJ219" i="5"/>
  <c r="AK219" i="5"/>
  <c r="AI220" i="5"/>
  <c r="AJ220" i="5"/>
  <c r="AK220" i="5"/>
  <c r="AI221" i="5"/>
  <c r="AJ221" i="5"/>
  <c r="AK221" i="5"/>
  <c r="AI222" i="5"/>
  <c r="AJ222" i="5"/>
  <c r="AK222" i="5"/>
  <c r="AI223" i="5"/>
  <c r="AJ223" i="5"/>
  <c r="AK223" i="5"/>
  <c r="AI224" i="5"/>
  <c r="AJ224" i="5"/>
  <c r="AK224" i="5"/>
  <c r="AI225" i="5"/>
  <c r="AJ225" i="5"/>
  <c r="AK225" i="5"/>
  <c r="AI226" i="5"/>
  <c r="AJ226" i="5"/>
  <c r="AK226" i="5"/>
  <c r="AI227" i="5"/>
  <c r="AJ227" i="5"/>
  <c r="AK227" i="5"/>
  <c r="AI228" i="5"/>
  <c r="AJ228" i="5"/>
  <c r="AK228" i="5"/>
  <c r="AI229" i="5"/>
  <c r="AJ229" i="5"/>
  <c r="AK229" i="5"/>
  <c r="AI230" i="5"/>
  <c r="AJ230" i="5"/>
  <c r="AK230" i="5"/>
  <c r="AI231" i="5"/>
  <c r="AJ231" i="5"/>
  <c r="AK231" i="5"/>
  <c r="AI232" i="5"/>
  <c r="AJ232" i="5"/>
  <c r="AK232" i="5"/>
  <c r="AI233" i="5"/>
  <c r="AJ233" i="5"/>
  <c r="AK233" i="5"/>
  <c r="AI234" i="5"/>
  <c r="AJ234" i="5"/>
  <c r="AK234" i="5"/>
  <c r="AI235" i="5"/>
  <c r="AJ235" i="5"/>
  <c r="AK235" i="5"/>
  <c r="AI236" i="5"/>
  <c r="AJ236" i="5"/>
  <c r="AK236" i="5"/>
  <c r="AI237" i="5"/>
  <c r="AJ237" i="5"/>
  <c r="AK237" i="5"/>
  <c r="AI238" i="5"/>
  <c r="AJ238" i="5"/>
  <c r="AK238" i="5"/>
  <c r="AI239" i="5"/>
  <c r="AJ239" i="5"/>
  <c r="AK239" i="5"/>
  <c r="AI240" i="5"/>
  <c r="AJ240" i="5"/>
  <c r="AK240" i="5"/>
  <c r="AI241" i="5"/>
  <c r="AJ241" i="5"/>
  <c r="AK241" i="5"/>
  <c r="AI242" i="5"/>
  <c r="AJ242" i="5"/>
  <c r="AK242" i="5"/>
  <c r="AI243" i="5"/>
  <c r="AJ243" i="5"/>
  <c r="AK243" i="5"/>
  <c r="AI244" i="5"/>
  <c r="AJ244" i="5"/>
  <c r="AK244" i="5"/>
  <c r="AI245" i="5"/>
  <c r="AJ245" i="5"/>
  <c r="AK245" i="5"/>
  <c r="AI246" i="5"/>
  <c r="AJ246" i="5"/>
  <c r="AK246" i="5"/>
  <c r="AI247" i="5"/>
  <c r="AJ247" i="5"/>
  <c r="AK247" i="5"/>
  <c r="AI248" i="5"/>
  <c r="AJ248" i="5"/>
  <c r="AK248" i="5"/>
  <c r="AI249" i="5"/>
  <c r="AJ249" i="5"/>
  <c r="AK249" i="5"/>
  <c r="AI250" i="5"/>
  <c r="AJ250" i="5"/>
  <c r="AK250" i="5"/>
  <c r="AI251" i="5"/>
  <c r="AJ251" i="5"/>
  <c r="AK251" i="5"/>
  <c r="AI252" i="5"/>
  <c r="AJ252" i="5"/>
  <c r="AK252" i="5"/>
  <c r="AI253" i="5"/>
  <c r="AJ253" i="5"/>
  <c r="AK253" i="5"/>
  <c r="AI254" i="5"/>
  <c r="AJ254" i="5"/>
  <c r="AK254" i="5"/>
  <c r="AI255" i="5"/>
  <c r="AJ255" i="5"/>
  <c r="AK255" i="5"/>
  <c r="AI256" i="5"/>
  <c r="AJ256" i="5"/>
  <c r="AK256" i="5"/>
  <c r="AI257" i="5"/>
  <c r="AJ257" i="5"/>
  <c r="AK257" i="5"/>
  <c r="AI258" i="5"/>
  <c r="AJ258" i="5"/>
  <c r="AK258" i="5"/>
  <c r="AI259" i="5"/>
  <c r="AJ259" i="5"/>
  <c r="AK259" i="5"/>
  <c r="AI260" i="5"/>
  <c r="AJ260" i="5"/>
  <c r="AK260" i="5"/>
  <c r="AI261" i="5"/>
  <c r="AJ261" i="5"/>
  <c r="AK261" i="5"/>
  <c r="AI262" i="5"/>
  <c r="AJ262" i="5"/>
  <c r="AK262" i="5"/>
  <c r="AI263" i="5"/>
  <c r="AJ263" i="5"/>
  <c r="AK263" i="5"/>
  <c r="AI264" i="5"/>
  <c r="AJ264" i="5"/>
  <c r="AK264" i="5"/>
  <c r="AI265" i="5"/>
  <c r="AJ265" i="5"/>
  <c r="AK265" i="5"/>
  <c r="AI266" i="5"/>
  <c r="AJ266" i="5"/>
  <c r="AK266" i="5"/>
  <c r="AI267" i="5"/>
  <c r="AJ267" i="5"/>
  <c r="AK267" i="5"/>
  <c r="AI268" i="5"/>
  <c r="AJ268" i="5"/>
  <c r="AK268" i="5"/>
  <c r="AI269" i="5"/>
  <c r="AJ269" i="5"/>
  <c r="AK269" i="5"/>
  <c r="AI270" i="5"/>
  <c r="AJ270" i="5"/>
  <c r="AK270" i="5"/>
  <c r="AI271" i="5"/>
  <c r="AJ271" i="5"/>
  <c r="AK271" i="5"/>
  <c r="AI272" i="5"/>
  <c r="AJ272" i="5"/>
  <c r="AK272" i="5"/>
  <c r="AL272" i="5" s="1"/>
  <c r="AI273" i="5"/>
  <c r="AJ273" i="5"/>
  <c r="AK273" i="5"/>
  <c r="AI274" i="5"/>
  <c r="AL274" i="5" s="1"/>
  <c r="AJ274" i="5"/>
  <c r="AK274" i="5"/>
  <c r="AI275" i="5"/>
  <c r="AJ275" i="5"/>
  <c r="AK275" i="5"/>
  <c r="AI276" i="5"/>
  <c r="AJ276" i="5"/>
  <c r="AK276" i="5"/>
  <c r="AL276" i="5" s="1"/>
  <c r="AI277" i="5"/>
  <c r="AJ277" i="5"/>
  <c r="AK277" i="5"/>
  <c r="AI278" i="5"/>
  <c r="AJ278" i="5"/>
  <c r="AK278" i="5"/>
  <c r="AI279" i="5"/>
  <c r="AJ279" i="5"/>
  <c r="AK279" i="5"/>
  <c r="AI280" i="5"/>
  <c r="AJ280" i="5"/>
  <c r="AK280" i="5"/>
  <c r="AI281" i="5"/>
  <c r="AJ281" i="5"/>
  <c r="AK281" i="5"/>
  <c r="AI282" i="5"/>
  <c r="AJ282" i="5"/>
  <c r="AK282" i="5"/>
  <c r="AI283" i="5"/>
  <c r="AJ283" i="5"/>
  <c r="AK283" i="5"/>
  <c r="AI284" i="5"/>
  <c r="AJ284" i="5"/>
  <c r="AK284" i="5"/>
  <c r="AI285" i="5"/>
  <c r="AJ285" i="5"/>
  <c r="AK285" i="5"/>
  <c r="AI286" i="5"/>
  <c r="AJ286" i="5"/>
  <c r="AK286" i="5"/>
  <c r="AI287" i="5"/>
  <c r="AJ287" i="5"/>
  <c r="AK287" i="5"/>
  <c r="AI288" i="5"/>
  <c r="AJ288" i="5"/>
  <c r="AK288" i="5"/>
  <c r="AI289" i="5"/>
  <c r="AJ289" i="5"/>
  <c r="AK289" i="5"/>
  <c r="AI290" i="5"/>
  <c r="AJ290" i="5"/>
  <c r="AK290" i="5"/>
  <c r="AI291" i="5"/>
  <c r="AJ291" i="5"/>
  <c r="AK291" i="5"/>
  <c r="AI292" i="5"/>
  <c r="AJ292" i="5"/>
  <c r="AK292" i="5"/>
  <c r="AI293" i="5"/>
  <c r="AJ293" i="5"/>
  <c r="AK293" i="5"/>
  <c r="AI294" i="5"/>
  <c r="AJ294" i="5"/>
  <c r="AK294" i="5"/>
  <c r="AI295" i="5"/>
  <c r="AJ295" i="5"/>
  <c r="AK295" i="5"/>
  <c r="AI296" i="5"/>
  <c r="AJ296" i="5"/>
  <c r="AK296" i="5"/>
  <c r="AI297" i="5"/>
  <c r="AJ297" i="5"/>
  <c r="AK297" i="5"/>
  <c r="AI298" i="5"/>
  <c r="AJ298" i="5"/>
  <c r="AK298" i="5"/>
  <c r="AI299" i="5"/>
  <c r="AJ299" i="5"/>
  <c r="AK299" i="5"/>
  <c r="AK4" i="5"/>
  <c r="AL99" i="5"/>
  <c r="AL135" i="5"/>
  <c r="AL243" i="5"/>
  <c r="AJ4" i="5"/>
  <c r="AI4" i="5"/>
  <c r="AL7" i="5"/>
  <c r="AL31" i="5"/>
  <c r="AL34" i="5"/>
  <c r="AL43" i="5"/>
  <c r="AL79" i="5"/>
  <c r="AL103" i="5"/>
  <c r="AL127" i="5"/>
  <c r="AL132" i="5"/>
  <c r="AL138" i="5"/>
  <c r="AL163" i="5"/>
  <c r="AL175" i="5"/>
  <c r="AL187" i="5"/>
  <c r="AL199" i="5"/>
  <c r="AL223" i="5"/>
  <c r="AL235" i="5"/>
  <c r="AL247" i="5"/>
  <c r="AL270" i="5"/>
  <c r="AL283" i="5"/>
  <c r="AL295" i="5"/>
  <c r="AL5" i="5"/>
  <c r="AL10" i="5"/>
  <c r="AL12" i="5"/>
  <c r="AL19" i="5"/>
  <c r="AL24" i="5"/>
  <c r="AL41" i="5"/>
  <c r="AL46" i="5"/>
  <c r="AL48" i="5"/>
  <c r="AL55" i="5"/>
  <c r="AL56" i="5"/>
  <c r="AL58" i="5"/>
  <c r="AL60" i="5"/>
  <c r="AL65" i="5"/>
  <c r="AL67" i="5"/>
  <c r="AL70" i="5"/>
  <c r="AL82" i="5"/>
  <c r="AL89" i="5"/>
  <c r="AL91" i="5"/>
  <c r="AL94" i="5"/>
  <c r="AL96" i="5"/>
  <c r="AL101" i="5"/>
  <c r="AL106" i="5"/>
  <c r="AL115" i="5"/>
  <c r="AL117" i="5"/>
  <c r="AL130" i="5"/>
  <c r="AL139" i="5"/>
  <c r="AL142" i="5"/>
  <c r="AL151" i="5"/>
  <c r="AL153" i="5"/>
  <c r="AL154" i="5"/>
  <c r="AL166" i="5"/>
  <c r="AL178" i="5"/>
  <c r="AL189" i="5"/>
  <c r="AL190" i="5"/>
  <c r="AL202" i="5"/>
  <c r="AL211" i="5"/>
  <c r="AL214" i="5"/>
  <c r="AL240" i="5"/>
  <c r="AL259" i="5"/>
  <c r="AL262" i="5"/>
  <c r="AL271" i="5"/>
  <c r="AL20" i="5"/>
  <c r="AL21" i="5"/>
  <c r="AL57" i="5"/>
  <c r="AL81" i="5"/>
  <c r="AL129" i="5"/>
  <c r="AL213" i="5"/>
  <c r="AL17" i="5"/>
  <c r="AL53" i="5"/>
  <c r="AG1" i="5"/>
  <c r="AH1" i="5"/>
  <c r="AF1" i="5"/>
  <c r="AL6" i="5"/>
  <c r="AL9" i="5"/>
  <c r="AL22" i="5"/>
  <c r="AL68" i="5"/>
  <c r="AL78" i="5"/>
  <c r="AL93" i="5"/>
  <c r="AL113" i="5"/>
  <c r="AL118" i="5"/>
  <c r="AL162" i="5"/>
  <c r="AL246" i="5"/>
  <c r="AL249" i="5"/>
  <c r="AF5" i="5"/>
  <c r="AG5" i="5"/>
  <c r="AH5" i="5"/>
  <c r="AF6" i="5"/>
  <c r="AG6" i="5"/>
  <c r="AH6" i="5"/>
  <c r="AF7" i="5"/>
  <c r="AG7" i="5"/>
  <c r="AH7" i="5"/>
  <c r="AF8" i="5"/>
  <c r="AG8" i="5"/>
  <c r="AH8" i="5"/>
  <c r="AF9" i="5"/>
  <c r="AG9" i="5"/>
  <c r="AH9" i="5"/>
  <c r="AF10" i="5"/>
  <c r="AG10" i="5"/>
  <c r="AH10" i="5"/>
  <c r="AF11" i="5"/>
  <c r="AG11" i="5"/>
  <c r="AH11" i="5"/>
  <c r="AF12" i="5"/>
  <c r="AG12" i="5"/>
  <c r="AH12" i="5"/>
  <c r="AF13" i="5"/>
  <c r="AG13" i="5"/>
  <c r="AH13" i="5"/>
  <c r="AF14" i="5"/>
  <c r="AG14" i="5"/>
  <c r="AH14" i="5"/>
  <c r="AF15" i="5"/>
  <c r="AG15" i="5"/>
  <c r="AH15" i="5"/>
  <c r="AF16" i="5"/>
  <c r="AG16" i="5"/>
  <c r="AH16" i="5"/>
  <c r="AF17" i="5"/>
  <c r="AG17" i="5"/>
  <c r="AH17" i="5"/>
  <c r="AF18" i="5"/>
  <c r="AG18" i="5"/>
  <c r="AH18" i="5"/>
  <c r="AF19" i="5"/>
  <c r="AG19" i="5"/>
  <c r="AH19" i="5"/>
  <c r="AF20" i="5"/>
  <c r="AG20" i="5"/>
  <c r="AH20" i="5"/>
  <c r="AF21" i="5"/>
  <c r="AG21" i="5"/>
  <c r="AH21" i="5"/>
  <c r="AF22" i="5"/>
  <c r="AG22" i="5"/>
  <c r="AH22" i="5"/>
  <c r="AF23" i="5"/>
  <c r="AG23" i="5"/>
  <c r="AH23" i="5"/>
  <c r="AF24" i="5"/>
  <c r="AG24" i="5"/>
  <c r="AH24" i="5"/>
  <c r="AF25" i="5"/>
  <c r="AG25" i="5"/>
  <c r="AH25" i="5"/>
  <c r="AF26" i="5"/>
  <c r="AG26" i="5"/>
  <c r="AH26" i="5"/>
  <c r="AF27" i="5"/>
  <c r="AG27" i="5"/>
  <c r="AH27" i="5"/>
  <c r="AF28" i="5"/>
  <c r="AG28" i="5"/>
  <c r="AH28" i="5"/>
  <c r="AF29" i="5"/>
  <c r="AG29" i="5"/>
  <c r="AH29" i="5"/>
  <c r="AF30" i="5"/>
  <c r="AG30" i="5"/>
  <c r="AH30" i="5"/>
  <c r="AF31" i="5"/>
  <c r="AG31" i="5"/>
  <c r="AH31" i="5"/>
  <c r="AF32" i="5"/>
  <c r="AG32" i="5"/>
  <c r="AH32" i="5"/>
  <c r="AF33" i="5"/>
  <c r="AG33" i="5"/>
  <c r="AH33" i="5"/>
  <c r="AF34" i="5"/>
  <c r="AG34" i="5"/>
  <c r="AH34" i="5"/>
  <c r="AF35" i="5"/>
  <c r="AG35" i="5"/>
  <c r="AH35" i="5"/>
  <c r="AF36" i="5"/>
  <c r="AG36" i="5"/>
  <c r="AH36" i="5"/>
  <c r="AF37" i="5"/>
  <c r="AG37" i="5"/>
  <c r="AH37" i="5"/>
  <c r="AF38" i="5"/>
  <c r="AG38" i="5"/>
  <c r="AH38" i="5"/>
  <c r="AF39" i="5"/>
  <c r="AG39" i="5"/>
  <c r="AH39" i="5"/>
  <c r="AF40" i="5"/>
  <c r="AG40" i="5"/>
  <c r="AH40" i="5"/>
  <c r="AF41" i="5"/>
  <c r="AG41" i="5"/>
  <c r="AH41" i="5"/>
  <c r="AF42" i="5"/>
  <c r="AG42" i="5"/>
  <c r="AH42" i="5"/>
  <c r="AF43" i="5"/>
  <c r="AG43" i="5"/>
  <c r="AH43" i="5"/>
  <c r="AF44" i="5"/>
  <c r="AG44" i="5"/>
  <c r="AH44" i="5"/>
  <c r="AF45" i="5"/>
  <c r="AG45" i="5"/>
  <c r="AH45" i="5"/>
  <c r="AF46" i="5"/>
  <c r="AG46" i="5"/>
  <c r="AH46" i="5"/>
  <c r="AF47" i="5"/>
  <c r="AG47" i="5"/>
  <c r="AH47" i="5"/>
  <c r="AF48" i="5"/>
  <c r="AG48" i="5"/>
  <c r="AH48" i="5"/>
  <c r="AF49" i="5"/>
  <c r="AG49" i="5"/>
  <c r="AH49" i="5"/>
  <c r="AF50" i="5"/>
  <c r="AG50" i="5"/>
  <c r="AH50" i="5"/>
  <c r="AF51" i="5"/>
  <c r="AG51" i="5"/>
  <c r="AH51" i="5"/>
  <c r="AF52" i="5"/>
  <c r="AG52" i="5"/>
  <c r="AH52" i="5"/>
  <c r="AF53" i="5"/>
  <c r="AG53" i="5"/>
  <c r="AH53" i="5"/>
  <c r="AF54" i="5"/>
  <c r="AG54" i="5"/>
  <c r="AH54" i="5"/>
  <c r="AF55" i="5"/>
  <c r="AG55" i="5"/>
  <c r="AH55" i="5"/>
  <c r="AF56" i="5"/>
  <c r="AG56" i="5"/>
  <c r="AH56" i="5"/>
  <c r="AF57" i="5"/>
  <c r="AG57" i="5"/>
  <c r="AH57" i="5"/>
  <c r="AF58" i="5"/>
  <c r="AG58" i="5"/>
  <c r="AH58" i="5"/>
  <c r="AF59" i="5"/>
  <c r="AG59" i="5"/>
  <c r="AH59" i="5"/>
  <c r="AF60" i="5"/>
  <c r="AG60" i="5"/>
  <c r="AH60" i="5"/>
  <c r="AF61" i="5"/>
  <c r="AG61" i="5"/>
  <c r="AH61" i="5"/>
  <c r="AF62" i="5"/>
  <c r="AG62" i="5"/>
  <c r="AH62" i="5"/>
  <c r="AF63" i="5"/>
  <c r="AG63" i="5"/>
  <c r="AH63" i="5"/>
  <c r="AF64" i="5"/>
  <c r="AG64" i="5"/>
  <c r="AH64" i="5"/>
  <c r="AF65" i="5"/>
  <c r="AG65" i="5"/>
  <c r="AH65" i="5"/>
  <c r="AF66" i="5"/>
  <c r="AG66" i="5"/>
  <c r="AH66" i="5"/>
  <c r="AF67" i="5"/>
  <c r="AG67" i="5"/>
  <c r="AH67" i="5"/>
  <c r="AF68" i="5"/>
  <c r="AG68" i="5"/>
  <c r="AH68" i="5"/>
  <c r="AF69" i="5"/>
  <c r="AG69" i="5"/>
  <c r="AH69" i="5"/>
  <c r="AF70" i="5"/>
  <c r="AG70" i="5"/>
  <c r="AH70" i="5"/>
  <c r="AF71" i="5"/>
  <c r="AG71" i="5"/>
  <c r="AH71" i="5"/>
  <c r="AF72" i="5"/>
  <c r="AG72" i="5"/>
  <c r="AH72" i="5"/>
  <c r="AF73" i="5"/>
  <c r="AG73" i="5"/>
  <c r="AH73" i="5"/>
  <c r="AF74" i="5"/>
  <c r="AG74" i="5"/>
  <c r="AH74" i="5"/>
  <c r="AF75" i="5"/>
  <c r="AG75" i="5"/>
  <c r="AH75" i="5"/>
  <c r="AF76" i="5"/>
  <c r="AG76" i="5"/>
  <c r="AH76" i="5"/>
  <c r="AF77" i="5"/>
  <c r="AG77" i="5"/>
  <c r="AH77" i="5"/>
  <c r="AF78" i="5"/>
  <c r="AG78" i="5"/>
  <c r="AH78" i="5"/>
  <c r="AF79" i="5"/>
  <c r="AG79" i="5"/>
  <c r="AH79" i="5"/>
  <c r="AF80" i="5"/>
  <c r="AG80" i="5"/>
  <c r="AH80" i="5"/>
  <c r="AF81" i="5"/>
  <c r="AG81" i="5"/>
  <c r="AH81" i="5"/>
  <c r="AF82" i="5"/>
  <c r="AG82" i="5"/>
  <c r="AH82" i="5"/>
  <c r="AF83" i="5"/>
  <c r="AG83" i="5"/>
  <c r="AH83" i="5"/>
  <c r="AF84" i="5"/>
  <c r="AG84" i="5"/>
  <c r="AH84" i="5"/>
  <c r="AF85" i="5"/>
  <c r="AG85" i="5"/>
  <c r="AH85" i="5"/>
  <c r="AF86" i="5"/>
  <c r="AG86" i="5"/>
  <c r="AH86" i="5"/>
  <c r="AF87" i="5"/>
  <c r="AG87" i="5"/>
  <c r="AH87" i="5"/>
  <c r="AF88" i="5"/>
  <c r="AG88" i="5"/>
  <c r="AH88" i="5"/>
  <c r="AF89" i="5"/>
  <c r="AG89" i="5"/>
  <c r="AH89" i="5"/>
  <c r="AF90" i="5"/>
  <c r="AG90" i="5"/>
  <c r="AH90" i="5"/>
  <c r="AF91" i="5"/>
  <c r="AG91" i="5"/>
  <c r="AH91" i="5"/>
  <c r="AF92" i="5"/>
  <c r="AG92" i="5"/>
  <c r="AH92" i="5"/>
  <c r="AF93" i="5"/>
  <c r="AG93" i="5"/>
  <c r="AH93" i="5"/>
  <c r="AF94" i="5"/>
  <c r="AG94" i="5"/>
  <c r="AH94" i="5"/>
  <c r="AF95" i="5"/>
  <c r="AG95" i="5"/>
  <c r="AH95" i="5"/>
  <c r="AF96" i="5"/>
  <c r="AG96" i="5"/>
  <c r="AH96" i="5"/>
  <c r="AF97" i="5"/>
  <c r="AG97" i="5"/>
  <c r="AH97" i="5"/>
  <c r="AF98" i="5"/>
  <c r="AG98" i="5"/>
  <c r="AH98" i="5"/>
  <c r="AF99" i="5"/>
  <c r="AG99" i="5"/>
  <c r="AH99" i="5"/>
  <c r="AF100" i="5"/>
  <c r="AG100" i="5"/>
  <c r="AH100" i="5"/>
  <c r="AF101" i="5"/>
  <c r="AG101" i="5"/>
  <c r="AH101" i="5"/>
  <c r="AF102" i="5"/>
  <c r="AG102" i="5"/>
  <c r="AH102" i="5"/>
  <c r="AF103" i="5"/>
  <c r="AG103" i="5"/>
  <c r="AH103" i="5"/>
  <c r="AF104" i="5"/>
  <c r="AG104" i="5"/>
  <c r="AH104" i="5"/>
  <c r="AF105" i="5"/>
  <c r="AG105" i="5"/>
  <c r="AH105" i="5"/>
  <c r="AF106" i="5"/>
  <c r="AG106" i="5"/>
  <c r="AH106" i="5"/>
  <c r="AF107" i="5"/>
  <c r="AG107" i="5"/>
  <c r="AH107" i="5"/>
  <c r="AF108" i="5"/>
  <c r="AG108" i="5"/>
  <c r="AH108" i="5"/>
  <c r="AF109" i="5"/>
  <c r="AG109" i="5"/>
  <c r="AH109" i="5"/>
  <c r="AF110" i="5"/>
  <c r="AG110" i="5"/>
  <c r="AH110" i="5"/>
  <c r="AF111" i="5"/>
  <c r="AG111" i="5"/>
  <c r="AH111" i="5"/>
  <c r="AF112" i="5"/>
  <c r="AG112" i="5"/>
  <c r="AH112" i="5"/>
  <c r="AF113" i="5"/>
  <c r="AG113" i="5"/>
  <c r="AH113" i="5"/>
  <c r="AF114" i="5"/>
  <c r="AG114" i="5"/>
  <c r="AH114" i="5"/>
  <c r="AF115" i="5"/>
  <c r="AG115" i="5"/>
  <c r="AH115" i="5"/>
  <c r="AF116" i="5"/>
  <c r="AG116" i="5"/>
  <c r="AH116" i="5"/>
  <c r="AF117" i="5"/>
  <c r="AG117" i="5"/>
  <c r="AH117" i="5"/>
  <c r="AF118" i="5"/>
  <c r="AG118" i="5"/>
  <c r="AH118" i="5"/>
  <c r="AF119" i="5"/>
  <c r="AG119" i="5"/>
  <c r="AH119" i="5"/>
  <c r="AF120" i="5"/>
  <c r="AG120" i="5"/>
  <c r="AH120" i="5"/>
  <c r="AF121" i="5"/>
  <c r="AG121" i="5"/>
  <c r="AH121" i="5"/>
  <c r="AF122" i="5"/>
  <c r="AG122" i="5"/>
  <c r="AH122" i="5"/>
  <c r="AF123" i="5"/>
  <c r="AG123" i="5"/>
  <c r="AH123" i="5"/>
  <c r="AF124" i="5"/>
  <c r="AG124" i="5"/>
  <c r="AH124" i="5"/>
  <c r="AF125" i="5"/>
  <c r="AG125" i="5"/>
  <c r="AH125" i="5"/>
  <c r="AF126" i="5"/>
  <c r="AG126" i="5"/>
  <c r="AH126" i="5"/>
  <c r="AF127" i="5"/>
  <c r="AG127" i="5"/>
  <c r="AH127" i="5"/>
  <c r="AF128" i="5"/>
  <c r="AG128" i="5"/>
  <c r="AH128" i="5"/>
  <c r="AF129" i="5"/>
  <c r="AG129" i="5"/>
  <c r="AH129" i="5"/>
  <c r="AF130" i="5"/>
  <c r="AG130" i="5"/>
  <c r="AH130" i="5"/>
  <c r="AF131" i="5"/>
  <c r="AG131" i="5"/>
  <c r="AH131" i="5"/>
  <c r="AF132" i="5"/>
  <c r="AG132" i="5"/>
  <c r="AH132" i="5"/>
  <c r="AF133" i="5"/>
  <c r="AG133" i="5"/>
  <c r="AH133" i="5"/>
  <c r="AF134" i="5"/>
  <c r="AG134" i="5"/>
  <c r="AH134" i="5"/>
  <c r="AF135" i="5"/>
  <c r="AG135" i="5"/>
  <c r="AH135" i="5"/>
  <c r="AF136" i="5"/>
  <c r="AG136" i="5"/>
  <c r="AH136" i="5"/>
  <c r="AF137" i="5"/>
  <c r="AG137" i="5"/>
  <c r="AH137" i="5"/>
  <c r="AF138" i="5"/>
  <c r="AG138" i="5"/>
  <c r="AH138" i="5"/>
  <c r="AF139" i="5"/>
  <c r="AG139" i="5"/>
  <c r="AH139" i="5"/>
  <c r="AF140" i="5"/>
  <c r="AG140" i="5"/>
  <c r="AH140" i="5"/>
  <c r="AF141" i="5"/>
  <c r="AG141" i="5"/>
  <c r="AH141" i="5"/>
  <c r="AF142" i="5"/>
  <c r="AG142" i="5"/>
  <c r="AH142" i="5"/>
  <c r="AF143" i="5"/>
  <c r="AG143" i="5"/>
  <c r="AH143" i="5"/>
  <c r="AF144" i="5"/>
  <c r="AG144" i="5"/>
  <c r="AH144" i="5"/>
  <c r="AF145" i="5"/>
  <c r="AG145" i="5"/>
  <c r="AH145" i="5"/>
  <c r="AF146" i="5"/>
  <c r="AG146" i="5"/>
  <c r="AH146" i="5"/>
  <c r="AF147" i="5"/>
  <c r="AG147" i="5"/>
  <c r="AH147" i="5"/>
  <c r="AF148" i="5"/>
  <c r="AG148" i="5"/>
  <c r="AH148" i="5"/>
  <c r="AF149" i="5"/>
  <c r="AG149" i="5"/>
  <c r="AH149" i="5"/>
  <c r="AF150" i="5"/>
  <c r="AG150" i="5"/>
  <c r="AH150" i="5"/>
  <c r="AF151" i="5"/>
  <c r="AG151" i="5"/>
  <c r="AH151" i="5"/>
  <c r="AF152" i="5"/>
  <c r="AG152" i="5"/>
  <c r="AH152" i="5"/>
  <c r="AF153" i="5"/>
  <c r="AG153" i="5"/>
  <c r="AH153" i="5"/>
  <c r="AF154" i="5"/>
  <c r="AG154" i="5"/>
  <c r="AH154" i="5"/>
  <c r="AF155" i="5"/>
  <c r="AG155" i="5"/>
  <c r="AH155" i="5"/>
  <c r="AF156" i="5"/>
  <c r="AG156" i="5"/>
  <c r="AH156" i="5"/>
  <c r="AF157" i="5"/>
  <c r="AG157" i="5"/>
  <c r="AH157" i="5"/>
  <c r="AF158" i="5"/>
  <c r="AG158" i="5"/>
  <c r="AH158" i="5"/>
  <c r="AF159" i="5"/>
  <c r="AG159" i="5"/>
  <c r="AH159" i="5"/>
  <c r="AF160" i="5"/>
  <c r="AG160" i="5"/>
  <c r="AH160" i="5"/>
  <c r="AF161" i="5"/>
  <c r="AG161" i="5"/>
  <c r="AH161" i="5"/>
  <c r="AF162" i="5"/>
  <c r="AG162" i="5"/>
  <c r="AH162" i="5"/>
  <c r="AF163" i="5"/>
  <c r="AG163" i="5"/>
  <c r="AH163" i="5"/>
  <c r="AF164" i="5"/>
  <c r="AG164" i="5"/>
  <c r="AH164" i="5"/>
  <c r="AF165" i="5"/>
  <c r="AG165" i="5"/>
  <c r="AH165" i="5"/>
  <c r="AF166" i="5"/>
  <c r="AG166" i="5"/>
  <c r="AH166" i="5"/>
  <c r="AF167" i="5"/>
  <c r="AG167" i="5"/>
  <c r="AH167" i="5"/>
  <c r="AF168" i="5"/>
  <c r="AG168" i="5"/>
  <c r="AH168" i="5"/>
  <c r="AF169" i="5"/>
  <c r="AG169" i="5"/>
  <c r="AH169" i="5"/>
  <c r="AF170" i="5"/>
  <c r="AG170" i="5"/>
  <c r="AH170" i="5"/>
  <c r="AF171" i="5"/>
  <c r="AG171" i="5"/>
  <c r="AH171" i="5"/>
  <c r="AF172" i="5"/>
  <c r="AG172" i="5"/>
  <c r="AH172" i="5"/>
  <c r="AF173" i="5"/>
  <c r="AG173" i="5"/>
  <c r="AH173" i="5"/>
  <c r="AF174" i="5"/>
  <c r="AG174" i="5"/>
  <c r="AH174" i="5"/>
  <c r="AF175" i="5"/>
  <c r="AG175" i="5"/>
  <c r="AH175" i="5"/>
  <c r="AF176" i="5"/>
  <c r="AG176" i="5"/>
  <c r="AH176" i="5"/>
  <c r="AF177" i="5"/>
  <c r="AG177" i="5"/>
  <c r="AH177" i="5"/>
  <c r="AF178" i="5"/>
  <c r="AG178" i="5"/>
  <c r="AH178" i="5"/>
  <c r="AF179" i="5"/>
  <c r="AG179" i="5"/>
  <c r="AH179" i="5"/>
  <c r="AF180" i="5"/>
  <c r="AG180" i="5"/>
  <c r="AH180" i="5"/>
  <c r="AF181" i="5"/>
  <c r="AG181" i="5"/>
  <c r="AH181" i="5"/>
  <c r="AF182" i="5"/>
  <c r="AG182" i="5"/>
  <c r="AH182" i="5"/>
  <c r="AF183" i="5"/>
  <c r="AG183" i="5"/>
  <c r="AH183" i="5"/>
  <c r="AF184" i="5"/>
  <c r="AG184" i="5"/>
  <c r="AH184" i="5"/>
  <c r="AF185" i="5"/>
  <c r="AG185" i="5"/>
  <c r="AH185" i="5"/>
  <c r="AF186" i="5"/>
  <c r="AG186" i="5"/>
  <c r="AH186" i="5"/>
  <c r="AF187" i="5"/>
  <c r="AG187" i="5"/>
  <c r="AH187" i="5"/>
  <c r="AF188" i="5"/>
  <c r="AG188" i="5"/>
  <c r="AH188" i="5"/>
  <c r="AF189" i="5"/>
  <c r="AG189" i="5"/>
  <c r="AH189" i="5"/>
  <c r="AF190" i="5"/>
  <c r="AG190" i="5"/>
  <c r="AH190" i="5"/>
  <c r="AF191" i="5"/>
  <c r="AG191" i="5"/>
  <c r="AH191" i="5"/>
  <c r="AF192" i="5"/>
  <c r="AG192" i="5"/>
  <c r="AH192" i="5"/>
  <c r="AF193" i="5"/>
  <c r="AG193" i="5"/>
  <c r="AH193" i="5"/>
  <c r="AF194" i="5"/>
  <c r="AG194" i="5"/>
  <c r="AH194" i="5"/>
  <c r="AF195" i="5"/>
  <c r="AG195" i="5"/>
  <c r="AH195" i="5"/>
  <c r="AF196" i="5"/>
  <c r="AG196" i="5"/>
  <c r="AH196" i="5"/>
  <c r="AF197" i="5"/>
  <c r="AG197" i="5"/>
  <c r="AH197" i="5"/>
  <c r="AF198" i="5"/>
  <c r="AG198" i="5"/>
  <c r="AH198" i="5"/>
  <c r="AF199" i="5"/>
  <c r="AG199" i="5"/>
  <c r="AH199" i="5"/>
  <c r="AF200" i="5"/>
  <c r="AG200" i="5"/>
  <c r="AH200" i="5"/>
  <c r="AF201" i="5"/>
  <c r="AG201" i="5"/>
  <c r="AH201" i="5"/>
  <c r="AF202" i="5"/>
  <c r="AG202" i="5"/>
  <c r="AH202" i="5"/>
  <c r="AF203" i="5"/>
  <c r="AG203" i="5"/>
  <c r="AH203" i="5"/>
  <c r="AF204" i="5"/>
  <c r="AG204" i="5"/>
  <c r="AH204" i="5"/>
  <c r="AF205" i="5"/>
  <c r="AG205" i="5"/>
  <c r="AH205" i="5"/>
  <c r="AF206" i="5"/>
  <c r="AG206" i="5"/>
  <c r="AH206" i="5"/>
  <c r="AF207" i="5"/>
  <c r="AG207" i="5"/>
  <c r="AH207" i="5"/>
  <c r="AF208" i="5"/>
  <c r="AG208" i="5"/>
  <c r="AH208" i="5"/>
  <c r="AF209" i="5"/>
  <c r="AG209" i="5"/>
  <c r="AH209" i="5"/>
  <c r="AF210" i="5"/>
  <c r="AG210" i="5"/>
  <c r="AH210" i="5"/>
  <c r="AF211" i="5"/>
  <c r="AG211" i="5"/>
  <c r="AH211" i="5"/>
  <c r="AF212" i="5"/>
  <c r="AG212" i="5"/>
  <c r="AH212" i="5"/>
  <c r="AF213" i="5"/>
  <c r="AG213" i="5"/>
  <c r="AH213" i="5"/>
  <c r="AF214" i="5"/>
  <c r="AG214" i="5"/>
  <c r="AH214" i="5"/>
  <c r="AF215" i="5"/>
  <c r="AG215" i="5"/>
  <c r="AH215" i="5"/>
  <c r="AF216" i="5"/>
  <c r="AG216" i="5"/>
  <c r="AH216" i="5"/>
  <c r="AF217" i="5"/>
  <c r="AG217" i="5"/>
  <c r="AH217" i="5"/>
  <c r="AF218" i="5"/>
  <c r="AG218" i="5"/>
  <c r="AH218" i="5"/>
  <c r="AF219" i="5"/>
  <c r="AG219" i="5"/>
  <c r="AH219" i="5"/>
  <c r="AF220" i="5"/>
  <c r="AG220" i="5"/>
  <c r="AH220" i="5"/>
  <c r="AF221" i="5"/>
  <c r="AG221" i="5"/>
  <c r="AH221" i="5"/>
  <c r="AF222" i="5"/>
  <c r="AG222" i="5"/>
  <c r="AH222" i="5"/>
  <c r="AF223" i="5"/>
  <c r="AG223" i="5"/>
  <c r="AH223" i="5"/>
  <c r="AF224" i="5"/>
  <c r="AG224" i="5"/>
  <c r="AH224" i="5"/>
  <c r="AF225" i="5"/>
  <c r="AG225" i="5"/>
  <c r="AH225" i="5"/>
  <c r="AF226" i="5"/>
  <c r="AG226" i="5"/>
  <c r="AH226" i="5"/>
  <c r="AF227" i="5"/>
  <c r="AG227" i="5"/>
  <c r="AH227" i="5"/>
  <c r="AF228" i="5"/>
  <c r="AG228" i="5"/>
  <c r="AH228" i="5"/>
  <c r="AF229" i="5"/>
  <c r="AG229" i="5"/>
  <c r="AH229" i="5"/>
  <c r="AF230" i="5"/>
  <c r="AG230" i="5"/>
  <c r="AH230" i="5"/>
  <c r="AF231" i="5"/>
  <c r="AG231" i="5"/>
  <c r="AH231" i="5"/>
  <c r="AF232" i="5"/>
  <c r="AG232" i="5"/>
  <c r="AH232" i="5"/>
  <c r="AF233" i="5"/>
  <c r="AG233" i="5"/>
  <c r="AH233" i="5"/>
  <c r="AF234" i="5"/>
  <c r="AG234" i="5"/>
  <c r="AH234" i="5"/>
  <c r="AF235" i="5"/>
  <c r="AG235" i="5"/>
  <c r="AH235" i="5"/>
  <c r="AF236" i="5"/>
  <c r="AG236" i="5"/>
  <c r="AH236" i="5"/>
  <c r="AF237" i="5"/>
  <c r="AG237" i="5"/>
  <c r="AH237" i="5"/>
  <c r="AF238" i="5"/>
  <c r="AG238" i="5"/>
  <c r="AH238" i="5"/>
  <c r="AF239" i="5"/>
  <c r="AG239" i="5"/>
  <c r="AH239" i="5"/>
  <c r="AF240" i="5"/>
  <c r="AG240" i="5"/>
  <c r="AH240" i="5"/>
  <c r="AF241" i="5"/>
  <c r="AG241" i="5"/>
  <c r="AH241" i="5"/>
  <c r="AF242" i="5"/>
  <c r="AG242" i="5"/>
  <c r="AH242" i="5"/>
  <c r="AF243" i="5"/>
  <c r="AG243" i="5"/>
  <c r="AH243" i="5"/>
  <c r="AF244" i="5"/>
  <c r="AG244" i="5"/>
  <c r="AH244" i="5"/>
  <c r="AF245" i="5"/>
  <c r="AG245" i="5"/>
  <c r="AH245" i="5"/>
  <c r="AF246" i="5"/>
  <c r="AG246" i="5"/>
  <c r="AH246" i="5"/>
  <c r="AF247" i="5"/>
  <c r="AG247" i="5"/>
  <c r="AH247" i="5"/>
  <c r="AF248" i="5"/>
  <c r="AG248" i="5"/>
  <c r="AH248" i="5"/>
  <c r="AF249" i="5"/>
  <c r="AG249" i="5"/>
  <c r="AH249" i="5"/>
  <c r="AF250" i="5"/>
  <c r="AG250" i="5"/>
  <c r="AH250" i="5"/>
  <c r="AF251" i="5"/>
  <c r="AG251" i="5"/>
  <c r="AH251" i="5"/>
  <c r="AF252" i="5"/>
  <c r="AG252" i="5"/>
  <c r="AH252" i="5"/>
  <c r="AF253" i="5"/>
  <c r="AG253" i="5"/>
  <c r="AH253" i="5"/>
  <c r="AF254" i="5"/>
  <c r="AG254" i="5"/>
  <c r="AH254" i="5"/>
  <c r="AF255" i="5"/>
  <c r="AG255" i="5"/>
  <c r="AH255" i="5"/>
  <c r="AF256" i="5"/>
  <c r="AG256" i="5"/>
  <c r="AH256" i="5"/>
  <c r="AF257" i="5"/>
  <c r="AG257" i="5"/>
  <c r="AH257" i="5"/>
  <c r="AF258" i="5"/>
  <c r="AG258" i="5"/>
  <c r="AH258" i="5"/>
  <c r="AF259" i="5"/>
  <c r="AG259" i="5"/>
  <c r="AH259" i="5"/>
  <c r="AF260" i="5"/>
  <c r="AG260" i="5"/>
  <c r="AH260" i="5"/>
  <c r="AF261" i="5"/>
  <c r="AG261" i="5"/>
  <c r="AH261" i="5"/>
  <c r="AF262" i="5"/>
  <c r="AG262" i="5"/>
  <c r="AH262" i="5"/>
  <c r="AF263" i="5"/>
  <c r="AG263" i="5"/>
  <c r="AH263" i="5"/>
  <c r="AF264" i="5"/>
  <c r="AG264" i="5"/>
  <c r="AH264" i="5"/>
  <c r="AF265" i="5"/>
  <c r="AG265" i="5"/>
  <c r="AH265" i="5"/>
  <c r="AF266" i="5"/>
  <c r="AG266" i="5"/>
  <c r="AH266" i="5"/>
  <c r="AF267" i="5"/>
  <c r="AG267" i="5"/>
  <c r="AH267" i="5"/>
  <c r="AF268" i="5"/>
  <c r="AG268" i="5"/>
  <c r="AH268" i="5"/>
  <c r="AF269" i="5"/>
  <c r="AG269" i="5"/>
  <c r="AH269" i="5"/>
  <c r="AF270" i="5"/>
  <c r="AG270" i="5"/>
  <c r="AH270" i="5"/>
  <c r="AF271" i="5"/>
  <c r="AG271" i="5"/>
  <c r="AH271" i="5"/>
  <c r="AF272" i="5"/>
  <c r="AG272" i="5"/>
  <c r="AH272" i="5"/>
  <c r="AF273" i="5"/>
  <c r="AG273" i="5"/>
  <c r="AH273" i="5"/>
  <c r="AF274" i="5"/>
  <c r="AG274" i="5"/>
  <c r="AH274" i="5"/>
  <c r="AF275" i="5"/>
  <c r="AG275" i="5"/>
  <c r="AH275" i="5"/>
  <c r="AF276" i="5"/>
  <c r="AG276" i="5"/>
  <c r="AH276" i="5"/>
  <c r="AF277" i="5"/>
  <c r="AG277" i="5"/>
  <c r="AH277" i="5"/>
  <c r="AF278" i="5"/>
  <c r="AG278" i="5"/>
  <c r="AH278" i="5"/>
  <c r="AF279" i="5"/>
  <c r="AG279" i="5"/>
  <c r="AH279" i="5"/>
  <c r="AF280" i="5"/>
  <c r="AG280" i="5"/>
  <c r="AH280" i="5"/>
  <c r="AF281" i="5"/>
  <c r="AG281" i="5"/>
  <c r="AH281" i="5"/>
  <c r="AF282" i="5"/>
  <c r="AG282" i="5"/>
  <c r="AH282" i="5"/>
  <c r="AF283" i="5"/>
  <c r="AG283" i="5"/>
  <c r="AH283" i="5"/>
  <c r="AF284" i="5"/>
  <c r="AG284" i="5"/>
  <c r="AH284" i="5"/>
  <c r="AF285" i="5"/>
  <c r="AG285" i="5"/>
  <c r="AH285" i="5"/>
  <c r="AF286" i="5"/>
  <c r="AG286" i="5"/>
  <c r="AH286" i="5"/>
  <c r="AF287" i="5"/>
  <c r="AG287" i="5"/>
  <c r="AH287" i="5"/>
  <c r="AF288" i="5"/>
  <c r="AG288" i="5"/>
  <c r="AH288" i="5"/>
  <c r="AF289" i="5"/>
  <c r="AG289" i="5"/>
  <c r="AH289" i="5"/>
  <c r="AF290" i="5"/>
  <c r="AG290" i="5"/>
  <c r="AH290" i="5"/>
  <c r="AF291" i="5"/>
  <c r="AG291" i="5"/>
  <c r="AH291" i="5"/>
  <c r="AF292" i="5"/>
  <c r="AG292" i="5"/>
  <c r="AH292" i="5"/>
  <c r="AF293" i="5"/>
  <c r="AG293" i="5"/>
  <c r="AH293" i="5"/>
  <c r="AF294" i="5"/>
  <c r="AG294" i="5"/>
  <c r="AH294" i="5"/>
  <c r="AF295" i="5"/>
  <c r="AG295" i="5"/>
  <c r="AH295" i="5"/>
  <c r="AF296" i="5"/>
  <c r="AG296" i="5"/>
  <c r="AH296" i="5"/>
  <c r="AF297" i="5"/>
  <c r="AG297" i="5"/>
  <c r="AH297" i="5"/>
  <c r="AF298" i="5"/>
  <c r="AG298" i="5"/>
  <c r="AH298" i="5"/>
  <c r="AF299" i="5"/>
  <c r="AG299" i="5"/>
  <c r="AH299" i="5"/>
  <c r="AG4" i="5"/>
  <c r="AH4" i="5"/>
  <c r="AF4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" i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X1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4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K299" i="1"/>
  <c r="L299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2" i="1"/>
  <c r="J3" i="1"/>
  <c r="J4" i="1"/>
  <c r="J5" i="1"/>
  <c r="J6" i="1"/>
  <c r="L6" i="1" s="1"/>
  <c r="J7" i="1"/>
  <c r="L7" i="1" s="1"/>
  <c r="J8" i="1"/>
  <c r="J9" i="1"/>
  <c r="L9" i="1" s="1"/>
  <c r="J10" i="1"/>
  <c r="J11" i="1"/>
  <c r="J12" i="1"/>
  <c r="J13" i="1"/>
  <c r="L13" i="1" s="1"/>
  <c r="J14" i="1"/>
  <c r="L14" i="1" s="1"/>
  <c r="J15" i="1"/>
  <c r="J16" i="1"/>
  <c r="J17" i="1"/>
  <c r="J18" i="1"/>
  <c r="L18" i="1" s="1"/>
  <c r="J19" i="1"/>
  <c r="L19" i="1" s="1"/>
  <c r="J20" i="1"/>
  <c r="J21" i="1"/>
  <c r="L21" i="1" s="1"/>
  <c r="J22" i="1"/>
  <c r="J23" i="1"/>
  <c r="J24" i="1"/>
  <c r="J25" i="1"/>
  <c r="L25" i="1" s="1"/>
  <c r="J26" i="1"/>
  <c r="L26" i="1" s="1"/>
  <c r="J27" i="1"/>
  <c r="J28" i="1"/>
  <c r="J29" i="1"/>
  <c r="J30" i="1"/>
  <c r="L30" i="1" s="1"/>
  <c r="J31" i="1"/>
  <c r="L31" i="1" s="1"/>
  <c r="J32" i="1"/>
  <c r="J33" i="1"/>
  <c r="L33" i="1" s="1"/>
  <c r="J34" i="1"/>
  <c r="J35" i="1"/>
  <c r="J36" i="1"/>
  <c r="J37" i="1"/>
  <c r="L37" i="1" s="1"/>
  <c r="J38" i="1"/>
  <c r="L38" i="1" s="1"/>
  <c r="J39" i="1"/>
  <c r="J40" i="1"/>
  <c r="J41" i="1"/>
  <c r="J42" i="1"/>
  <c r="L42" i="1" s="1"/>
  <c r="J43" i="1"/>
  <c r="L43" i="1" s="1"/>
  <c r="J44" i="1"/>
  <c r="J45" i="1"/>
  <c r="L45" i="1" s="1"/>
  <c r="J46" i="1"/>
  <c r="J47" i="1"/>
  <c r="J48" i="1"/>
  <c r="J49" i="1"/>
  <c r="L49" i="1" s="1"/>
  <c r="J50" i="1"/>
  <c r="L50" i="1" s="1"/>
  <c r="J51" i="1"/>
  <c r="J52" i="1"/>
  <c r="J53" i="1"/>
  <c r="J54" i="1"/>
  <c r="L54" i="1" s="1"/>
  <c r="J55" i="1"/>
  <c r="L55" i="1" s="1"/>
  <c r="J56" i="1"/>
  <c r="J57" i="1"/>
  <c r="L57" i="1" s="1"/>
  <c r="J58" i="1"/>
  <c r="J59" i="1"/>
  <c r="J60" i="1"/>
  <c r="J61" i="1"/>
  <c r="L61" i="1" s="1"/>
  <c r="J62" i="1"/>
  <c r="L62" i="1" s="1"/>
  <c r="J63" i="1"/>
  <c r="J64" i="1"/>
  <c r="J65" i="1"/>
  <c r="J66" i="1"/>
  <c r="L66" i="1" s="1"/>
  <c r="J67" i="1"/>
  <c r="L67" i="1" s="1"/>
  <c r="J68" i="1"/>
  <c r="J69" i="1"/>
  <c r="L69" i="1" s="1"/>
  <c r="J70" i="1"/>
  <c r="J71" i="1"/>
  <c r="J72" i="1"/>
  <c r="J73" i="1"/>
  <c r="L73" i="1" s="1"/>
  <c r="J74" i="1"/>
  <c r="L74" i="1" s="1"/>
  <c r="J75" i="1"/>
  <c r="J76" i="1"/>
  <c r="J77" i="1"/>
  <c r="J78" i="1"/>
  <c r="L78" i="1" s="1"/>
  <c r="J79" i="1"/>
  <c r="L79" i="1" s="1"/>
  <c r="J80" i="1"/>
  <c r="J81" i="1"/>
  <c r="L81" i="1" s="1"/>
  <c r="J82" i="1"/>
  <c r="J83" i="1"/>
  <c r="J84" i="1"/>
  <c r="J85" i="1"/>
  <c r="L85" i="1" s="1"/>
  <c r="J86" i="1"/>
  <c r="L86" i="1" s="1"/>
  <c r="J87" i="1"/>
  <c r="J88" i="1"/>
  <c r="J89" i="1"/>
  <c r="J90" i="1"/>
  <c r="L90" i="1" s="1"/>
  <c r="J91" i="1"/>
  <c r="L91" i="1" s="1"/>
  <c r="J92" i="1"/>
  <c r="J93" i="1"/>
  <c r="L93" i="1" s="1"/>
  <c r="J94" i="1"/>
  <c r="J95" i="1"/>
  <c r="J96" i="1"/>
  <c r="J97" i="1"/>
  <c r="L97" i="1" s="1"/>
  <c r="J98" i="1"/>
  <c r="L98" i="1" s="1"/>
  <c r="J99" i="1"/>
  <c r="J100" i="1"/>
  <c r="J101" i="1"/>
  <c r="J102" i="1"/>
  <c r="L102" i="1" s="1"/>
  <c r="J103" i="1"/>
  <c r="L103" i="1" s="1"/>
  <c r="J104" i="1"/>
  <c r="J105" i="1"/>
  <c r="L105" i="1" s="1"/>
  <c r="J106" i="1"/>
  <c r="J107" i="1"/>
  <c r="J108" i="1"/>
  <c r="J109" i="1"/>
  <c r="L109" i="1" s="1"/>
  <c r="J110" i="1"/>
  <c r="L110" i="1" s="1"/>
  <c r="J111" i="1"/>
  <c r="J112" i="1"/>
  <c r="J113" i="1"/>
  <c r="J114" i="1"/>
  <c r="L114" i="1" s="1"/>
  <c r="J115" i="1"/>
  <c r="L115" i="1" s="1"/>
  <c r="J116" i="1"/>
  <c r="J117" i="1"/>
  <c r="L117" i="1" s="1"/>
  <c r="J118" i="1"/>
  <c r="J119" i="1"/>
  <c r="J120" i="1"/>
  <c r="J121" i="1"/>
  <c r="L121" i="1" s="1"/>
  <c r="J122" i="1"/>
  <c r="L122" i="1" s="1"/>
  <c r="J123" i="1"/>
  <c r="J124" i="1"/>
  <c r="J125" i="1"/>
  <c r="J126" i="1"/>
  <c r="L126" i="1" s="1"/>
  <c r="J127" i="1"/>
  <c r="L127" i="1" s="1"/>
  <c r="J128" i="1"/>
  <c r="J129" i="1"/>
  <c r="L129" i="1" s="1"/>
  <c r="J130" i="1"/>
  <c r="J131" i="1"/>
  <c r="J132" i="1"/>
  <c r="J133" i="1"/>
  <c r="L133" i="1" s="1"/>
  <c r="J134" i="1"/>
  <c r="L134" i="1" s="1"/>
  <c r="J135" i="1"/>
  <c r="J136" i="1"/>
  <c r="J137" i="1"/>
  <c r="J138" i="1"/>
  <c r="L138" i="1" s="1"/>
  <c r="J139" i="1"/>
  <c r="L139" i="1" s="1"/>
  <c r="J140" i="1"/>
  <c r="J141" i="1"/>
  <c r="L141" i="1" s="1"/>
  <c r="J142" i="1"/>
  <c r="J143" i="1"/>
  <c r="J144" i="1"/>
  <c r="J145" i="1"/>
  <c r="L145" i="1" s="1"/>
  <c r="J146" i="1"/>
  <c r="L146" i="1" s="1"/>
  <c r="J147" i="1"/>
  <c r="J148" i="1"/>
  <c r="J149" i="1"/>
  <c r="J150" i="1"/>
  <c r="L150" i="1" s="1"/>
  <c r="J151" i="1"/>
  <c r="L151" i="1" s="1"/>
  <c r="J152" i="1"/>
  <c r="J153" i="1"/>
  <c r="L153" i="1" s="1"/>
  <c r="J154" i="1"/>
  <c r="J155" i="1"/>
  <c r="J156" i="1"/>
  <c r="J157" i="1"/>
  <c r="L157" i="1" s="1"/>
  <c r="J158" i="1"/>
  <c r="L158" i="1" s="1"/>
  <c r="J159" i="1"/>
  <c r="J160" i="1"/>
  <c r="J161" i="1"/>
  <c r="J162" i="1"/>
  <c r="L162" i="1" s="1"/>
  <c r="J163" i="1"/>
  <c r="L163" i="1" s="1"/>
  <c r="J164" i="1"/>
  <c r="J165" i="1"/>
  <c r="L165" i="1" s="1"/>
  <c r="J166" i="1"/>
  <c r="J167" i="1"/>
  <c r="J168" i="1"/>
  <c r="J169" i="1"/>
  <c r="L169" i="1" s="1"/>
  <c r="J170" i="1"/>
  <c r="L170" i="1" s="1"/>
  <c r="J171" i="1"/>
  <c r="J172" i="1"/>
  <c r="J173" i="1"/>
  <c r="J174" i="1"/>
  <c r="L174" i="1" s="1"/>
  <c r="J175" i="1"/>
  <c r="L175" i="1" s="1"/>
  <c r="J176" i="1"/>
  <c r="J177" i="1"/>
  <c r="L177" i="1" s="1"/>
  <c r="J178" i="1"/>
  <c r="J179" i="1"/>
  <c r="J180" i="1"/>
  <c r="J181" i="1"/>
  <c r="L181" i="1" s="1"/>
  <c r="J182" i="1"/>
  <c r="J183" i="1"/>
  <c r="J184" i="1"/>
  <c r="J185" i="1"/>
  <c r="J186" i="1"/>
  <c r="L186" i="1" s="1"/>
  <c r="J187" i="1"/>
  <c r="L187" i="1" s="1"/>
  <c r="J188" i="1"/>
  <c r="J189" i="1"/>
  <c r="L189" i="1" s="1"/>
  <c r="J190" i="1"/>
  <c r="J191" i="1"/>
  <c r="J192" i="1"/>
  <c r="J193" i="1"/>
  <c r="L193" i="1" s="1"/>
  <c r="J194" i="1"/>
  <c r="J195" i="1"/>
  <c r="J196" i="1"/>
  <c r="L196" i="1" s="1"/>
  <c r="J197" i="1"/>
  <c r="J198" i="1"/>
  <c r="L198" i="1" s="1"/>
  <c r="J199" i="1"/>
  <c r="L199" i="1" s="1"/>
  <c r="J200" i="1"/>
  <c r="J201" i="1"/>
  <c r="L201" i="1" s="1"/>
  <c r="J202" i="1"/>
  <c r="J203" i="1"/>
  <c r="J204" i="1"/>
  <c r="J205" i="1"/>
  <c r="L205" i="1" s="1"/>
  <c r="J206" i="1"/>
  <c r="J207" i="1"/>
  <c r="J208" i="1"/>
  <c r="J209" i="1"/>
  <c r="J210" i="1"/>
  <c r="L210" i="1" s="1"/>
  <c r="J211" i="1"/>
  <c r="L211" i="1" s="1"/>
  <c r="J212" i="1"/>
  <c r="J213" i="1"/>
  <c r="L213" i="1" s="1"/>
  <c r="J214" i="1"/>
  <c r="J215" i="1"/>
  <c r="J216" i="1"/>
  <c r="J217" i="1"/>
  <c r="L217" i="1" s="1"/>
  <c r="J218" i="1"/>
  <c r="J219" i="1"/>
  <c r="J220" i="1"/>
  <c r="J221" i="1"/>
  <c r="J222" i="1"/>
  <c r="L222" i="1" s="1"/>
  <c r="J223" i="1"/>
  <c r="L223" i="1" s="1"/>
  <c r="J224" i="1"/>
  <c r="J225" i="1"/>
  <c r="L225" i="1" s="1"/>
  <c r="J226" i="1"/>
  <c r="J227" i="1"/>
  <c r="J228" i="1"/>
  <c r="J229" i="1"/>
  <c r="L229" i="1" s="1"/>
  <c r="J230" i="1"/>
  <c r="J231" i="1"/>
  <c r="J232" i="1"/>
  <c r="J233" i="1"/>
  <c r="J234" i="1"/>
  <c r="L234" i="1" s="1"/>
  <c r="J235" i="1"/>
  <c r="L235" i="1" s="1"/>
  <c r="J236" i="1"/>
  <c r="J237" i="1"/>
  <c r="L237" i="1" s="1"/>
  <c r="J238" i="1"/>
  <c r="J239" i="1"/>
  <c r="J240" i="1"/>
  <c r="J241" i="1"/>
  <c r="L241" i="1" s="1"/>
  <c r="J242" i="1"/>
  <c r="J243" i="1"/>
  <c r="J244" i="1"/>
  <c r="J245" i="1"/>
  <c r="J246" i="1"/>
  <c r="L246" i="1" s="1"/>
  <c r="J247" i="1"/>
  <c r="L247" i="1" s="1"/>
  <c r="J248" i="1"/>
  <c r="J249" i="1"/>
  <c r="L249" i="1" s="1"/>
  <c r="J250" i="1"/>
  <c r="J251" i="1"/>
  <c r="J252" i="1"/>
  <c r="J253" i="1"/>
  <c r="L253" i="1" s="1"/>
  <c r="J254" i="1"/>
  <c r="J255" i="1"/>
  <c r="J256" i="1"/>
  <c r="J257" i="1"/>
  <c r="J258" i="1"/>
  <c r="L258" i="1" s="1"/>
  <c r="J259" i="1"/>
  <c r="L259" i="1" s="1"/>
  <c r="J260" i="1"/>
  <c r="J261" i="1"/>
  <c r="L261" i="1" s="1"/>
  <c r="J262" i="1"/>
  <c r="J263" i="1"/>
  <c r="J264" i="1"/>
  <c r="J265" i="1"/>
  <c r="L265" i="1" s="1"/>
  <c r="J266" i="1"/>
  <c r="J267" i="1"/>
  <c r="J268" i="1"/>
  <c r="J269" i="1"/>
  <c r="J270" i="1"/>
  <c r="L270" i="1" s="1"/>
  <c r="J271" i="1"/>
  <c r="L271" i="1" s="1"/>
  <c r="J272" i="1"/>
  <c r="J273" i="1"/>
  <c r="L273" i="1" s="1"/>
  <c r="J274" i="1"/>
  <c r="J275" i="1"/>
  <c r="J276" i="1"/>
  <c r="J277" i="1"/>
  <c r="L277" i="1" s="1"/>
  <c r="J278" i="1"/>
  <c r="J279" i="1"/>
  <c r="J280" i="1"/>
  <c r="J281" i="1"/>
  <c r="J282" i="1"/>
  <c r="L282" i="1" s="1"/>
  <c r="J283" i="1"/>
  <c r="L283" i="1" s="1"/>
  <c r="J284" i="1"/>
  <c r="J285" i="1"/>
  <c r="L285" i="1" s="1"/>
  <c r="J286" i="1"/>
  <c r="J287" i="1"/>
  <c r="J288" i="1"/>
  <c r="J289" i="1"/>
  <c r="L289" i="1" s="1"/>
  <c r="J290" i="1"/>
  <c r="J291" i="1"/>
  <c r="J292" i="1"/>
  <c r="J293" i="1"/>
  <c r="J294" i="1"/>
  <c r="L294" i="1" s="1"/>
  <c r="J295" i="1"/>
  <c r="L295" i="1" s="1"/>
  <c r="J296" i="1"/>
  <c r="J297" i="1"/>
  <c r="L297" i="1" s="1"/>
  <c r="J298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2" i="1"/>
  <c r="L2" i="1" s="1"/>
  <c r="H11" i="1"/>
  <c r="H23" i="1"/>
  <c r="H35" i="1"/>
  <c r="H47" i="1"/>
  <c r="H59" i="1"/>
  <c r="H71" i="1"/>
  <c r="H83" i="1"/>
  <c r="H95" i="1"/>
  <c r="H107" i="1"/>
  <c r="H113" i="1"/>
  <c r="H119" i="1"/>
  <c r="H143" i="1"/>
  <c r="H179" i="1"/>
  <c r="H191" i="1"/>
  <c r="H203" i="1"/>
  <c r="H227" i="1"/>
  <c r="H239" i="1"/>
  <c r="H251" i="1"/>
  <c r="H275" i="1"/>
  <c r="H287" i="1"/>
  <c r="H299" i="1"/>
  <c r="AL298" i="5" l="1"/>
  <c r="AL286" i="5"/>
  <c r="AL250" i="5"/>
  <c r="AL238" i="5"/>
  <c r="AL226" i="5"/>
  <c r="AL136" i="5"/>
  <c r="AL297" i="5"/>
  <c r="AL261" i="5"/>
  <c r="AL165" i="5"/>
  <c r="AL141" i="5"/>
  <c r="AL285" i="5"/>
  <c r="AL273" i="5"/>
  <c r="AL237" i="5"/>
  <c r="AL225" i="5"/>
  <c r="AL201" i="5"/>
  <c r="AL177" i="5"/>
  <c r="AL45" i="5"/>
  <c r="AL291" i="5"/>
  <c r="AL279" i="5"/>
  <c r="AL267" i="5"/>
  <c r="AL255" i="5"/>
  <c r="AL231" i="5"/>
  <c r="AL219" i="5"/>
  <c r="AL207" i="5"/>
  <c r="AL195" i="5"/>
  <c r="AL183" i="5"/>
  <c r="AL171" i="5"/>
  <c r="AL159" i="5"/>
  <c r="AL147" i="5"/>
  <c r="AL123" i="5"/>
  <c r="AL111" i="5"/>
  <c r="AL288" i="5"/>
  <c r="AL264" i="5"/>
  <c r="AL252" i="5"/>
  <c r="AL228" i="5"/>
  <c r="AL216" i="5"/>
  <c r="AL180" i="5"/>
  <c r="AL156" i="5"/>
  <c r="AL120" i="5"/>
  <c r="AL108" i="5"/>
  <c r="AL84" i="5"/>
  <c r="AL72" i="5"/>
  <c r="AL36" i="5"/>
  <c r="AL236" i="5"/>
  <c r="AL128" i="5"/>
  <c r="AL92" i="5"/>
  <c r="AL32" i="5"/>
  <c r="AL200" i="5"/>
  <c r="AL77" i="5"/>
  <c r="AL29" i="5"/>
  <c r="AL292" i="5"/>
  <c r="AL280" i="5"/>
  <c r="AL268" i="5"/>
  <c r="AL256" i="5"/>
  <c r="AL244" i="5"/>
  <c r="AL232" i="5"/>
  <c r="AL220" i="5"/>
  <c r="AL208" i="5"/>
  <c r="AL196" i="5"/>
  <c r="AL184" i="5"/>
  <c r="AL172" i="5"/>
  <c r="AL160" i="5"/>
  <c r="AL148" i="5"/>
  <c r="AL124" i="5"/>
  <c r="AL112" i="5"/>
  <c r="AL100" i="5"/>
  <c r="AL88" i="5"/>
  <c r="AL76" i="5"/>
  <c r="AL64" i="5"/>
  <c r="AL52" i="5"/>
  <c r="AL40" i="5"/>
  <c r="AL28" i="5"/>
  <c r="AL16" i="5"/>
  <c r="AL282" i="5"/>
  <c r="AL234" i="5"/>
  <c r="AL210" i="5"/>
  <c r="AL198" i="5"/>
  <c r="AL174" i="5"/>
  <c r="AL126" i="5"/>
  <c r="AL102" i="5"/>
  <c r="AL42" i="5"/>
  <c r="AL105" i="5"/>
  <c r="AL69" i="5"/>
  <c r="AL33" i="5"/>
  <c r="AL296" i="5"/>
  <c r="AL284" i="5"/>
  <c r="AL260" i="5"/>
  <c r="AL248" i="5"/>
  <c r="AL224" i="5"/>
  <c r="AL212" i="5"/>
  <c r="AL188" i="5"/>
  <c r="AL176" i="5"/>
  <c r="AL152" i="5"/>
  <c r="AL140" i="5"/>
  <c r="AL116" i="5"/>
  <c r="AL104" i="5"/>
  <c r="AL80" i="5"/>
  <c r="AL44" i="5"/>
  <c r="AL8" i="5"/>
  <c r="AL294" i="5"/>
  <c r="AL258" i="5"/>
  <c r="AL222" i="5"/>
  <c r="AL186" i="5"/>
  <c r="AL150" i="5"/>
  <c r="AL114" i="5"/>
  <c r="AL90" i="5"/>
  <c r="AL66" i="5"/>
  <c r="AL54" i="5"/>
  <c r="AL30" i="5"/>
  <c r="AL18" i="5"/>
  <c r="AL87" i="5"/>
  <c r="AL75" i="5"/>
  <c r="AL63" i="5"/>
  <c r="AL51" i="5"/>
  <c r="AL39" i="5"/>
  <c r="AL27" i="5"/>
  <c r="AL15" i="5"/>
  <c r="AL289" i="5"/>
  <c r="AL277" i="5"/>
  <c r="AL265" i="5"/>
  <c r="AL253" i="5"/>
  <c r="AL241" i="5"/>
  <c r="AL229" i="5"/>
  <c r="AL217" i="5"/>
  <c r="AL205" i="5"/>
  <c r="AL193" i="5"/>
  <c r="AL181" i="5"/>
  <c r="AL169" i="5"/>
  <c r="AL157" i="5"/>
  <c r="AL145" i="5"/>
  <c r="AL133" i="5"/>
  <c r="AL121" i="5"/>
  <c r="AL109" i="5"/>
  <c r="AL97" i="5"/>
  <c r="AL85" i="5"/>
  <c r="AL73" i="5"/>
  <c r="AL61" i="5"/>
  <c r="AL49" i="5"/>
  <c r="AL37" i="5"/>
  <c r="AL25" i="5"/>
  <c r="AL13" i="5"/>
  <c r="AL299" i="5"/>
  <c r="AL287" i="5"/>
  <c r="AL275" i="5"/>
  <c r="AL263" i="5"/>
  <c r="AL251" i="5"/>
  <c r="AL239" i="5"/>
  <c r="AL227" i="5"/>
  <c r="AL215" i="5"/>
  <c r="AL203" i="5"/>
  <c r="AL191" i="5"/>
  <c r="AL179" i="5"/>
  <c r="AL167" i="5"/>
  <c r="AL155" i="5"/>
  <c r="AL143" i="5"/>
  <c r="AL131" i="5"/>
  <c r="AL119" i="5"/>
  <c r="AL107" i="5"/>
  <c r="AL95" i="5"/>
  <c r="AL83" i="5"/>
  <c r="AL71" i="5"/>
  <c r="AL59" i="5"/>
  <c r="AL47" i="5"/>
  <c r="AL35" i="5"/>
  <c r="AL23" i="5"/>
  <c r="AL11" i="5"/>
  <c r="AL293" i="5"/>
  <c r="AL281" i="5"/>
  <c r="AL269" i="5"/>
  <c r="AL257" i="5"/>
  <c r="AL245" i="5"/>
  <c r="AL233" i="5"/>
  <c r="AL221" i="5"/>
  <c r="AL209" i="5"/>
  <c r="AL197" i="5"/>
  <c r="AL185" i="5"/>
  <c r="AL173" i="5"/>
  <c r="AL161" i="5"/>
  <c r="AL149" i="5"/>
  <c r="AL137" i="5"/>
  <c r="AL125" i="5"/>
  <c r="AL290" i="5"/>
  <c r="AL278" i="5"/>
  <c r="AL266" i="5"/>
  <c r="AL254" i="5"/>
  <c r="AL242" i="5"/>
  <c r="AL230" i="5"/>
  <c r="AL218" i="5"/>
  <c r="AL206" i="5"/>
  <c r="AL194" i="5"/>
  <c r="AL182" i="5"/>
  <c r="AL170" i="5"/>
  <c r="AL158" i="5"/>
  <c r="AL146" i="5"/>
  <c r="AL134" i="5"/>
  <c r="AL122" i="5"/>
  <c r="AL110" i="5"/>
  <c r="AL98" i="5"/>
  <c r="AL86" i="5"/>
  <c r="AL74" i="5"/>
  <c r="AL62" i="5"/>
  <c r="AL50" i="5"/>
  <c r="AL38" i="5"/>
  <c r="AL26" i="5"/>
  <c r="AL14" i="5"/>
  <c r="AI1" i="5"/>
  <c r="AK1" i="5"/>
  <c r="AL4" i="5"/>
  <c r="AJ1" i="5"/>
  <c r="H29" i="1"/>
  <c r="H17" i="1"/>
  <c r="L292" i="1"/>
  <c r="L220" i="1"/>
  <c r="L160" i="1"/>
  <c r="L112" i="1"/>
  <c r="L88" i="1"/>
  <c r="L4" i="1"/>
  <c r="L296" i="1"/>
  <c r="L284" i="1"/>
  <c r="L272" i="1"/>
  <c r="L260" i="1"/>
  <c r="L248" i="1"/>
  <c r="L236" i="1"/>
  <c r="L224" i="1"/>
  <c r="L212" i="1"/>
  <c r="L200" i="1"/>
  <c r="L188" i="1"/>
  <c r="L176" i="1"/>
  <c r="L164" i="1"/>
  <c r="L152" i="1"/>
  <c r="L140" i="1"/>
  <c r="L128" i="1"/>
  <c r="L116" i="1"/>
  <c r="L104" i="1"/>
  <c r="L92" i="1"/>
  <c r="L80" i="1"/>
  <c r="L68" i="1"/>
  <c r="L56" i="1"/>
  <c r="L44" i="1"/>
  <c r="L32" i="1"/>
  <c r="L20" i="1"/>
  <c r="L8" i="1"/>
  <c r="L268" i="1"/>
  <c r="L184" i="1"/>
  <c r="L16" i="1"/>
  <c r="L244" i="1"/>
  <c r="L136" i="1"/>
  <c r="L40" i="1"/>
  <c r="L280" i="1"/>
  <c r="L148" i="1"/>
  <c r="L28" i="1"/>
  <c r="L255" i="1"/>
  <c r="L219" i="1"/>
  <c r="L171" i="1"/>
  <c r="L123" i="1"/>
  <c r="L87" i="1"/>
  <c r="L75" i="1"/>
  <c r="L27" i="1"/>
  <c r="L266" i="1"/>
  <c r="L254" i="1"/>
  <c r="L242" i="1"/>
  <c r="L230" i="1"/>
  <c r="L218" i="1"/>
  <c r="L206" i="1"/>
  <c r="L194" i="1"/>
  <c r="L182" i="1"/>
  <c r="L232" i="1"/>
  <c r="L172" i="1"/>
  <c r="L124" i="1"/>
  <c r="L100" i="1"/>
  <c r="L52" i="1"/>
  <c r="L243" i="1"/>
  <c r="L183" i="1"/>
  <c r="L135" i="1"/>
  <c r="L63" i="1"/>
  <c r="L64" i="1"/>
  <c r="L279" i="1"/>
  <c r="L195" i="1"/>
  <c r="L51" i="1"/>
  <c r="L278" i="1"/>
  <c r="L208" i="1"/>
  <c r="L267" i="1"/>
  <c r="L207" i="1"/>
  <c r="L147" i="1"/>
  <c r="L111" i="1"/>
  <c r="L15" i="1"/>
  <c r="L256" i="1"/>
  <c r="L76" i="1"/>
  <c r="L291" i="1"/>
  <c r="L231" i="1"/>
  <c r="L159" i="1"/>
  <c r="L99" i="1"/>
  <c r="L39" i="1"/>
  <c r="L290" i="1"/>
  <c r="H2" i="1"/>
  <c r="L286" i="1"/>
  <c r="L274" i="1"/>
  <c r="L262" i="1"/>
  <c r="L250" i="1"/>
  <c r="L238" i="1"/>
  <c r="L226" i="1"/>
  <c r="L214" i="1"/>
  <c r="L293" i="1"/>
  <c r="L281" i="1"/>
  <c r="L269" i="1"/>
  <c r="L257" i="1"/>
  <c r="L245" i="1"/>
  <c r="L233" i="1"/>
  <c r="L221" i="1"/>
  <c r="L209" i="1"/>
  <c r="L197" i="1"/>
  <c r="L185" i="1"/>
  <c r="L173" i="1"/>
  <c r="L161" i="1"/>
  <c r="L149" i="1"/>
  <c r="L137" i="1"/>
  <c r="L125" i="1"/>
  <c r="L113" i="1"/>
  <c r="L101" i="1"/>
  <c r="L89" i="1"/>
  <c r="L77" i="1"/>
  <c r="L65" i="1"/>
  <c r="L53" i="1"/>
  <c r="L41" i="1"/>
  <c r="L29" i="1"/>
  <c r="L17" i="1"/>
  <c r="L5" i="1"/>
  <c r="H22" i="1"/>
  <c r="H10" i="1"/>
  <c r="H242" i="1"/>
  <c r="H206" i="1"/>
  <c r="H128" i="1"/>
  <c r="H86" i="1"/>
  <c r="H68" i="1"/>
  <c r="H44" i="1"/>
  <c r="L240" i="1"/>
  <c r="L204" i="1"/>
  <c r="L168" i="1"/>
  <c r="L144" i="1"/>
  <c r="L108" i="1"/>
  <c r="L84" i="1"/>
  <c r="L60" i="1"/>
  <c r="L36" i="1"/>
  <c r="L287" i="1"/>
  <c r="L275" i="1"/>
  <c r="L263" i="1"/>
  <c r="L251" i="1"/>
  <c r="L239" i="1"/>
  <c r="L227" i="1"/>
  <c r="L215" i="1"/>
  <c r="L203" i="1"/>
  <c r="L191" i="1"/>
  <c r="L179" i="1"/>
  <c r="L167" i="1"/>
  <c r="L155" i="1"/>
  <c r="L143" i="1"/>
  <c r="L131" i="1"/>
  <c r="L119" i="1"/>
  <c r="L107" i="1"/>
  <c r="L95" i="1"/>
  <c r="L83" i="1"/>
  <c r="L71" i="1"/>
  <c r="L59" i="1"/>
  <c r="L47" i="1"/>
  <c r="L35" i="1"/>
  <c r="L23" i="1"/>
  <c r="L11" i="1"/>
  <c r="H194" i="1"/>
  <c r="H283" i="1"/>
  <c r="H271" i="1"/>
  <c r="H259" i="1"/>
  <c r="H235" i="1"/>
  <c r="H223" i="1"/>
  <c r="H211" i="1"/>
  <c r="H187" i="1"/>
  <c r="H175" i="1"/>
  <c r="H127" i="1"/>
  <c r="H121" i="1"/>
  <c r="H115" i="1"/>
  <c r="H103" i="1"/>
  <c r="H97" i="1"/>
  <c r="H91" i="1"/>
  <c r="H79" i="1"/>
  <c r="H55" i="1"/>
  <c r="H43" i="1"/>
  <c r="H37" i="1"/>
  <c r="H31" i="1"/>
  <c r="H25" i="1"/>
  <c r="H19" i="1"/>
  <c r="L202" i="1"/>
  <c r="L190" i="1"/>
  <c r="L178" i="1"/>
  <c r="L166" i="1"/>
  <c r="L154" i="1"/>
  <c r="L142" i="1"/>
  <c r="L130" i="1"/>
  <c r="L118" i="1"/>
  <c r="L106" i="1"/>
  <c r="L94" i="1"/>
  <c r="L82" i="1"/>
  <c r="L70" i="1"/>
  <c r="L58" i="1"/>
  <c r="L46" i="1"/>
  <c r="L34" i="1"/>
  <c r="L22" i="1"/>
  <c r="L10" i="1"/>
  <c r="H158" i="1"/>
  <c r="H98" i="1"/>
  <c r="H56" i="1"/>
  <c r="H26" i="1"/>
  <c r="L264" i="1"/>
  <c r="L228" i="1"/>
  <c r="L180" i="1"/>
  <c r="L120" i="1"/>
  <c r="L24" i="1"/>
  <c r="H296" i="1"/>
  <c r="H260" i="1"/>
  <c r="H230" i="1"/>
  <c r="H212" i="1"/>
  <c r="H164" i="1"/>
  <c r="H146" i="1"/>
  <c r="H80" i="1"/>
  <c r="H62" i="1"/>
  <c r="H38" i="1"/>
  <c r="L252" i="1"/>
  <c r="L216" i="1"/>
  <c r="L192" i="1"/>
  <c r="L156" i="1"/>
  <c r="L132" i="1"/>
  <c r="L96" i="1"/>
  <c r="L72" i="1"/>
  <c r="L48" i="1"/>
  <c r="L12" i="1"/>
  <c r="H138" i="1"/>
  <c r="H132" i="1"/>
  <c r="H120" i="1"/>
  <c r="H114" i="1"/>
  <c r="H96" i="1"/>
  <c r="H72" i="1"/>
  <c r="H66" i="1"/>
  <c r="H60" i="1"/>
  <c r="H54" i="1"/>
  <c r="H48" i="1"/>
  <c r="H42" i="1"/>
  <c r="H30" i="1"/>
  <c r="H18" i="1"/>
  <c r="H50" i="1"/>
  <c r="H278" i="1"/>
  <c r="H134" i="1"/>
  <c r="L276" i="1"/>
  <c r="H254" i="1"/>
  <c r="H104" i="1"/>
  <c r="L288" i="1"/>
  <c r="H292" i="1"/>
  <c r="H286" i="1"/>
  <c r="H274" i="1"/>
  <c r="H262" i="1"/>
  <c r="H244" i="1"/>
  <c r="H238" i="1"/>
  <c r="H226" i="1"/>
  <c r="H214" i="1"/>
  <c r="H196" i="1"/>
  <c r="H190" i="1"/>
  <c r="H178" i="1"/>
  <c r="H166" i="1"/>
  <c r="H142" i="1"/>
  <c r="H136" i="1"/>
  <c r="H130" i="1"/>
  <c r="H118" i="1"/>
  <c r="H112" i="1"/>
  <c r="H88" i="1"/>
  <c r="H82" i="1"/>
  <c r="H76" i="1"/>
  <c r="H70" i="1"/>
  <c r="H58" i="1"/>
  <c r="H52" i="1"/>
  <c r="H46" i="1"/>
  <c r="H34" i="1"/>
  <c r="H4" i="1"/>
  <c r="H290" i="1"/>
  <c r="H182" i="1"/>
  <c r="H92" i="1"/>
  <c r="H15" i="1"/>
  <c r="H291" i="1"/>
  <c r="H14" i="1"/>
  <c r="H39" i="1"/>
  <c r="H13" i="1"/>
  <c r="H297" i="1"/>
  <c r="H243" i="1"/>
  <c r="H219" i="1"/>
  <c r="H207" i="1"/>
  <c r="H195" i="1"/>
  <c r="H171" i="1"/>
  <c r="H159" i="1"/>
  <c r="H129" i="1"/>
  <c r="H123" i="1"/>
  <c r="H111" i="1"/>
  <c r="H99" i="1"/>
  <c r="H87" i="1"/>
  <c r="H75" i="1"/>
  <c r="H51" i="1"/>
  <c r="H33" i="1"/>
  <c r="H6" i="1"/>
  <c r="H21" i="1"/>
  <c r="H255" i="1"/>
  <c r="H5" i="1"/>
  <c r="H27" i="1"/>
  <c r="H45" i="1"/>
  <c r="L3" i="1"/>
  <c r="H267" i="1"/>
  <c r="H105" i="1"/>
  <c r="H63" i="1"/>
  <c r="H9" i="1"/>
  <c r="V2" i="2"/>
  <c r="U2" i="2"/>
  <c r="T2" i="2"/>
  <c r="H8" i="1"/>
  <c r="H24" i="1"/>
  <c r="H40" i="1"/>
  <c r="H147" i="1"/>
  <c r="H139" i="1"/>
  <c r="H69" i="1"/>
  <c r="H85" i="1"/>
  <c r="H67" i="1"/>
  <c r="H16" i="1"/>
  <c r="H32" i="1"/>
  <c r="H155" i="1"/>
  <c r="H20" i="1"/>
  <c r="H7" i="1"/>
  <c r="H41" i="1"/>
  <c r="H36" i="1"/>
  <c r="H12" i="1"/>
  <c r="H151" i="1"/>
  <c r="H77" i="1"/>
  <c r="H28" i="1"/>
  <c r="H135" i="1"/>
  <c r="H108" i="1"/>
  <c r="H81" i="1"/>
  <c r="H61" i="1"/>
  <c r="H295" i="1"/>
  <c r="H247" i="1"/>
  <c r="H199" i="1"/>
  <c r="H163" i="1"/>
  <c r="H102" i="1"/>
  <c r="H65" i="1"/>
  <c r="H117" i="1"/>
  <c r="H101" i="1"/>
  <c r="H294" i="1"/>
  <c r="H276" i="1"/>
  <c r="H270" i="1"/>
  <c r="H258" i="1"/>
  <c r="H246" i="1"/>
  <c r="H228" i="1"/>
  <c r="H222" i="1"/>
  <c r="H210" i="1"/>
  <c r="H198" i="1"/>
  <c r="H180" i="1"/>
  <c r="H174" i="1"/>
  <c r="H162" i="1"/>
  <c r="H122" i="1"/>
  <c r="H106" i="1"/>
  <c r="H90" i="1"/>
  <c r="H74" i="1"/>
  <c r="H64" i="1"/>
  <c r="H263" i="1"/>
  <c r="H215" i="1"/>
  <c r="H167" i="1"/>
  <c r="H150" i="1"/>
  <c r="H116" i="1"/>
  <c r="H100" i="1"/>
  <c r="H89" i="1"/>
  <c r="H84" i="1"/>
  <c r="H73" i="1"/>
  <c r="H49" i="1"/>
  <c r="H131" i="1"/>
  <c r="H126" i="1"/>
  <c r="H110" i="1"/>
  <c r="H94" i="1"/>
  <c r="H78" i="1"/>
  <c r="H53" i="1"/>
  <c r="H3" i="1"/>
  <c r="H279" i="1"/>
  <c r="H231" i="1"/>
  <c r="H183" i="1"/>
  <c r="H154" i="1"/>
  <c r="H148" i="1"/>
  <c r="H125" i="1"/>
  <c r="H109" i="1"/>
  <c r="H93" i="1"/>
  <c r="H57" i="1"/>
  <c r="H284" i="1"/>
  <c r="H268" i="1"/>
  <c r="H252" i="1"/>
  <c r="H236" i="1"/>
  <c r="H220" i="1"/>
  <c r="H204" i="1"/>
  <c r="H188" i="1"/>
  <c r="H172" i="1"/>
  <c r="H156" i="1"/>
  <c r="H140" i="1"/>
  <c r="H124" i="1"/>
  <c r="H289" i="1"/>
  <c r="H273" i="1"/>
  <c r="H257" i="1"/>
  <c r="H241" i="1"/>
  <c r="H225" i="1"/>
  <c r="H209" i="1"/>
  <c r="H193" i="1"/>
  <c r="H177" i="1"/>
  <c r="H161" i="1"/>
  <c r="H145" i="1"/>
  <c r="H272" i="1"/>
  <c r="H256" i="1"/>
  <c r="H240" i="1"/>
  <c r="H224" i="1"/>
  <c r="H208" i="1"/>
  <c r="H192" i="1"/>
  <c r="H176" i="1"/>
  <c r="H160" i="1"/>
  <c r="H144" i="1"/>
  <c r="H288" i="1"/>
  <c r="H293" i="1"/>
  <c r="H277" i="1"/>
  <c r="H261" i="1"/>
  <c r="H245" i="1"/>
  <c r="H229" i="1"/>
  <c r="H213" i="1"/>
  <c r="H197" i="1"/>
  <c r="H181" i="1"/>
  <c r="H165" i="1"/>
  <c r="H149" i="1"/>
  <c r="H133" i="1"/>
  <c r="H282" i="1"/>
  <c r="H266" i="1"/>
  <c r="H250" i="1"/>
  <c r="H234" i="1"/>
  <c r="H218" i="1"/>
  <c r="H202" i="1"/>
  <c r="H186" i="1"/>
  <c r="H170" i="1"/>
  <c r="H281" i="1"/>
  <c r="H265" i="1"/>
  <c r="H249" i="1"/>
  <c r="H233" i="1"/>
  <c r="H217" i="1"/>
  <c r="H201" i="1"/>
  <c r="H185" i="1"/>
  <c r="H169" i="1"/>
  <c r="H153" i="1"/>
  <c r="H137" i="1"/>
  <c r="H280" i="1"/>
  <c r="H264" i="1"/>
  <c r="H248" i="1"/>
  <c r="H232" i="1"/>
  <c r="H216" i="1"/>
  <c r="H200" i="1"/>
  <c r="H184" i="1"/>
  <c r="H168" i="1"/>
  <c r="H152" i="1"/>
  <c r="H285" i="1"/>
  <c r="H269" i="1"/>
  <c r="H253" i="1"/>
  <c r="H237" i="1"/>
  <c r="H221" i="1"/>
  <c r="H205" i="1"/>
  <c r="H189" i="1"/>
  <c r="H173" i="1"/>
  <c r="H157" i="1"/>
  <c r="H1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438402-90AF-42CE-89B9-EE15130E0836}" keepAlive="1" name="Query - Node_22_TRAC" description="Connection to the 'Node_22_TRAC' query in the workbook." type="5" refreshedVersion="8" background="1" saveData="1">
    <dbPr connection="Provider=Microsoft.Mashup.OleDb.1;Data Source=$Workbook$;Location=Node_22_TRAC;Extended Properties=&quot;&quot;" command="SELECT * FROM [Node_22_TRAC]"/>
  </connection>
  <connection id="2" xr16:uid="{2C2F6D00-8BB7-4883-AC71-9DADAB1B88D4}" keepAlive="1" name="Query - Node_22_TRAC (2)" description="Connection to the 'Node_22_TRAC (2)' query in the workbook." type="5" refreshedVersion="7" background="1" saveData="1">
    <dbPr connection="Provider=Microsoft.Mashup.OleDb.1;Data Source=$Workbook$;Location=&quot;Node_22_TRAC (2)&quot;;Extended Properties=&quot;&quot;" command="SELECT * FROM [Node_22_TRAC (2)]"/>
  </connection>
  <connection id="3" xr16:uid="{F65BC826-0DD0-48A4-8DCD-2C1706FBE301}" keepAlive="1" name="Query - Node_32_TRAC" description="Connection to the 'Node_32_TRAC' query in the workbook." type="5" refreshedVersion="8" background="1" saveData="1">
    <dbPr connection="Provider=Microsoft.Mashup.OleDb.1;Data Source=$Workbook$;Location=Node_32_TRAC;Extended Properties=&quot;&quot;" command="SELECT * FROM [Node_32_TRAC]"/>
  </connection>
  <connection id="4" xr16:uid="{0BA3CB6D-9911-4E8C-AC4B-F03E801A3CC8}" keepAlive="1" name="Query - Node_32_TRAC (2)" description="Connection to the 'Node_32_TRAC (2)' query in the workbook." type="5" refreshedVersion="7" background="1" saveData="1">
    <dbPr connection="Provider=Microsoft.Mashup.OleDb.1;Data Source=$Workbook$;Location=&quot;Node_32_TRAC (2)&quot;;Extended Properties=&quot;&quot;" command="SELECT * FROM [Node_32_TRAC (2)]"/>
  </connection>
  <connection id="5" xr16:uid="{E5C4E3B4-F41B-40B1-8B01-EF34BD703825}" keepAlive="1" name="Query - Node_42_TRAC" description="Connection to the 'Node_42_TRAC' query in the workbook." type="5" refreshedVersion="8" background="1" saveData="1">
    <dbPr connection="Provider=Microsoft.Mashup.OleDb.1;Data Source=$Workbook$;Location=Node_42_TRAC;Extended Properties=&quot;&quot;" command="SELECT * FROM [Node_42_TRAC]"/>
  </connection>
  <connection id="6" xr16:uid="{8FB47E44-A3A2-4DE3-BC68-D086441A665F}" keepAlive="1" name="Query - Node_42_TRAC (2)" description="Connection to the 'Node_42_TRAC (2)' query in the workbook." type="5" refreshedVersion="7" background="1" saveData="1">
    <dbPr connection="Provider=Microsoft.Mashup.OleDb.1;Data Source=$Workbook$;Location=&quot;Node_42_TRAC (2)&quot;;Extended Properties=&quot;&quot;" command="SELECT * FROM [Node_42_TRAC (2)]"/>
  </connection>
</connections>
</file>

<file path=xl/sharedStrings.xml><?xml version="1.0" encoding="utf-8"?>
<sst xmlns="http://schemas.openxmlformats.org/spreadsheetml/2006/main" count="1327" uniqueCount="956">
  <si>
    <t>Column1</t>
  </si>
  <si>
    <t>Test 1
5 random GMs
L=25 s=5
train node [23]</t>
  </si>
  <si>
    <t>Test 2
5 random GMs
L=10 s=3
train node [23]</t>
  </si>
  <si>
    <t>Test 3
5 high var GMs
L=25 s=5
train node [23]</t>
  </si>
  <si>
    <t>Test 4
5 high var GMs
L=10 s=3
train node [23]</t>
  </si>
  <si>
    <t>Test 5
20 high var GMs
L=25 s=5
train node [23]</t>
  </si>
  <si>
    <t>Test 6
20 high var GMs
L=10 s=3
train node [23]</t>
  </si>
  <si>
    <t>Test 7
20 high var GMs
L=25 s=5
train node [33]</t>
  </si>
  <si>
    <t>000_22</t>
  </si>
  <si>
    <t>001_22</t>
  </si>
  <si>
    <t>002_22</t>
  </si>
  <si>
    <t>003_22</t>
  </si>
  <si>
    <t>004_22</t>
  </si>
  <si>
    <t>005_22</t>
  </si>
  <si>
    <t>006_22</t>
  </si>
  <si>
    <t>007_22</t>
  </si>
  <si>
    <t>008_22</t>
  </si>
  <si>
    <t>009_22</t>
  </si>
  <si>
    <t>010_22</t>
  </si>
  <si>
    <t>011_22</t>
  </si>
  <si>
    <t>012_22</t>
  </si>
  <si>
    <t>013_22</t>
  </si>
  <si>
    <t>014_22</t>
  </si>
  <si>
    <t>015_22</t>
  </si>
  <si>
    <t>016_22</t>
  </si>
  <si>
    <t>017_22</t>
  </si>
  <si>
    <t>018_22</t>
  </si>
  <si>
    <t>019_22</t>
  </si>
  <si>
    <t>020_22</t>
  </si>
  <si>
    <t>021_22</t>
  </si>
  <si>
    <t>022_22</t>
  </si>
  <si>
    <t>023_22</t>
  </si>
  <si>
    <t>024_22</t>
  </si>
  <si>
    <t>025_22</t>
  </si>
  <si>
    <t>026_22</t>
  </si>
  <si>
    <t>027_22</t>
  </si>
  <si>
    <t>028_22</t>
  </si>
  <si>
    <t>029_22</t>
  </si>
  <si>
    <t>030_22</t>
  </si>
  <si>
    <t>031_22</t>
  </si>
  <si>
    <t>032_22</t>
  </si>
  <si>
    <t>033_22</t>
  </si>
  <si>
    <t>034_22</t>
  </si>
  <si>
    <t>035_22</t>
  </si>
  <si>
    <t>036_22</t>
  </si>
  <si>
    <t>037_22</t>
  </si>
  <si>
    <t>038_22</t>
  </si>
  <si>
    <t>039_22</t>
  </si>
  <si>
    <t>040_22</t>
  </si>
  <si>
    <t>041_22</t>
  </si>
  <si>
    <t>042_22</t>
  </si>
  <si>
    <t>043_22</t>
  </si>
  <si>
    <t>044_22</t>
  </si>
  <si>
    <t>045_22</t>
  </si>
  <si>
    <t>046_22</t>
  </si>
  <si>
    <t>047_22</t>
  </si>
  <si>
    <t>048_22</t>
  </si>
  <si>
    <t>049_22</t>
  </si>
  <si>
    <t>050_22</t>
  </si>
  <si>
    <t>051_22</t>
  </si>
  <si>
    <t>053_22</t>
  </si>
  <si>
    <t>054_22</t>
  </si>
  <si>
    <t>055_22</t>
  </si>
  <si>
    <t>056_22</t>
  </si>
  <si>
    <t>057_22</t>
  </si>
  <si>
    <t>058_22</t>
  </si>
  <si>
    <t>059_22</t>
  </si>
  <si>
    <t>060_22</t>
  </si>
  <si>
    <t>061_22</t>
  </si>
  <si>
    <t>062_22</t>
  </si>
  <si>
    <t>063_22</t>
  </si>
  <si>
    <t>064_22</t>
  </si>
  <si>
    <t>065_22</t>
  </si>
  <si>
    <t>066_22</t>
  </si>
  <si>
    <t>067_22</t>
  </si>
  <si>
    <t>068_22</t>
  </si>
  <si>
    <t>069_22</t>
  </si>
  <si>
    <t>070_22</t>
  </si>
  <si>
    <t>071_22</t>
  </si>
  <si>
    <t>072_22</t>
  </si>
  <si>
    <t>073_22</t>
  </si>
  <si>
    <t>074_22</t>
  </si>
  <si>
    <t>075_22</t>
  </si>
  <si>
    <t>076_22</t>
  </si>
  <si>
    <t>077_22</t>
  </si>
  <si>
    <t>078_22</t>
  </si>
  <si>
    <t>079_22</t>
  </si>
  <si>
    <t>080_22</t>
  </si>
  <si>
    <t>081_22</t>
  </si>
  <si>
    <t>082_22</t>
  </si>
  <si>
    <t>083_22</t>
  </si>
  <si>
    <t>084_22</t>
  </si>
  <si>
    <t>085_22</t>
  </si>
  <si>
    <t>087_22</t>
  </si>
  <si>
    <t>088_22</t>
  </si>
  <si>
    <t>089_22</t>
  </si>
  <si>
    <t>090_22</t>
  </si>
  <si>
    <t>091_22</t>
  </si>
  <si>
    <t>092_22</t>
  </si>
  <si>
    <t>093_22</t>
  </si>
  <si>
    <t>094_22</t>
  </si>
  <si>
    <t>095_22</t>
  </si>
  <si>
    <t>096_22</t>
  </si>
  <si>
    <t>097_22</t>
  </si>
  <si>
    <t>098_22</t>
  </si>
  <si>
    <t>099_22</t>
  </si>
  <si>
    <t>100_22</t>
  </si>
  <si>
    <t>101_22</t>
  </si>
  <si>
    <t>102_22</t>
  </si>
  <si>
    <t>103_22</t>
  </si>
  <si>
    <t>104_22</t>
  </si>
  <si>
    <t>105_22</t>
  </si>
  <si>
    <t>106_22</t>
  </si>
  <si>
    <t>107_22</t>
  </si>
  <si>
    <t>108_22</t>
  </si>
  <si>
    <t>109_22</t>
  </si>
  <si>
    <t>110_22</t>
  </si>
  <si>
    <t>111_22</t>
  </si>
  <si>
    <t>112_22</t>
  </si>
  <si>
    <t>113_22</t>
  </si>
  <si>
    <t>114_22</t>
  </si>
  <si>
    <t>115_22</t>
  </si>
  <si>
    <t>116_22</t>
  </si>
  <si>
    <t>117_22</t>
  </si>
  <si>
    <t>118_22</t>
  </si>
  <si>
    <t>119_22</t>
  </si>
  <si>
    <t>120_22</t>
  </si>
  <si>
    <t>121_22</t>
  </si>
  <si>
    <t>122_22</t>
  </si>
  <si>
    <t>123_22</t>
  </si>
  <si>
    <t>124_22</t>
  </si>
  <si>
    <t>125_22</t>
  </si>
  <si>
    <t>126_22</t>
  </si>
  <si>
    <t>127_22</t>
  </si>
  <si>
    <t>128_22</t>
  </si>
  <si>
    <t>129_22</t>
  </si>
  <si>
    <t>130_22</t>
  </si>
  <si>
    <t>131_22</t>
  </si>
  <si>
    <t>132_22</t>
  </si>
  <si>
    <t>133_22</t>
  </si>
  <si>
    <t>134_22</t>
  </si>
  <si>
    <t>135_22</t>
  </si>
  <si>
    <t>136_22</t>
  </si>
  <si>
    <t>137_22</t>
  </si>
  <si>
    <t>138_22</t>
  </si>
  <si>
    <t>139_22</t>
  </si>
  <si>
    <t>140_22</t>
  </si>
  <si>
    <t>141_22</t>
  </si>
  <si>
    <t>142_22</t>
  </si>
  <si>
    <t>143_22</t>
  </si>
  <si>
    <t>144_22</t>
  </si>
  <si>
    <t>145_22</t>
  </si>
  <si>
    <t>146_22</t>
  </si>
  <si>
    <t>147_22</t>
  </si>
  <si>
    <t>148_22</t>
  </si>
  <si>
    <t>150_22</t>
  </si>
  <si>
    <t>151_22</t>
  </si>
  <si>
    <t>152_22</t>
  </si>
  <si>
    <t>153_22</t>
  </si>
  <si>
    <t>154_22</t>
  </si>
  <si>
    <t>155_22</t>
  </si>
  <si>
    <t>156_22</t>
  </si>
  <si>
    <t>157_22</t>
  </si>
  <si>
    <t>158_22</t>
  </si>
  <si>
    <t>159_22</t>
  </si>
  <si>
    <t>160_22</t>
  </si>
  <si>
    <t>161_22</t>
  </si>
  <si>
    <t>162_22</t>
  </si>
  <si>
    <t>163_22</t>
  </si>
  <si>
    <t>164_22</t>
  </si>
  <si>
    <t>165_22</t>
  </si>
  <si>
    <t>166_22</t>
  </si>
  <si>
    <t>167_22</t>
  </si>
  <si>
    <t>168_22</t>
  </si>
  <si>
    <t>169_22</t>
  </si>
  <si>
    <t>170_22</t>
  </si>
  <si>
    <t>171_22</t>
  </si>
  <si>
    <t>172_22</t>
  </si>
  <si>
    <t>173_22</t>
  </si>
  <si>
    <t>174_22</t>
  </si>
  <si>
    <t>175_22</t>
  </si>
  <si>
    <t>176_22</t>
  </si>
  <si>
    <t>177_22</t>
  </si>
  <si>
    <t>178_22</t>
  </si>
  <si>
    <t>179_22</t>
  </si>
  <si>
    <t>180_22</t>
  </si>
  <si>
    <t>181_22</t>
  </si>
  <si>
    <t>183_22</t>
  </si>
  <si>
    <t>184_22</t>
  </si>
  <si>
    <t>185_22</t>
  </si>
  <si>
    <t>186_22</t>
  </si>
  <si>
    <t>187_22</t>
  </si>
  <si>
    <t>188_22</t>
  </si>
  <si>
    <t>189_22</t>
  </si>
  <si>
    <t>190_22</t>
  </si>
  <si>
    <t>191_22</t>
  </si>
  <si>
    <t>192_22</t>
  </si>
  <si>
    <t>193_22</t>
  </si>
  <si>
    <t>194_22</t>
  </si>
  <si>
    <t>195_22</t>
  </si>
  <si>
    <t>196_22</t>
  </si>
  <si>
    <t>197_22</t>
  </si>
  <si>
    <t>198_22</t>
  </si>
  <si>
    <t>199_22</t>
  </si>
  <si>
    <t>200_22</t>
  </si>
  <si>
    <t>201_22</t>
  </si>
  <si>
    <t>202_22</t>
  </si>
  <si>
    <t>203_22</t>
  </si>
  <si>
    <t>204_22</t>
  </si>
  <si>
    <t>205_22</t>
  </si>
  <si>
    <t>206_22</t>
  </si>
  <si>
    <t>207_22</t>
  </si>
  <si>
    <t>208_22</t>
  </si>
  <si>
    <t>209_22</t>
  </si>
  <si>
    <t>210_22</t>
  </si>
  <si>
    <t>211_22</t>
  </si>
  <si>
    <t>212_22</t>
  </si>
  <si>
    <t>213_22</t>
  </si>
  <si>
    <t>214_22</t>
  </si>
  <si>
    <t>215_22</t>
  </si>
  <si>
    <t>216_22</t>
  </si>
  <si>
    <t>217_22</t>
  </si>
  <si>
    <t>218_22</t>
  </si>
  <si>
    <t>219_22</t>
  </si>
  <si>
    <t>220_22</t>
  </si>
  <si>
    <t>221_22</t>
  </si>
  <si>
    <t>222_22</t>
  </si>
  <si>
    <t>223_22</t>
  </si>
  <si>
    <t>224_22</t>
  </si>
  <si>
    <t>225_22</t>
  </si>
  <si>
    <t>226_22</t>
  </si>
  <si>
    <t>227_22</t>
  </si>
  <si>
    <t>228_22</t>
  </si>
  <si>
    <t>229_22</t>
  </si>
  <si>
    <t>230_22</t>
  </si>
  <si>
    <t>231_22</t>
  </si>
  <si>
    <t>232_22</t>
  </si>
  <si>
    <t>233_22</t>
  </si>
  <si>
    <t>234_22</t>
  </si>
  <si>
    <t>235_22</t>
  </si>
  <si>
    <t>236_22</t>
  </si>
  <si>
    <t>237_22</t>
  </si>
  <si>
    <t>238_22</t>
  </si>
  <si>
    <t>239_22</t>
  </si>
  <si>
    <t>240_22</t>
  </si>
  <si>
    <t>241_22</t>
  </si>
  <si>
    <t>242_22</t>
  </si>
  <si>
    <t>243_22</t>
  </si>
  <si>
    <t>244_22</t>
  </si>
  <si>
    <t>245_22</t>
  </si>
  <si>
    <t>246_22</t>
  </si>
  <si>
    <t>248_22</t>
  </si>
  <si>
    <t>249_22</t>
  </si>
  <si>
    <t>250_22</t>
  </si>
  <si>
    <t>251_22</t>
  </si>
  <si>
    <t>252_22</t>
  </si>
  <si>
    <t>253_22</t>
  </si>
  <si>
    <t>254_22</t>
  </si>
  <si>
    <t>255_22</t>
  </si>
  <si>
    <t>256_22</t>
  </si>
  <si>
    <t>257_22</t>
  </si>
  <si>
    <t>258_22</t>
  </si>
  <si>
    <t>259_22</t>
  </si>
  <si>
    <t>260_22</t>
  </si>
  <si>
    <t>261_22</t>
  </si>
  <si>
    <t>262_22</t>
  </si>
  <si>
    <t>263_22</t>
  </si>
  <si>
    <t>264_22</t>
  </si>
  <si>
    <t>265_22</t>
  </si>
  <si>
    <t>266_22</t>
  </si>
  <si>
    <t>267_22</t>
  </si>
  <si>
    <t>268_22</t>
  </si>
  <si>
    <t>269_22</t>
  </si>
  <si>
    <t>270_22</t>
  </si>
  <si>
    <t>271_22</t>
  </si>
  <si>
    <t>272_22</t>
  </si>
  <si>
    <t>273_22</t>
  </si>
  <si>
    <t>274_22</t>
  </si>
  <si>
    <t>275_22</t>
  </si>
  <si>
    <t>276_22</t>
  </si>
  <si>
    <t>277_22</t>
  </si>
  <si>
    <t>278_22</t>
  </si>
  <si>
    <t>279_22</t>
  </si>
  <si>
    <t>280_22</t>
  </si>
  <si>
    <t>281_22</t>
  </si>
  <si>
    <t>282_22</t>
  </si>
  <si>
    <t>283_22</t>
  </si>
  <si>
    <t>284_22</t>
  </si>
  <si>
    <t>285_22</t>
  </si>
  <si>
    <t>286_22</t>
  </si>
  <si>
    <t>287_22</t>
  </si>
  <si>
    <t>288_22</t>
  </si>
  <si>
    <t>289_22</t>
  </si>
  <si>
    <t>290_22</t>
  </si>
  <si>
    <t>291_22</t>
  </si>
  <si>
    <t>292_22</t>
  </si>
  <si>
    <t>293_22</t>
  </si>
  <si>
    <t>294_22</t>
  </si>
  <si>
    <t>295_22</t>
  </si>
  <si>
    <t>296_22</t>
  </si>
  <si>
    <t>297_22</t>
  </si>
  <si>
    <t>298_22</t>
  </si>
  <si>
    <t>299_22</t>
  </si>
  <si>
    <t>300_22</t>
  </si>
  <si>
    <t>TEST 1</t>
  </si>
  <si>
    <t>TEST 2</t>
  </si>
  <si>
    <t>TEST 3</t>
  </si>
  <si>
    <t>TEST 4</t>
  </si>
  <si>
    <t>TEST 5</t>
  </si>
  <si>
    <t>TEST 6</t>
  </si>
  <si>
    <t>GM</t>
  </si>
  <si>
    <t>NODE 22</t>
  </si>
  <si>
    <t>000_32</t>
  </si>
  <si>
    <t>001_32</t>
  </si>
  <si>
    <t>002_32</t>
  </si>
  <si>
    <t>003_32</t>
  </si>
  <si>
    <t>004_32</t>
  </si>
  <si>
    <t>005_32</t>
  </si>
  <si>
    <t>006_32</t>
  </si>
  <si>
    <t>007_32</t>
  </si>
  <si>
    <t>008_32</t>
  </si>
  <si>
    <t>009_32</t>
  </si>
  <si>
    <t>010_32</t>
  </si>
  <si>
    <t>011_32</t>
  </si>
  <si>
    <t>012_32</t>
  </si>
  <si>
    <t>013_32</t>
  </si>
  <si>
    <t>014_32</t>
  </si>
  <si>
    <t>015_32</t>
  </si>
  <si>
    <t>016_32</t>
  </si>
  <si>
    <t>017_32</t>
  </si>
  <si>
    <t>018_32</t>
  </si>
  <si>
    <t>019_32</t>
  </si>
  <si>
    <t>020_32</t>
  </si>
  <si>
    <t>021_32</t>
  </si>
  <si>
    <t>022_32</t>
  </si>
  <si>
    <t>023_32</t>
  </si>
  <si>
    <t>024_32</t>
  </si>
  <si>
    <t>025_32</t>
  </si>
  <si>
    <t>026_32</t>
  </si>
  <si>
    <t>027_32</t>
  </si>
  <si>
    <t>028_32</t>
  </si>
  <si>
    <t>029_32</t>
  </si>
  <si>
    <t>030_32</t>
  </si>
  <si>
    <t>031_32</t>
  </si>
  <si>
    <t>032_32</t>
  </si>
  <si>
    <t>033_32</t>
  </si>
  <si>
    <t>034_32</t>
  </si>
  <si>
    <t>035_32</t>
  </si>
  <si>
    <t>036_32</t>
  </si>
  <si>
    <t>037_32</t>
  </si>
  <si>
    <t>038_32</t>
  </si>
  <si>
    <t>039_32</t>
  </si>
  <si>
    <t>040_32</t>
  </si>
  <si>
    <t>041_32</t>
  </si>
  <si>
    <t>042_32</t>
  </si>
  <si>
    <t>043_32</t>
  </si>
  <si>
    <t>044_32</t>
  </si>
  <si>
    <t>045_32</t>
  </si>
  <si>
    <t>046_32</t>
  </si>
  <si>
    <t>047_32</t>
  </si>
  <si>
    <t>048_32</t>
  </si>
  <si>
    <t>049_32</t>
  </si>
  <si>
    <t>050_32</t>
  </si>
  <si>
    <t>051_32</t>
  </si>
  <si>
    <t>053_32</t>
  </si>
  <si>
    <t>054_32</t>
  </si>
  <si>
    <t>055_32</t>
  </si>
  <si>
    <t>056_32</t>
  </si>
  <si>
    <t>057_32</t>
  </si>
  <si>
    <t>058_32</t>
  </si>
  <si>
    <t>059_32</t>
  </si>
  <si>
    <t>060_32</t>
  </si>
  <si>
    <t>061_32</t>
  </si>
  <si>
    <t>062_32</t>
  </si>
  <si>
    <t>063_32</t>
  </si>
  <si>
    <t>064_32</t>
  </si>
  <si>
    <t>065_32</t>
  </si>
  <si>
    <t>066_32</t>
  </si>
  <si>
    <t>067_32</t>
  </si>
  <si>
    <t>068_32</t>
  </si>
  <si>
    <t>069_32</t>
  </si>
  <si>
    <t>070_32</t>
  </si>
  <si>
    <t>071_32</t>
  </si>
  <si>
    <t>072_32</t>
  </si>
  <si>
    <t>073_32</t>
  </si>
  <si>
    <t>074_32</t>
  </si>
  <si>
    <t>075_32</t>
  </si>
  <si>
    <t>076_32</t>
  </si>
  <si>
    <t>077_32</t>
  </si>
  <si>
    <t>078_32</t>
  </si>
  <si>
    <t>079_32</t>
  </si>
  <si>
    <t>080_32</t>
  </si>
  <si>
    <t>081_32</t>
  </si>
  <si>
    <t>082_32</t>
  </si>
  <si>
    <t>083_32</t>
  </si>
  <si>
    <t>084_32</t>
  </si>
  <si>
    <t>085_32</t>
  </si>
  <si>
    <t>087_32</t>
  </si>
  <si>
    <t>088_32</t>
  </si>
  <si>
    <t>089_32</t>
  </si>
  <si>
    <t>090_32</t>
  </si>
  <si>
    <t>091_32</t>
  </si>
  <si>
    <t>092_32</t>
  </si>
  <si>
    <t>093_32</t>
  </si>
  <si>
    <t>094_32</t>
  </si>
  <si>
    <t>095_32</t>
  </si>
  <si>
    <t>096_32</t>
  </si>
  <si>
    <t>097_32</t>
  </si>
  <si>
    <t>098_32</t>
  </si>
  <si>
    <t>099_32</t>
  </si>
  <si>
    <t>100_32</t>
  </si>
  <si>
    <t>101_32</t>
  </si>
  <si>
    <t>102_32</t>
  </si>
  <si>
    <t>103_32</t>
  </si>
  <si>
    <t>104_32</t>
  </si>
  <si>
    <t>105_32</t>
  </si>
  <si>
    <t>106_32</t>
  </si>
  <si>
    <t>107_32</t>
  </si>
  <si>
    <t>108_32</t>
  </si>
  <si>
    <t>109_32</t>
  </si>
  <si>
    <t>110_32</t>
  </si>
  <si>
    <t>111_32</t>
  </si>
  <si>
    <t>112_32</t>
  </si>
  <si>
    <t>113_32</t>
  </si>
  <si>
    <t>114_32</t>
  </si>
  <si>
    <t>115_32</t>
  </si>
  <si>
    <t>116_32</t>
  </si>
  <si>
    <t>117_32</t>
  </si>
  <si>
    <t>118_32</t>
  </si>
  <si>
    <t>119_32</t>
  </si>
  <si>
    <t>120_32</t>
  </si>
  <si>
    <t>121_32</t>
  </si>
  <si>
    <t>122_32</t>
  </si>
  <si>
    <t>123_32</t>
  </si>
  <si>
    <t>124_32</t>
  </si>
  <si>
    <t>125_32</t>
  </si>
  <si>
    <t>126_32</t>
  </si>
  <si>
    <t>127_32</t>
  </si>
  <si>
    <t>128_32</t>
  </si>
  <si>
    <t>129_32</t>
  </si>
  <si>
    <t>130_32</t>
  </si>
  <si>
    <t>131_32</t>
  </si>
  <si>
    <t>132_32</t>
  </si>
  <si>
    <t>133_32</t>
  </si>
  <si>
    <t>134_32</t>
  </si>
  <si>
    <t>135_32</t>
  </si>
  <si>
    <t>136_32</t>
  </si>
  <si>
    <t>137_32</t>
  </si>
  <si>
    <t>138_32</t>
  </si>
  <si>
    <t>139_32</t>
  </si>
  <si>
    <t>140_32</t>
  </si>
  <si>
    <t>141_32</t>
  </si>
  <si>
    <t>142_32</t>
  </si>
  <si>
    <t>143_32</t>
  </si>
  <si>
    <t>144_32</t>
  </si>
  <si>
    <t>145_32</t>
  </si>
  <si>
    <t>146_32</t>
  </si>
  <si>
    <t>147_32</t>
  </si>
  <si>
    <t>148_32</t>
  </si>
  <si>
    <t>150_32</t>
  </si>
  <si>
    <t>151_32</t>
  </si>
  <si>
    <t>152_32</t>
  </si>
  <si>
    <t>153_32</t>
  </si>
  <si>
    <t>154_32</t>
  </si>
  <si>
    <t>155_32</t>
  </si>
  <si>
    <t>156_32</t>
  </si>
  <si>
    <t>157_32</t>
  </si>
  <si>
    <t>158_32</t>
  </si>
  <si>
    <t>159_32</t>
  </si>
  <si>
    <t>160_32</t>
  </si>
  <si>
    <t>161_32</t>
  </si>
  <si>
    <t>162_32</t>
  </si>
  <si>
    <t>163_32</t>
  </si>
  <si>
    <t>164_32</t>
  </si>
  <si>
    <t>165_32</t>
  </si>
  <si>
    <t>166_32</t>
  </si>
  <si>
    <t>167_32</t>
  </si>
  <si>
    <t>168_32</t>
  </si>
  <si>
    <t>169_32</t>
  </si>
  <si>
    <t>170_32</t>
  </si>
  <si>
    <t>171_32</t>
  </si>
  <si>
    <t>172_32</t>
  </si>
  <si>
    <t>173_32</t>
  </si>
  <si>
    <t>174_32</t>
  </si>
  <si>
    <t>175_32</t>
  </si>
  <si>
    <t>176_32</t>
  </si>
  <si>
    <t>177_32</t>
  </si>
  <si>
    <t>178_32</t>
  </si>
  <si>
    <t>179_32</t>
  </si>
  <si>
    <t>180_32</t>
  </si>
  <si>
    <t>181_32</t>
  </si>
  <si>
    <t>183_32</t>
  </si>
  <si>
    <t>184_32</t>
  </si>
  <si>
    <t>185_32</t>
  </si>
  <si>
    <t>186_32</t>
  </si>
  <si>
    <t>187_32</t>
  </si>
  <si>
    <t>188_32</t>
  </si>
  <si>
    <t>189_32</t>
  </si>
  <si>
    <t>190_32</t>
  </si>
  <si>
    <t>191_32</t>
  </si>
  <si>
    <t>192_32</t>
  </si>
  <si>
    <t>193_32</t>
  </si>
  <si>
    <t>194_32</t>
  </si>
  <si>
    <t>195_32</t>
  </si>
  <si>
    <t>196_32</t>
  </si>
  <si>
    <t>197_32</t>
  </si>
  <si>
    <t>198_32</t>
  </si>
  <si>
    <t>199_32</t>
  </si>
  <si>
    <t>200_32</t>
  </si>
  <si>
    <t>201_32</t>
  </si>
  <si>
    <t>202_32</t>
  </si>
  <si>
    <t>203_32</t>
  </si>
  <si>
    <t>204_32</t>
  </si>
  <si>
    <t>205_32</t>
  </si>
  <si>
    <t>206_32</t>
  </si>
  <si>
    <t>207_32</t>
  </si>
  <si>
    <t>208_32</t>
  </si>
  <si>
    <t>209_32</t>
  </si>
  <si>
    <t>210_32</t>
  </si>
  <si>
    <t>211_32</t>
  </si>
  <si>
    <t>212_32</t>
  </si>
  <si>
    <t>213_32</t>
  </si>
  <si>
    <t>214_32</t>
  </si>
  <si>
    <t>215_32</t>
  </si>
  <si>
    <t>216_32</t>
  </si>
  <si>
    <t>217_32</t>
  </si>
  <si>
    <t>218_32</t>
  </si>
  <si>
    <t>219_32</t>
  </si>
  <si>
    <t>220_32</t>
  </si>
  <si>
    <t>221_32</t>
  </si>
  <si>
    <t>222_32</t>
  </si>
  <si>
    <t>223_32</t>
  </si>
  <si>
    <t>224_32</t>
  </si>
  <si>
    <t>225_32</t>
  </si>
  <si>
    <t>226_32</t>
  </si>
  <si>
    <t>227_32</t>
  </si>
  <si>
    <t>228_32</t>
  </si>
  <si>
    <t>229_32</t>
  </si>
  <si>
    <t>230_32</t>
  </si>
  <si>
    <t>231_32</t>
  </si>
  <si>
    <t>232_32</t>
  </si>
  <si>
    <t>233_32</t>
  </si>
  <si>
    <t>234_32</t>
  </si>
  <si>
    <t>235_32</t>
  </si>
  <si>
    <t>236_32</t>
  </si>
  <si>
    <t>237_32</t>
  </si>
  <si>
    <t>238_32</t>
  </si>
  <si>
    <t>239_32</t>
  </si>
  <si>
    <t>240_32</t>
  </si>
  <si>
    <t>241_32</t>
  </si>
  <si>
    <t>242_32</t>
  </si>
  <si>
    <t>243_32</t>
  </si>
  <si>
    <t>244_32</t>
  </si>
  <si>
    <t>245_32</t>
  </si>
  <si>
    <t>246_32</t>
  </si>
  <si>
    <t>248_32</t>
  </si>
  <si>
    <t>249_32</t>
  </si>
  <si>
    <t>250_32</t>
  </si>
  <si>
    <t>251_32</t>
  </si>
  <si>
    <t>252_32</t>
  </si>
  <si>
    <t>253_32</t>
  </si>
  <si>
    <t>254_32</t>
  </si>
  <si>
    <t>255_32</t>
  </si>
  <si>
    <t>256_32</t>
  </si>
  <si>
    <t>257_32</t>
  </si>
  <si>
    <t>258_32</t>
  </si>
  <si>
    <t>259_32</t>
  </si>
  <si>
    <t>260_32</t>
  </si>
  <si>
    <t>261_32</t>
  </si>
  <si>
    <t>262_32</t>
  </si>
  <si>
    <t>263_32</t>
  </si>
  <si>
    <t>264_32</t>
  </si>
  <si>
    <t>265_32</t>
  </si>
  <si>
    <t>266_32</t>
  </si>
  <si>
    <t>267_32</t>
  </si>
  <si>
    <t>268_32</t>
  </si>
  <si>
    <t>269_32</t>
  </si>
  <si>
    <t>270_32</t>
  </si>
  <si>
    <t>271_32</t>
  </si>
  <si>
    <t>272_32</t>
  </si>
  <si>
    <t>273_32</t>
  </si>
  <si>
    <t>274_32</t>
  </si>
  <si>
    <t>275_32</t>
  </si>
  <si>
    <t>276_32</t>
  </si>
  <si>
    <t>277_32</t>
  </si>
  <si>
    <t>278_32</t>
  </si>
  <si>
    <t>279_32</t>
  </si>
  <si>
    <t>280_32</t>
  </si>
  <si>
    <t>281_32</t>
  </si>
  <si>
    <t>282_32</t>
  </si>
  <si>
    <t>283_32</t>
  </si>
  <si>
    <t>284_32</t>
  </si>
  <si>
    <t>285_32</t>
  </si>
  <si>
    <t>286_32</t>
  </si>
  <si>
    <t>287_32</t>
  </si>
  <si>
    <t>288_32</t>
  </si>
  <si>
    <t>289_32</t>
  </si>
  <si>
    <t>290_32</t>
  </si>
  <si>
    <t>291_32</t>
  </si>
  <si>
    <t>292_32</t>
  </si>
  <si>
    <t>293_32</t>
  </si>
  <si>
    <t>294_32</t>
  </si>
  <si>
    <t>295_32</t>
  </si>
  <si>
    <t>296_32</t>
  </si>
  <si>
    <t>297_32</t>
  </si>
  <si>
    <t>298_32</t>
  </si>
  <si>
    <t>299_32</t>
  </si>
  <si>
    <t>300_32</t>
  </si>
  <si>
    <t>NODE 32</t>
  </si>
  <si>
    <t>Comparison</t>
  </si>
  <si>
    <t>TEST 12</t>
  </si>
  <si>
    <t>TEST 23</t>
  </si>
  <si>
    <t>TEST 34</t>
  </si>
  <si>
    <t>TEST 45</t>
  </si>
  <si>
    <t>TEST 56</t>
  </si>
  <si>
    <t>TEST 67</t>
  </si>
  <si>
    <t>000_42</t>
  </si>
  <si>
    <t>001_42</t>
  </si>
  <si>
    <t>002_42</t>
  </si>
  <si>
    <t>003_42</t>
  </si>
  <si>
    <t>004_42</t>
  </si>
  <si>
    <t>005_42</t>
  </si>
  <si>
    <t>006_42</t>
  </si>
  <si>
    <t>007_42</t>
  </si>
  <si>
    <t>008_42</t>
  </si>
  <si>
    <t>009_42</t>
  </si>
  <si>
    <t>010_42</t>
  </si>
  <si>
    <t>011_42</t>
  </si>
  <si>
    <t>012_42</t>
  </si>
  <si>
    <t>013_42</t>
  </si>
  <si>
    <t>014_42</t>
  </si>
  <si>
    <t>015_42</t>
  </si>
  <si>
    <t>016_42</t>
  </si>
  <si>
    <t>017_42</t>
  </si>
  <si>
    <t>018_42</t>
  </si>
  <si>
    <t>019_42</t>
  </si>
  <si>
    <t>020_42</t>
  </si>
  <si>
    <t>021_42</t>
  </si>
  <si>
    <t>022_42</t>
  </si>
  <si>
    <t>023_42</t>
  </si>
  <si>
    <t>024_42</t>
  </si>
  <si>
    <t>025_42</t>
  </si>
  <si>
    <t>026_42</t>
  </si>
  <si>
    <t>027_42</t>
  </si>
  <si>
    <t>028_42</t>
  </si>
  <si>
    <t>029_42</t>
  </si>
  <si>
    <t>030_42</t>
  </si>
  <si>
    <t>031_42</t>
  </si>
  <si>
    <t>032_42</t>
  </si>
  <si>
    <t>033_42</t>
  </si>
  <si>
    <t>034_42</t>
  </si>
  <si>
    <t>035_42</t>
  </si>
  <si>
    <t>036_42</t>
  </si>
  <si>
    <t>037_42</t>
  </si>
  <si>
    <t>038_42</t>
  </si>
  <si>
    <t>039_42</t>
  </si>
  <si>
    <t>040_42</t>
  </si>
  <si>
    <t>041_42</t>
  </si>
  <si>
    <t>042_42</t>
  </si>
  <si>
    <t>043_42</t>
  </si>
  <si>
    <t>044_42</t>
  </si>
  <si>
    <t>045_42</t>
  </si>
  <si>
    <t>046_42</t>
  </si>
  <si>
    <t>047_42</t>
  </si>
  <si>
    <t>048_42</t>
  </si>
  <si>
    <t>049_42</t>
  </si>
  <si>
    <t>050_42</t>
  </si>
  <si>
    <t>051_42</t>
  </si>
  <si>
    <t>053_42</t>
  </si>
  <si>
    <t>054_42</t>
  </si>
  <si>
    <t>055_42</t>
  </si>
  <si>
    <t>056_42</t>
  </si>
  <si>
    <t>057_42</t>
  </si>
  <si>
    <t>058_42</t>
  </si>
  <si>
    <t>059_42</t>
  </si>
  <si>
    <t>060_42</t>
  </si>
  <si>
    <t>061_42</t>
  </si>
  <si>
    <t>062_42</t>
  </si>
  <si>
    <t>063_42</t>
  </si>
  <si>
    <t>064_42</t>
  </si>
  <si>
    <t>065_42</t>
  </si>
  <si>
    <t>066_42</t>
  </si>
  <si>
    <t>067_42</t>
  </si>
  <si>
    <t>068_42</t>
  </si>
  <si>
    <t>069_42</t>
  </si>
  <si>
    <t>070_42</t>
  </si>
  <si>
    <t>071_42</t>
  </si>
  <si>
    <t>072_42</t>
  </si>
  <si>
    <t>073_42</t>
  </si>
  <si>
    <t>074_42</t>
  </si>
  <si>
    <t>075_42</t>
  </si>
  <si>
    <t>076_42</t>
  </si>
  <si>
    <t>077_42</t>
  </si>
  <si>
    <t>078_42</t>
  </si>
  <si>
    <t>079_42</t>
  </si>
  <si>
    <t>080_42</t>
  </si>
  <si>
    <t>081_42</t>
  </si>
  <si>
    <t>082_42</t>
  </si>
  <si>
    <t>083_42</t>
  </si>
  <si>
    <t>084_42</t>
  </si>
  <si>
    <t>085_42</t>
  </si>
  <si>
    <t>087_42</t>
  </si>
  <si>
    <t>088_42</t>
  </si>
  <si>
    <t>089_42</t>
  </si>
  <si>
    <t>090_42</t>
  </si>
  <si>
    <t>091_42</t>
  </si>
  <si>
    <t>092_42</t>
  </si>
  <si>
    <t>093_42</t>
  </si>
  <si>
    <t>094_42</t>
  </si>
  <si>
    <t>095_42</t>
  </si>
  <si>
    <t>096_42</t>
  </si>
  <si>
    <t>097_42</t>
  </si>
  <si>
    <t>098_42</t>
  </si>
  <si>
    <t>099_42</t>
  </si>
  <si>
    <t>100_42</t>
  </si>
  <si>
    <t>101_42</t>
  </si>
  <si>
    <t>102_42</t>
  </si>
  <si>
    <t>103_42</t>
  </si>
  <si>
    <t>104_42</t>
  </si>
  <si>
    <t>105_42</t>
  </si>
  <si>
    <t>106_42</t>
  </si>
  <si>
    <t>107_42</t>
  </si>
  <si>
    <t>108_42</t>
  </si>
  <si>
    <t>109_42</t>
  </si>
  <si>
    <t>110_42</t>
  </si>
  <si>
    <t>111_42</t>
  </si>
  <si>
    <t>112_42</t>
  </si>
  <si>
    <t>113_42</t>
  </si>
  <si>
    <t>114_42</t>
  </si>
  <si>
    <t>115_42</t>
  </si>
  <si>
    <t>116_42</t>
  </si>
  <si>
    <t>117_42</t>
  </si>
  <si>
    <t>118_42</t>
  </si>
  <si>
    <t>119_42</t>
  </si>
  <si>
    <t>120_42</t>
  </si>
  <si>
    <t>121_42</t>
  </si>
  <si>
    <t>122_42</t>
  </si>
  <si>
    <t>123_42</t>
  </si>
  <si>
    <t>124_42</t>
  </si>
  <si>
    <t>125_42</t>
  </si>
  <si>
    <t>126_42</t>
  </si>
  <si>
    <t>127_42</t>
  </si>
  <si>
    <t>128_42</t>
  </si>
  <si>
    <t>129_42</t>
  </si>
  <si>
    <t>130_42</t>
  </si>
  <si>
    <t>131_42</t>
  </si>
  <si>
    <t>132_42</t>
  </si>
  <si>
    <t>133_42</t>
  </si>
  <si>
    <t>134_42</t>
  </si>
  <si>
    <t>135_42</t>
  </si>
  <si>
    <t>136_42</t>
  </si>
  <si>
    <t>137_42</t>
  </si>
  <si>
    <t>138_42</t>
  </si>
  <si>
    <t>139_42</t>
  </si>
  <si>
    <t>140_42</t>
  </si>
  <si>
    <t>141_42</t>
  </si>
  <si>
    <t>142_42</t>
  </si>
  <si>
    <t>143_42</t>
  </si>
  <si>
    <t>144_42</t>
  </si>
  <si>
    <t>145_42</t>
  </si>
  <si>
    <t>146_42</t>
  </si>
  <si>
    <t>147_42</t>
  </si>
  <si>
    <t>148_42</t>
  </si>
  <si>
    <t>150_42</t>
  </si>
  <si>
    <t>151_42</t>
  </si>
  <si>
    <t>152_42</t>
  </si>
  <si>
    <t>153_42</t>
  </si>
  <si>
    <t>154_42</t>
  </si>
  <si>
    <t>155_42</t>
  </si>
  <si>
    <t>156_42</t>
  </si>
  <si>
    <t>157_42</t>
  </si>
  <si>
    <t>158_42</t>
  </si>
  <si>
    <t>159_42</t>
  </si>
  <si>
    <t>160_42</t>
  </si>
  <si>
    <t>161_42</t>
  </si>
  <si>
    <t>162_42</t>
  </si>
  <si>
    <t>163_42</t>
  </si>
  <si>
    <t>164_42</t>
  </si>
  <si>
    <t>165_42</t>
  </si>
  <si>
    <t>166_42</t>
  </si>
  <si>
    <t>167_42</t>
  </si>
  <si>
    <t>168_42</t>
  </si>
  <si>
    <t>169_42</t>
  </si>
  <si>
    <t>170_42</t>
  </si>
  <si>
    <t>171_42</t>
  </si>
  <si>
    <t>172_42</t>
  </si>
  <si>
    <t>173_42</t>
  </si>
  <si>
    <t>174_42</t>
  </si>
  <si>
    <t>175_42</t>
  </si>
  <si>
    <t>176_42</t>
  </si>
  <si>
    <t>177_42</t>
  </si>
  <si>
    <t>178_42</t>
  </si>
  <si>
    <t>179_42</t>
  </si>
  <si>
    <t>180_42</t>
  </si>
  <si>
    <t>181_42</t>
  </si>
  <si>
    <t>183_42</t>
  </si>
  <si>
    <t>184_42</t>
  </si>
  <si>
    <t>185_42</t>
  </si>
  <si>
    <t>186_42</t>
  </si>
  <si>
    <t>187_42</t>
  </si>
  <si>
    <t>188_42</t>
  </si>
  <si>
    <t>189_42</t>
  </si>
  <si>
    <t>190_42</t>
  </si>
  <si>
    <t>191_42</t>
  </si>
  <si>
    <t>192_42</t>
  </si>
  <si>
    <t>193_42</t>
  </si>
  <si>
    <t>194_42</t>
  </si>
  <si>
    <t>195_42</t>
  </si>
  <si>
    <t>196_42</t>
  </si>
  <si>
    <t>197_42</t>
  </si>
  <si>
    <t>198_42</t>
  </si>
  <si>
    <t>199_42</t>
  </si>
  <si>
    <t>200_42</t>
  </si>
  <si>
    <t>201_42</t>
  </si>
  <si>
    <t>202_42</t>
  </si>
  <si>
    <t>203_42</t>
  </si>
  <si>
    <t>204_42</t>
  </si>
  <si>
    <t>205_42</t>
  </si>
  <si>
    <t>206_42</t>
  </si>
  <si>
    <t>207_42</t>
  </si>
  <si>
    <t>208_42</t>
  </si>
  <si>
    <t>209_42</t>
  </si>
  <si>
    <t>210_42</t>
  </si>
  <si>
    <t>211_42</t>
  </si>
  <si>
    <t>212_42</t>
  </si>
  <si>
    <t>213_42</t>
  </si>
  <si>
    <t>214_42</t>
  </si>
  <si>
    <t>215_42</t>
  </si>
  <si>
    <t>216_42</t>
  </si>
  <si>
    <t>217_42</t>
  </si>
  <si>
    <t>218_42</t>
  </si>
  <si>
    <t>219_42</t>
  </si>
  <si>
    <t>220_42</t>
  </si>
  <si>
    <t>221_42</t>
  </si>
  <si>
    <t>222_42</t>
  </si>
  <si>
    <t>223_42</t>
  </si>
  <si>
    <t>224_42</t>
  </si>
  <si>
    <t>225_42</t>
  </si>
  <si>
    <t>226_42</t>
  </si>
  <si>
    <t>227_42</t>
  </si>
  <si>
    <t>228_42</t>
  </si>
  <si>
    <t>229_42</t>
  </si>
  <si>
    <t>230_42</t>
  </si>
  <si>
    <t>231_42</t>
  </si>
  <si>
    <t>232_42</t>
  </si>
  <si>
    <t>233_42</t>
  </si>
  <si>
    <t>234_42</t>
  </si>
  <si>
    <t>235_42</t>
  </si>
  <si>
    <t>236_42</t>
  </si>
  <si>
    <t>237_42</t>
  </si>
  <si>
    <t>238_42</t>
  </si>
  <si>
    <t>239_42</t>
  </si>
  <si>
    <t>240_42</t>
  </si>
  <si>
    <t>241_42</t>
  </si>
  <si>
    <t>242_42</t>
  </si>
  <si>
    <t>243_42</t>
  </si>
  <si>
    <t>244_42</t>
  </si>
  <si>
    <t>245_42</t>
  </si>
  <si>
    <t>246_42</t>
  </si>
  <si>
    <t>248_42</t>
  </si>
  <si>
    <t>249_42</t>
  </si>
  <si>
    <t>250_42</t>
  </si>
  <si>
    <t>251_42</t>
  </si>
  <si>
    <t>252_42</t>
  </si>
  <si>
    <t>253_42</t>
  </si>
  <si>
    <t>254_42</t>
  </si>
  <si>
    <t>255_42</t>
  </si>
  <si>
    <t>256_42</t>
  </si>
  <si>
    <t>257_42</t>
  </si>
  <si>
    <t>258_42</t>
  </si>
  <si>
    <t>259_42</t>
  </si>
  <si>
    <t>260_42</t>
  </si>
  <si>
    <t>261_42</t>
  </si>
  <si>
    <t>262_42</t>
  </si>
  <si>
    <t>263_42</t>
  </si>
  <si>
    <t>264_42</t>
  </si>
  <si>
    <t>265_42</t>
  </si>
  <si>
    <t>266_42</t>
  </si>
  <si>
    <t>267_42</t>
  </si>
  <si>
    <t>268_42</t>
  </si>
  <si>
    <t>269_42</t>
  </si>
  <si>
    <t>270_42</t>
  </si>
  <si>
    <t>271_42</t>
  </si>
  <si>
    <t>272_42</t>
  </si>
  <si>
    <t>273_42</t>
  </si>
  <si>
    <t>274_42</t>
  </si>
  <si>
    <t>275_42</t>
  </si>
  <si>
    <t>276_42</t>
  </si>
  <si>
    <t>277_42</t>
  </si>
  <si>
    <t>278_42</t>
  </si>
  <si>
    <t>279_42</t>
  </si>
  <si>
    <t>280_42</t>
  </si>
  <si>
    <t>281_42</t>
  </si>
  <si>
    <t>282_42</t>
  </si>
  <si>
    <t>283_42</t>
  </si>
  <si>
    <t>284_42</t>
  </si>
  <si>
    <t>285_42</t>
  </si>
  <si>
    <t>286_42</t>
  </si>
  <si>
    <t>287_42</t>
  </si>
  <si>
    <t>288_42</t>
  </si>
  <si>
    <t>289_42</t>
  </si>
  <si>
    <t>290_42</t>
  </si>
  <si>
    <t>291_42</t>
  </si>
  <si>
    <t>292_42</t>
  </si>
  <si>
    <t>293_42</t>
  </si>
  <si>
    <t>294_42</t>
  </si>
  <si>
    <t>295_42</t>
  </si>
  <si>
    <t>296_42</t>
  </si>
  <si>
    <t>297_42</t>
  </si>
  <si>
    <t>298_42</t>
  </si>
  <si>
    <t>299_42</t>
  </si>
  <si>
    <t>300_42</t>
  </si>
  <si>
    <t>TEST 122</t>
  </si>
  <si>
    <t>TEST 233</t>
  </si>
  <si>
    <t>TEST 344</t>
  </si>
  <si>
    <t>TEST 455</t>
  </si>
  <si>
    <t>TEST 566</t>
  </si>
  <si>
    <t>TEST 677</t>
  </si>
  <si>
    <t>NODE 42</t>
  </si>
  <si>
    <t>BAD</t>
  </si>
  <si>
    <t>GOOD</t>
  </si>
  <si>
    <t>Test 8
20 high var GMs
L=10 s=3
train node [33]</t>
  </si>
  <si>
    <t>Test 9
10 high energy GMs
L=25 s=5
train node [23]</t>
  </si>
  <si>
    <t>Test 10
10 high error GMs
L=25 s=5
train node [23]</t>
  </si>
  <si>
    <t>TEST 7</t>
  </si>
  <si>
    <t>TEST 8</t>
  </si>
  <si>
    <t>TEST 9</t>
  </si>
  <si>
    <t>TEST 10</t>
  </si>
  <si>
    <t>Test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</si>
  <si>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</si>
  <si>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</si>
  <si>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</si>
  <si>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</si>
  <si>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</si>
  <si>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</si>
  <si>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</si>
  <si>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</si>
  <si>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</si>
  <si>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</si>
  <si>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</si>
  <si>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</si>
  <si>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</si>
  <si>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</si>
  <si>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</si>
  <si>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</si>
  <si>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</si>
  <si>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</si>
  <si>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</si>
  <si>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</si>
  <si>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OLD STUDY</t>
  </si>
  <si>
    <t>BAD mean</t>
  </si>
  <si>
    <t>NEW STUDY</t>
  </si>
  <si>
    <t>BAD2</t>
  </si>
  <si>
    <t>GOOD3</t>
  </si>
  <si>
    <t>BAD mean4</t>
  </si>
  <si>
    <t>BAD mean5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</si>
</sst>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</cellXfs>
  <cellStyles count="1">
    <cellStyle name="Normal" xfId="0" builtinId="0"/>
  </cellStyles>
  <dxfs count="105"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AE50BE30-5B27-4123-9CEB-8EC24ABF3A98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Test 1_x000a_5 random GMs_x000a_L=25 s=5_x000a_train node [23]" tableColumnId="2"/>
      <queryTableField id="3" name="Test 2_x000a_5 random GMs_x000a_L=10 s=3_x000a_train node [23]" tableColumnId="3"/>
      <queryTableField id="4" name="Test 3_x000a_5 high var GMs_x000a_L=25 s=5_x000a_train node [23]" tableColumnId="4"/>
      <queryTableField id="5" name="Test 4_x000a_5 high var GMs_x000a_L=10 s=3_x000a_train node [23]" tableColumnId="5"/>
      <queryTableField id="6" name="Test 5_x000a_20 high var GMs_x000a_L=25 s=5_x000a_train node [23]" tableColumnId="6"/>
      <queryTableField id="7" name="Test 6_x000a_20 high var GMs_x000a_L=10 s=3_x000a_train node [23]" tableColumnId="7"/>
      <queryTableField id="8" name="Test 7_x000a_20 high var GMs_x000a_L=25 s=5_x000a_train node [33]" tableColumnId="8"/>
      <queryTableField id="9" name="Test 8_x000a_20 high var GMs_x000a_L=10 s=3_x000a_train node [33]" tableColumnId="9"/>
      <queryTableField id="10" name="Test 9_x000a_10 high energy GMs_x000a_L=25 s=5_x000a_train node [23]" tableColumnId="10"/>
      <queryTableField id="11" name="Test 10_x000a_10 high error GMs_x000a_L=25 s=5_x000a_train node [23]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B88EDB23-523A-4798-AB58-6621063897EA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Test 1_x000a_5 random GMs_x000a_L=25 s=5_x000a_train node [23]" tableColumnId="2"/>
      <queryTableField id="3" name="Test 2_x000a_5 random GMs_x000a_L=10 s=3_x000a_train node [23]" tableColumnId="3"/>
      <queryTableField id="4" name="Test 3_x000a_5 high var GMs_x000a_L=25 s=5_x000a_train node [23]" tableColumnId="4"/>
      <queryTableField id="5" name="Test 4_x000a_5 high var GMs_x000a_L=10 s=3_x000a_train node [23]" tableColumnId="5"/>
      <queryTableField id="6" name="Test 5_x000a_20 high var GMs_x000a_L=25 s=5_x000a_train node [23]" tableColumnId="6"/>
      <queryTableField id="7" name="Test 6_x000a_20 high var GMs_x000a_L=10 s=3_x000a_train node [23]" tableColumnId="7"/>
      <queryTableField id="8" name="Test 7_x000a_20 high var GMs_x000a_L=25 s=5_x000a_train node [33]" tableColumnId="8"/>
      <queryTableField id="9" name="Test 8_x000a_20 high var GMs_x000a_L=10 s=3_x000a_train node [33]" tableColumnId="9"/>
      <queryTableField id="10" name="Test 9_x000a_10 high energy GMs_x000a_L=25 s=5_x000a_train node [23]" tableColumnId="10"/>
      <queryTableField id="11" name="Test 10_x000a_10 high error GMs_x000a_L=25 s=5_x000a_train node [23]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3B24AFD-314D-44D1-B489-8ECB9D37DC52}" autoFormatId="16" applyNumberFormats="0" applyBorderFormats="0" applyFontFormats="0" applyPatternFormats="0" applyAlignmentFormats="0" applyWidthHeightFormats="0">
  <queryTableRefresh nextId="39" unboundColumnsRight="27">
    <queryTableFields count="38">
      <queryTableField id="1" name="Column1" tableColumnId="1"/>
      <queryTableField id="2" name="Test 1_x000a_5 random GMs_x000a_L=25 s=5_x000a_train node [23]" tableColumnId="2"/>
      <queryTableField id="3" name="Test 2_x000a_5 random GMs_x000a_L=10 s=3_x000a_train node [23]" tableColumnId="3"/>
      <queryTableField id="4" name="Test 3_x000a_5 high var GMs_x000a_L=25 s=5_x000a_train node [23]" tableColumnId="4"/>
      <queryTableField id="5" name="Test 4_x000a_5 high var GMs_x000a_L=10 s=3_x000a_train node [23]" tableColumnId="5"/>
      <queryTableField id="6" name="Test 5_x000a_20 high var GMs_x000a_L=25 s=5_x000a_train node [23]" tableColumnId="6"/>
      <queryTableField id="7" name="Test 6_x000a_20 high var GMs_x000a_L=10 s=3_x000a_train node [23]" tableColumnId="7"/>
      <queryTableField id="8" name="Test 7_x000a_20 high var GMs_x000a_L=25 s=5_x000a_train node [33]" tableColumnId="8"/>
      <queryTableField id="9" name="Test 8_x000a_20 high var GMs_x000a_L=10 s=3_x000a_train node [33]" tableColumnId="9"/>
      <queryTableField id="10" name="Test 9_x000a_10 high energy GMs_x000a_L=25 s=5_x000a_train node [23]" tableColumnId="10"/>
      <queryTableField id="11" name="Test 10_x000a_10 high error GMs_x000a_L=25 s=5_x000a_train node [23]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  <queryTableField id="34" dataBound="0" tableColumnId="34"/>
      <queryTableField id="35" dataBound="0" tableColumnId="35"/>
      <queryTableField id="36" dataBound="0" tableColumnId="36"/>
      <queryTableField id="37" dataBound="0" tableColumnId="37"/>
      <queryTableField id="38" dataBound="0" tableColumnId="3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245245-5441-4D90-A0C0-19389716FB06}" autoFormatId="16" applyNumberFormats="0" applyBorderFormats="0" applyFontFormats="0" applyPatternFormats="0" applyAlignmentFormats="0" applyWidthHeightFormats="0">
  <queryTableRefresh nextId="27" unboundColumnsRight="15">
    <queryTableFields count="22">
      <queryTableField id="1" name="Column1" tableColumnId="1"/>
      <queryTableField id="2" name="Test 1_x000a_5 random GMs_x000a_L=25 s=5_x000a_train node [23]" tableColumnId="2"/>
      <queryTableField id="3" name="Test 2_x000a_5 random GMs_x000a_L=10 s=3_x000a_train node [23]" tableColumnId="3"/>
      <queryTableField id="4" name="Test 3_x000a_5 high var GMs_x000a_L=25 s=5_x000a_train node [23]" tableColumnId="4"/>
      <queryTableField id="5" name="Test 4_x000a_5 high var GMs_x000a_L=10 s=3_x000a_train node [23]" tableColumnId="5"/>
      <queryTableField id="6" name="Test 5_x000a_20 high var GMs_x000a_L=25 s=5_x000a_train node [23]" tableColumnId="6"/>
      <queryTableField id="7" name="Test 6_x000a_20 high var GMs_x000a_L=10 s=3_x000a_train node [23]" tableColumnId="7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3" dataBound="0" tableColumnId="15"/>
      <queryTableField id="25" dataBound="0" tableColumnId="23"/>
      <queryTableField id="26" dataBound="0" tableColumnId="24"/>
    </queryTableFields>
    <queryTableDeletedFields count="1">
      <deletedField name="Test 7_x000a_20 high var GMs_x000a_L=25 s=5_x000a_train node [33]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9D5715-3C1D-44D1-AB81-997496D09B7F}" name="Node_32_TRAC__2" displayName="Node_32_TRAC__2" ref="A1:K297" tableType="queryTable" totalsRowShown="0">
  <autoFilter ref="A1:K297" xr:uid="{C39D5715-3C1D-44D1-AB81-997496D09B7F}"/>
  <tableColumns count="11">
    <tableColumn id="1" xr3:uid="{0B24CDB7-5E20-4678-9229-77A6925D1ABB}" uniqueName="1" name="Column1" queryTableFieldId="1" dataDxfId="39"/>
    <tableColumn id="2" xr3:uid="{94B8BEB2-A58A-4AF3-8501-8971B2A163ED}" uniqueName="2" name="Test 1_x000a_5 random GMs_x000a_L=25 s=5_x000a_train node [23]" queryTableFieldId="2"/>
    <tableColumn id="3" xr3:uid="{945A8F46-A961-4F5A-8E14-8A66B0570485}" uniqueName="3" name="Test 2_x000a_5 random GMs_x000a_L=10 s=3_x000a_train node [23]" queryTableFieldId="3"/>
    <tableColumn id="4" xr3:uid="{AC3264D9-1505-45D9-B5E5-5EA2B51D712C}" uniqueName="4" name="Test 3_x000a_5 high var GMs_x000a_L=25 s=5_x000a_train node [23]" queryTableFieldId="4"/>
    <tableColumn id="5" xr3:uid="{4103D4E2-905C-41D1-8019-A545506405A2}" uniqueName="5" name="Test 4_x000a_5 high var GMs_x000a_L=10 s=3_x000a_train node [23]" queryTableFieldId="5"/>
    <tableColumn id="6" xr3:uid="{14D0EB73-7BA4-41BC-A4D8-13289CD5BFE5}" uniqueName="6" name="Test 5_x000a_20 high var GMs_x000a_L=25 s=5_x000a_train node [23]" queryTableFieldId="6"/>
    <tableColumn id="7" xr3:uid="{E82DB99E-4A95-4614-9EF4-D6D141D32D76}" uniqueName="7" name="Test 6_x000a_20 high var GMs_x000a_L=10 s=3_x000a_train node [23]" queryTableFieldId="7"/>
    <tableColumn id="8" xr3:uid="{BD61740B-17D5-475E-9587-3ADE4177D1C3}" uniqueName="8" name="Test 7_x000a_20 high var GMs_x000a_L=25 s=5_x000a_train node [33]" queryTableFieldId="8"/>
    <tableColumn id="9" xr3:uid="{BACC768A-6FFF-4B79-81AB-462D672A8F2A}" uniqueName="9" name="Test 8_x000a_20 high var GMs_x000a_L=10 s=3_x000a_train node [33]" queryTableFieldId="9"/>
    <tableColumn id="10" xr3:uid="{045C1E8A-0580-450B-A7BD-62F4659A7819}" uniqueName="10" name="Test 9_x000a_10 high energy GMs_x000a_L=25 s=5_x000a_train node [23]" queryTableFieldId="10"/>
    <tableColumn id="11" xr3:uid="{5DD78B52-C5A9-41A0-ACF8-312D9EFD45AC}" uniqueName="11" name="Test 10_x000a_10 high error GMs_x000a_L=25 s=5_x000a_train node [23]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063321-8F05-4157-BF53-233C170ABDC9}" name="Node_42_TRAC__2" displayName="Node_42_TRAC__2" ref="A1:K297" tableType="queryTable" totalsRowShown="0">
  <autoFilter ref="A1:K297" xr:uid="{49063321-8F05-4157-BF53-233C170ABDC9}"/>
  <tableColumns count="11">
    <tableColumn id="1" xr3:uid="{0959BB06-8B84-4F5B-AAAD-AEA8B4CFF515}" uniqueName="1" name="Column1" queryTableFieldId="1" dataDxfId="24"/>
    <tableColumn id="2" xr3:uid="{87AA3D81-9737-4BEC-A363-85AA29774BF2}" uniqueName="2" name="Test 1_x000a_5 random GMs_x000a_L=25 s=5_x000a_train node [23]" queryTableFieldId="2"/>
    <tableColumn id="3" xr3:uid="{B3E1A8DE-D8A5-461A-A1F5-459A829BAD6F}" uniqueName="3" name="Test 2_x000a_5 random GMs_x000a_L=10 s=3_x000a_train node [23]" queryTableFieldId="3"/>
    <tableColumn id="4" xr3:uid="{180AAAB7-2961-4110-ABF8-922E08EA5922}" uniqueName="4" name="Test 3_x000a_5 high var GMs_x000a_L=25 s=5_x000a_train node [23]" queryTableFieldId="4"/>
    <tableColumn id="5" xr3:uid="{D080F460-9B10-4F20-82DE-9C1A3C687897}" uniqueName="5" name="Test 4_x000a_5 high var GMs_x000a_L=10 s=3_x000a_train node [23]" queryTableFieldId="5"/>
    <tableColumn id="6" xr3:uid="{624F7A0E-EAEF-4118-9D37-9B6BA0A67983}" uniqueName="6" name="Test 5_x000a_20 high var GMs_x000a_L=25 s=5_x000a_train node [23]" queryTableFieldId="6"/>
    <tableColumn id="7" xr3:uid="{C8C08DEF-BE58-4FD7-9107-7AA40EE73C6F}" uniqueName="7" name="Test 6_x000a_20 high var GMs_x000a_L=10 s=3_x000a_train node [23]" queryTableFieldId="7"/>
    <tableColumn id="8" xr3:uid="{448A2F19-3D85-447C-A81A-B61AA6A88631}" uniqueName="8" name="Test 7_x000a_20 high var GMs_x000a_L=25 s=5_x000a_train node [33]" queryTableFieldId="8"/>
    <tableColumn id="9" xr3:uid="{5016A4C4-7B9C-4FF7-AA87-EE2B76D9812D}" uniqueName="9" name="Test 8_x000a_20 high var GMs_x000a_L=10 s=3_x000a_train node [33]" queryTableFieldId="9"/>
    <tableColumn id="10" xr3:uid="{6AAC09DD-663B-4CE6-B0FB-873F455489EB}" uniqueName="10" name="Test 9_x000a_10 high energy GMs_x000a_L=25 s=5_x000a_train node [23]" queryTableFieldId="10"/>
    <tableColumn id="11" xr3:uid="{E5BAA5DA-CB3F-4CCF-BFCF-3C31C803D5EB}" uniqueName="11" name="Test 10_x000a_10 high error GMs_x000a_L=25 s=5_x000a_train node [23]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0A43ED-D0D3-4E3B-B122-4AF5760BA128}" name="Node_22_TRAC__2" displayName="Node_22_TRAC__2" ref="A3:AL299" tableType="queryTable" totalsRowShown="0">
  <autoFilter ref="A3:AL299" xr:uid="{7C0A43ED-D0D3-4E3B-B122-4AF5760BA128}"/>
  <tableColumns count="38">
    <tableColumn id="1" xr3:uid="{9A8B252C-AB84-4283-8751-6597928E892B}" uniqueName="1" name="Column1" queryTableFieldId="1" dataDxfId="82"/>
    <tableColumn id="2" xr3:uid="{E6A94909-79A9-4A7F-A668-C8605CF7D2C0}" uniqueName="2" name="TEST 1" queryTableFieldId="2" dataDxfId="49"/>
    <tableColumn id="3" xr3:uid="{D7808724-E74F-41EA-B097-7A9917F281EF}" uniqueName="3" name="TEST 2" queryTableFieldId="3" dataDxfId="48"/>
    <tableColumn id="4" xr3:uid="{A397F6E0-4EE2-46EE-B4F8-88C0418D7ACF}" uniqueName="4" name="TEST 3" queryTableFieldId="4" dataDxfId="47"/>
    <tableColumn id="5" xr3:uid="{5FD89885-EA19-42D9-A67B-09DAA325A783}" uniqueName="5" name="TEST 4" queryTableFieldId="5" dataDxfId="46"/>
    <tableColumn id="6" xr3:uid="{C08703F8-326A-437F-985B-527C68D544EA}" uniqueName="6" name="TEST 5" queryTableFieldId="6" dataDxfId="45"/>
    <tableColumn id="7" xr3:uid="{3E6A33BB-C311-4DE6-BD9F-9532DB1A2F3C}" uniqueName="7" name="TEST 6" queryTableFieldId="7" dataDxfId="44"/>
    <tableColumn id="8" xr3:uid="{08F9B715-5A50-41C2-A99E-99BCDDDF6785}" uniqueName="8" name="TEST 7" queryTableFieldId="8" dataDxfId="43"/>
    <tableColumn id="9" xr3:uid="{B24C7E1D-54A2-427F-8533-A6160F1F21F3}" uniqueName="9" name="TEST 8" queryTableFieldId="9" dataDxfId="42"/>
    <tableColumn id="10" xr3:uid="{98030086-D29E-4D20-98C1-AF99F751EA22}" uniqueName="10" name="TEST 9" queryTableFieldId="10" dataDxfId="41"/>
    <tableColumn id="11" xr3:uid="{390F9C74-BB0A-47CF-B82A-B51F37EC2C5C}" uniqueName="11" name="TEST 10" queryTableFieldId="11" dataDxfId="40"/>
    <tableColumn id="12" xr3:uid="{8DBEC5F4-F9B8-4740-AEE2-3A914FE34ED3}" uniqueName="12" name="Column11" queryTableFieldId="12" dataDxfId="38"/>
    <tableColumn id="13" xr3:uid="{26CFC082-AFC6-4CB3-9140-3C155889254C}" uniqueName="13" name="Column10" queryTableFieldId="13" dataDxfId="37"/>
    <tableColumn id="14" xr3:uid="{AD8D0BF2-571B-47DA-B723-871C932A82DE}" uniqueName="14" name="Column9" queryTableFieldId="14" dataDxfId="36"/>
    <tableColumn id="15" xr3:uid="{62ABAE40-9547-4420-B3D8-ED9B32C2679D}" uniqueName="15" name="Column8" queryTableFieldId="15" dataDxfId="35"/>
    <tableColumn id="16" xr3:uid="{4CF17217-CCFA-4360-8627-55C8695AA758}" uniqueName="16" name="Column7" queryTableFieldId="16" dataDxfId="34"/>
    <tableColumn id="17" xr3:uid="{D8F66105-2306-427B-BB7A-99B2C0C82F08}" uniqueName="17" name="Column6" queryTableFieldId="17" dataDxfId="33"/>
    <tableColumn id="18" xr3:uid="{B0CE9228-D0B9-406A-86C8-5ED9D3129293}" uniqueName="18" name="Column5" queryTableFieldId="18" dataDxfId="32"/>
    <tableColumn id="19" xr3:uid="{EFF334A2-82A5-48D4-9963-E0B0E64BDAE8}" uniqueName="19" name="Column4" queryTableFieldId="19" dataDxfId="27"/>
    <tableColumn id="20" xr3:uid="{4D591EFD-A886-4359-BB15-A3F04C112C53}" uniqueName="20" name="Column3" queryTableFieldId="20" dataDxfId="26"/>
    <tableColumn id="21" xr3:uid="{609877C4-842B-4A71-A29D-2F3C33945C31}" uniqueName="21" name="Column2" queryTableFieldId="21" dataDxfId="25"/>
    <tableColumn id="22" xr3:uid="{9755A237-4068-4893-A935-20D8DE973147}" uniqueName="22" name="Column12" queryTableFieldId="22" dataDxfId="19"/>
    <tableColumn id="23" xr3:uid="{5CCD0EA4-DA0A-4255-A708-DA6DE13EFAB2}" uniqueName="23" name="Column13" queryTableFieldId="23" dataDxfId="18"/>
    <tableColumn id="24" xr3:uid="{A1155935-609A-4094-B411-B3801FBC081E}" uniqueName="24" name="Column14" queryTableFieldId="24" dataDxfId="17"/>
    <tableColumn id="25" xr3:uid="{08CDB335-A487-49BE-AC78-25C74348640D}" uniqueName="25" name="Column15" queryTableFieldId="25" dataDxfId="16"/>
    <tableColumn id="26" xr3:uid="{579577A9-A22F-4BDC-B3CB-D0587393CB2D}" uniqueName="26" name="Column16" queryTableFieldId="26" dataDxfId="15"/>
    <tableColumn id="27" xr3:uid="{236CA367-C6FD-4EA7-82C9-9E88D23BEF77}" uniqueName="27" name="Column17" queryTableFieldId="27" dataDxfId="14"/>
    <tableColumn id="28" xr3:uid="{EF9CAA67-42B9-4243-B47E-D0F04FC95191}" uniqueName="28" name="Column18" queryTableFieldId="28" dataDxfId="13"/>
    <tableColumn id="29" xr3:uid="{DFBCFC40-C913-43AC-ACE4-0F9A478A2A7E}" uniqueName="29" name="Column19" queryTableFieldId="29" dataDxfId="12"/>
    <tableColumn id="30" xr3:uid="{EDF9FBDE-2CDF-4686-B8E9-C38126A68A51}" uniqueName="30" name="Column20" queryTableFieldId="30" dataDxfId="11"/>
    <tableColumn id="31" xr3:uid="{792DBE66-D05B-497C-BA25-959D56D1F86F}" uniqueName="31" name="Column21" queryTableFieldId="31" dataDxfId="10"/>
    <tableColumn id="32" xr3:uid="{1C4E2883-3C35-4563-B664-E01A55402D39}" uniqueName="32" name="BAD" queryTableFieldId="32" dataDxfId="7">
      <calculatedColumnFormula>Node_22_TRAC[[#This Row],[BAD]]</calculatedColumnFormula>
    </tableColumn>
    <tableColumn id="33" xr3:uid="{7438B9B5-2B13-4B1B-B99E-03C020A636B6}" uniqueName="33" name="GOOD" queryTableFieldId="33" dataDxfId="6">
      <calculatedColumnFormula>Node_22_TRAC[[#This Row],[GOOD]]</calculatedColumnFormula>
    </tableColumn>
    <tableColumn id="34" xr3:uid="{E3D0C094-B154-4100-BDB8-B7273BBB09BC}" uniqueName="34" name="BAD mean" queryTableFieldId="34" dataDxfId="5">
      <calculatedColumnFormula>Node_22_TRAC[[#This Row],[Column1]]</calculatedColumnFormula>
    </tableColumn>
    <tableColumn id="35" xr3:uid="{A6C5A173-294C-4BBC-9389-CC30CE226E51}" uniqueName="35" name="BAD2" queryTableFieldId="35" dataDxfId="2">
      <calculatedColumnFormula>IF(MAX(J4,K4,T4,U4,AD4,AE4) &lt; 0.6, 1,0)</calculatedColumnFormula>
    </tableColumn>
    <tableColumn id="36" xr3:uid="{CA295048-005F-4D96-B353-147AE0C0792B}" uniqueName="36" name="GOOD3" queryTableFieldId="36" dataDxfId="1">
      <calculatedColumnFormula>IF(MIN(J4,K4,T4,U4,AD4,AE4) &gt; 0.75, 1,0)</calculatedColumnFormula>
    </tableColumn>
    <tableColumn id="37" xr3:uid="{9148EFC4-7EA9-4041-9695-441642B571F2}" uniqueName="37" name="BAD mean4" queryTableFieldId="37" dataDxfId="0">
      <calculatedColumnFormula>IF(AVERAGE(J4,K4,T4,U4,AD4,AE4)  &lt; 0.6, 1,0)</calculatedColumnFormula>
    </tableColumn>
    <tableColumn id="38" xr3:uid="{D391D750-B371-4A07-BE35-EF4EA1D19DFA}" uniqueName="38" name="BAD mean5" queryTableFieldId="38" dataDxfId="3">
      <calculatedColumnFormula>IF(OR(Node_22_TRAC__2[[#This Row],[BAD]]+Node_22_TRAC__2[[#This Row],[BAD2]]=2,Node_22_TRAC__2[[#This Row],[BAD mean]]+Node_22_TRAC__2[[#This Row],[BAD mean4]]=2), 1, 0)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3B1758-3631-44CE-AFB4-787339B520EE}" name="Node_22_TRAC" displayName="Node_22_TRAC" ref="A3:V299" tableType="queryTable" totalsRowShown="0">
  <autoFilter ref="A3:V299" xr:uid="{573B1758-3631-44CE-AFB4-787339B520EE}"/>
  <tableColumns count="22">
    <tableColumn id="1" xr3:uid="{8398ACAC-07BB-469A-8623-8867BEBF897F}" uniqueName="1" name="GM" queryTableFieldId="1" dataDxfId="104"/>
    <tableColumn id="2" xr3:uid="{353B748A-6CDF-4AD7-81BF-419F7606A60B}" uniqueName="2" name="TEST 1" queryTableFieldId="2" dataDxfId="103"/>
    <tableColumn id="3" xr3:uid="{A9AC07D5-D8DD-4370-83F3-9E1C5EAC4E8C}" uniqueName="3" name="TEST 2" queryTableFieldId="3" dataDxfId="102"/>
    <tableColumn id="4" xr3:uid="{2D231C58-DDCD-4C32-BCCC-90611DFE3D84}" uniqueName="4" name="TEST 3" queryTableFieldId="4" dataDxfId="101"/>
    <tableColumn id="5" xr3:uid="{C8B696F3-0F08-4D10-B067-AB5DAC6B0BCA}" uniqueName="5" name="TEST 4" queryTableFieldId="5" dataDxfId="100"/>
    <tableColumn id="6" xr3:uid="{1C3C7305-0811-4EBA-B61D-253F677345B5}" uniqueName="6" name="TEST 5" queryTableFieldId="6" dataDxfId="99"/>
    <tableColumn id="7" xr3:uid="{3E5B2244-B9D7-4942-97F9-71611C4DB8BC}" uniqueName="7" name="TEST 6" queryTableFieldId="7" dataDxfId="98"/>
    <tableColumn id="9" xr3:uid="{90B582F1-D5A2-46D5-AAC1-937B83C8334C}" uniqueName="9" name="TEST 12" queryTableFieldId="9" dataDxfId="97"/>
    <tableColumn id="10" xr3:uid="{875F641C-ECA9-4C24-A4F6-72E06BC5EDEF}" uniqueName="10" name="TEST 23" queryTableFieldId="10" dataDxfId="96"/>
    <tableColumn id="11" xr3:uid="{DAB4ADE9-0156-4E90-8971-68E37F3B7C62}" uniqueName="11" name="TEST 34" queryTableFieldId="11" dataDxfId="95"/>
    <tableColumn id="12" xr3:uid="{AD58F8D3-DA64-4B8C-8BF7-225E0AE354C8}" uniqueName="12" name="TEST 45" queryTableFieldId="12" dataDxfId="94"/>
    <tableColumn id="13" xr3:uid="{14D74060-02F7-40AD-903F-1DAF95F40A47}" uniqueName="13" name="TEST 56" queryTableFieldId="13" dataDxfId="93"/>
    <tableColumn id="14" xr3:uid="{293B2481-7E84-4BCB-BB1E-00C42AAD61FD}" uniqueName="14" name="TEST 67" queryTableFieldId="14" dataDxfId="92"/>
    <tableColumn id="16" xr3:uid="{0A956BC9-44A6-4EC9-8956-78B6891A17F0}" uniqueName="16" name="TEST 122" queryTableFieldId="16" dataDxfId="91"/>
    <tableColumn id="17" xr3:uid="{99FF6AB0-6952-460D-9DB0-3536A5C92D8A}" uniqueName="17" name="TEST 233" queryTableFieldId="17" dataDxfId="90"/>
    <tableColumn id="18" xr3:uid="{A71DC4A5-929F-4665-A591-BC10BF549750}" uniqueName="18" name="TEST 344" queryTableFieldId="18" dataDxfId="89"/>
    <tableColumn id="19" xr3:uid="{776EFBC2-EA4D-4147-974D-63E1CBAC63F3}" uniqueName="19" name="TEST 455" queryTableFieldId="19" dataDxfId="88"/>
    <tableColumn id="20" xr3:uid="{A6AE19A1-53A7-456B-8C8C-C26C2937AC7F}" uniqueName="20" name="TEST 566" queryTableFieldId="20" dataDxfId="87"/>
    <tableColumn id="21" xr3:uid="{D437699B-4836-4989-9F10-F192B74CFE77}" uniqueName="21" name="TEST 677" queryTableFieldId="21" dataDxfId="86"/>
    <tableColumn id="15" xr3:uid="{8F1ADB36-3817-4DD2-8C42-C7ED8590F314}" uniqueName="15" name="BAD" queryTableFieldId="23" dataDxfId="85">
      <calculatedColumnFormula>IF(MAX(B4,D4,F4,H4,J4,L4,N4,P4,R4) &lt; 0.6, 1,0)</calculatedColumnFormula>
    </tableColumn>
    <tableColumn id="23" xr3:uid="{11419F87-F85E-4FF9-A867-4243E2401184}" uniqueName="23" name="GOOD" queryTableFieldId="25" dataDxfId="84">
      <calculatedColumnFormula>IF(MIN(B4,D4,F4,H4,J4,L4,N4,P4,R4) &gt; 0.75, 1,0)</calculatedColumnFormula>
    </tableColumn>
    <tableColumn id="24" xr3:uid="{45D3AEC5-EFFE-416E-BE8F-68F81E00ADF5}" uniqueName="24" name="Column1" queryTableFieldId="26" dataDxfId="83">
      <calculatedColumnFormula>IF(AVERAGE(B4,D4,F4,H4,J4,L4,N4,P4,R4) &lt; 0.6, 1,0)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026E-99BF-416E-AA8A-4D443FEFDF93}">
  <dimension ref="A1:K297"/>
  <sheetViews>
    <sheetView topLeftCell="D217" zoomScale="55" zoomScaleNormal="55" workbookViewId="0">
      <selection activeCell="B1" sqref="B1:K297"/>
    </sheetView>
  </sheetViews>
  <sheetFormatPr defaultRowHeight="15" x14ac:dyDescent="0.25"/>
  <cols>
    <col min="1" max="1" width="11.140625" bestFit="1" customWidth="1"/>
    <col min="2" max="3" width="46" bestFit="1" customWidth="1"/>
    <col min="4" max="5" width="46.140625" bestFit="1" customWidth="1"/>
    <col min="6" max="9" width="47.140625" bestFit="1" customWidth="1"/>
    <col min="10" max="10" width="50.7109375" bestFit="1" customWidth="1"/>
    <col min="11" max="11" width="5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921</v>
      </c>
      <c r="J1" t="s">
        <v>922</v>
      </c>
      <c r="K1" t="s">
        <v>923</v>
      </c>
    </row>
    <row r="2" spans="1:11" x14ac:dyDescent="0.25">
      <c r="A2" s="1" t="s">
        <v>312</v>
      </c>
      <c r="B2">
        <v>0.81888740467197929</v>
      </c>
      <c r="C2">
        <v>0.61463714900543298</v>
      </c>
      <c r="D2">
        <v>0.77865582209423623</v>
      </c>
      <c r="E2">
        <v>0.64493694555453684</v>
      </c>
      <c r="F2">
        <v>0.86764963162833431</v>
      </c>
      <c r="G2">
        <v>0.78486469417989457</v>
      </c>
      <c r="H2">
        <v>0.88150665518755034</v>
      </c>
      <c r="I2">
        <v>0.86944898896411227</v>
      </c>
      <c r="J2">
        <v>0.5518504300090894</v>
      </c>
      <c r="K2">
        <v>0.7946136065419187</v>
      </c>
    </row>
    <row r="3" spans="1:11" x14ac:dyDescent="0.25">
      <c r="A3" s="1" t="s">
        <v>313</v>
      </c>
      <c r="B3">
        <v>0.88508239151981394</v>
      </c>
      <c r="C3">
        <v>0.8640720537326394</v>
      </c>
      <c r="D3">
        <v>0.84758049676294367</v>
      </c>
      <c r="E3">
        <v>0.75576336765198859</v>
      </c>
      <c r="F3">
        <v>0.8536948575083918</v>
      </c>
      <c r="G3">
        <v>0.8106744565615388</v>
      </c>
      <c r="H3">
        <v>0.89534703034518093</v>
      </c>
      <c r="I3">
        <v>0.89348381176454506</v>
      </c>
      <c r="J3">
        <v>0.8630658245163173</v>
      </c>
      <c r="K3">
        <v>0.71642811632247549</v>
      </c>
    </row>
    <row r="4" spans="1:11" x14ac:dyDescent="0.25">
      <c r="A4" s="1" t="s">
        <v>314</v>
      </c>
      <c r="B4">
        <v>0.88265813132054971</v>
      </c>
      <c r="C4">
        <v>0.82837351030875517</v>
      </c>
      <c r="D4">
        <v>0.85735772389015252</v>
      </c>
      <c r="E4">
        <v>0.74068657481544786</v>
      </c>
      <c r="F4">
        <v>0.88190054567078335</v>
      </c>
      <c r="G4">
        <v>0.86405253524140779</v>
      </c>
      <c r="H4">
        <v>0.88989792463124628</v>
      </c>
      <c r="I4">
        <v>0.88858333582577753</v>
      </c>
      <c r="J4">
        <v>0.67549819959404889</v>
      </c>
      <c r="K4">
        <v>0.78605663836105211</v>
      </c>
    </row>
    <row r="5" spans="1:11" x14ac:dyDescent="0.25">
      <c r="A5" s="1" t="s">
        <v>315</v>
      </c>
      <c r="B5">
        <v>0.88301123618006172</v>
      </c>
      <c r="C5">
        <v>0.84400146486046501</v>
      </c>
      <c r="D5">
        <v>0.8338732711783795</v>
      </c>
      <c r="E5">
        <v>0.72556530100464578</v>
      </c>
      <c r="F5">
        <v>0.8517748646925668</v>
      </c>
      <c r="G5">
        <v>0.80701035763841977</v>
      </c>
      <c r="H5">
        <v>0.89040061952773564</v>
      </c>
      <c r="I5">
        <v>0.8909317191060625</v>
      </c>
      <c r="J5">
        <v>0.80550695787871285</v>
      </c>
      <c r="K5">
        <v>0.70145639777777669</v>
      </c>
    </row>
    <row r="6" spans="1:11" x14ac:dyDescent="0.25">
      <c r="A6" s="1" t="s">
        <v>316</v>
      </c>
      <c r="B6">
        <v>0.57832833646158821</v>
      </c>
      <c r="C6">
        <v>0.34827316214205234</v>
      </c>
      <c r="D6">
        <v>0.70280609389360349</v>
      </c>
      <c r="E6">
        <v>0.46928575724117583</v>
      </c>
      <c r="F6">
        <v>0.76530545525270022</v>
      </c>
      <c r="G6">
        <v>0.62656757105385763</v>
      </c>
      <c r="H6">
        <v>0.85616455565424143</v>
      </c>
      <c r="I6">
        <v>0.85922509208188758</v>
      </c>
      <c r="J6">
        <v>0.50739569158481301</v>
      </c>
      <c r="K6">
        <v>0.66421049440305668</v>
      </c>
    </row>
    <row r="7" spans="1:11" x14ac:dyDescent="0.25">
      <c r="A7" s="1" t="s">
        <v>317</v>
      </c>
      <c r="B7">
        <v>0.79583544024255948</v>
      </c>
      <c r="C7">
        <v>0.69360149096717116</v>
      </c>
      <c r="D7">
        <v>0.73055884940603244</v>
      </c>
      <c r="E7">
        <v>0.51366498337699529</v>
      </c>
      <c r="F7">
        <v>0.82773730076107299</v>
      </c>
      <c r="G7">
        <v>0.72548863655791085</v>
      </c>
      <c r="H7">
        <v>0.84985762936164777</v>
      </c>
      <c r="I7">
        <v>0.87058219400025083</v>
      </c>
      <c r="J7">
        <v>0.60686942593139126</v>
      </c>
      <c r="K7">
        <v>0.77632614412731471</v>
      </c>
    </row>
    <row r="8" spans="1:11" x14ac:dyDescent="0.25">
      <c r="A8" s="1" t="s">
        <v>318</v>
      </c>
      <c r="B8">
        <v>0.60512583225714611</v>
      </c>
      <c r="C8">
        <v>0.35672568110304592</v>
      </c>
      <c r="D8">
        <v>0.72248681396777092</v>
      </c>
      <c r="E8">
        <v>0.36135248810080944</v>
      </c>
      <c r="F8">
        <v>0.84730957291824127</v>
      </c>
      <c r="G8">
        <v>0.72374181220317779</v>
      </c>
      <c r="H8">
        <v>0.84389601151416227</v>
      </c>
      <c r="I8">
        <v>0.81222801201938777</v>
      </c>
      <c r="J8">
        <v>0.5151518134023011</v>
      </c>
      <c r="K8">
        <v>0.67833846919241736</v>
      </c>
    </row>
    <row r="9" spans="1:11" x14ac:dyDescent="0.25">
      <c r="A9" s="1" t="s">
        <v>319</v>
      </c>
      <c r="B9">
        <v>0.44927649242845058</v>
      </c>
      <c r="C9">
        <v>0.33988479953495748</v>
      </c>
      <c r="D9">
        <v>0.58715433745888868</v>
      </c>
      <c r="E9">
        <v>0.46859950613141299</v>
      </c>
      <c r="F9">
        <v>0.6864428399147704</v>
      </c>
      <c r="G9">
        <v>0.59829699078699994</v>
      </c>
      <c r="H9">
        <v>0.90651021884429517</v>
      </c>
      <c r="I9">
        <v>0.91304887701758941</v>
      </c>
      <c r="J9">
        <v>0.42455537837634494</v>
      </c>
      <c r="K9">
        <v>0.53408250563869475</v>
      </c>
    </row>
    <row r="10" spans="1:11" x14ac:dyDescent="0.25">
      <c r="A10" s="1" t="s">
        <v>320</v>
      </c>
      <c r="B10">
        <v>0.54999210262094389</v>
      </c>
      <c r="C10">
        <v>0.39860562775734243</v>
      </c>
      <c r="D10">
        <v>0.52464353939047093</v>
      </c>
      <c r="E10">
        <v>0.42462534059037838</v>
      </c>
      <c r="F10">
        <v>0.62339616307043866</v>
      </c>
      <c r="G10">
        <v>0.55091806299971313</v>
      </c>
      <c r="H10">
        <v>0.79795804458697572</v>
      </c>
      <c r="I10">
        <v>0.76640409618974437</v>
      </c>
      <c r="J10">
        <v>0.41547301239948414</v>
      </c>
      <c r="K10">
        <v>0.55952846234411335</v>
      </c>
    </row>
    <row r="11" spans="1:11" x14ac:dyDescent="0.25">
      <c r="A11" s="1" t="s">
        <v>321</v>
      </c>
      <c r="B11">
        <v>0.4163791498439503</v>
      </c>
      <c r="C11">
        <v>0.37071485449877356</v>
      </c>
      <c r="F11">
        <v>0.56202147885526166</v>
      </c>
      <c r="G11">
        <v>0.60076967869122544</v>
      </c>
      <c r="H11">
        <v>0.92813874746330538</v>
      </c>
      <c r="I11">
        <v>0.89114112299153636</v>
      </c>
      <c r="J11">
        <v>0.43585529836620285</v>
      </c>
      <c r="K11">
        <v>0.48848482367043627</v>
      </c>
    </row>
    <row r="12" spans="1:11" x14ac:dyDescent="0.25">
      <c r="A12" s="1" t="s">
        <v>322</v>
      </c>
      <c r="B12">
        <v>0.48150280776203358</v>
      </c>
      <c r="C12">
        <v>0.28309467499927249</v>
      </c>
      <c r="D12">
        <v>0.56063991377005851</v>
      </c>
      <c r="E12">
        <v>0.39266816801995741</v>
      </c>
      <c r="F12">
        <v>0.62694846410188743</v>
      </c>
      <c r="G12">
        <v>0.49032686843274159</v>
      </c>
      <c r="H12">
        <v>0.84627089583062354</v>
      </c>
      <c r="I12">
        <v>0.85261735424498464</v>
      </c>
      <c r="J12">
        <v>0.42817130218313793</v>
      </c>
      <c r="K12">
        <v>0.6096868878132613</v>
      </c>
    </row>
    <row r="13" spans="1:11" x14ac:dyDescent="0.25">
      <c r="A13" s="1" t="s">
        <v>323</v>
      </c>
      <c r="B13">
        <v>0.82311125882576675</v>
      </c>
      <c r="C13">
        <v>0.8112248621820789</v>
      </c>
      <c r="D13">
        <v>0.81419263550856602</v>
      </c>
      <c r="E13">
        <v>0.70050567606568548</v>
      </c>
      <c r="F13">
        <v>0.83172143214358429</v>
      </c>
      <c r="G13">
        <v>0.80581806809661172</v>
      </c>
      <c r="H13">
        <v>0.86660821058877546</v>
      </c>
      <c r="I13">
        <v>0.87781428430859831</v>
      </c>
      <c r="J13">
        <v>0.80901403599752741</v>
      </c>
      <c r="K13">
        <v>0.69293906495320789</v>
      </c>
    </row>
    <row r="14" spans="1:11" x14ac:dyDescent="0.25">
      <c r="A14" s="1" t="s">
        <v>324</v>
      </c>
      <c r="B14">
        <v>0.85607647474866622</v>
      </c>
      <c r="C14">
        <v>0.66652703555940496</v>
      </c>
      <c r="D14">
        <v>0.80687265812889097</v>
      </c>
      <c r="E14">
        <v>0.707460338195397</v>
      </c>
      <c r="F14">
        <v>0.87346879773313768</v>
      </c>
      <c r="G14">
        <v>0.80850775163620558</v>
      </c>
      <c r="H14">
        <v>0.88916794043581449</v>
      </c>
      <c r="I14">
        <v>0.88521018332497703</v>
      </c>
      <c r="J14">
        <v>0.58435095356800038</v>
      </c>
      <c r="K14">
        <v>0.78117139842751115</v>
      </c>
    </row>
    <row r="15" spans="1:11" x14ac:dyDescent="0.25">
      <c r="A15" s="1" t="s">
        <v>325</v>
      </c>
      <c r="B15">
        <v>0.88098872839728504</v>
      </c>
      <c r="C15">
        <v>0.8012391412767752</v>
      </c>
      <c r="D15">
        <v>0.84744965508091885</v>
      </c>
      <c r="E15">
        <v>0.72966326536564241</v>
      </c>
      <c r="F15">
        <v>0.8728747244381001</v>
      </c>
      <c r="G15">
        <v>0.86095856822075256</v>
      </c>
      <c r="H15">
        <v>0.88706860883770244</v>
      </c>
      <c r="I15">
        <v>0.88710670164336403</v>
      </c>
      <c r="J15">
        <v>0.63628898310272053</v>
      </c>
      <c r="K15">
        <v>0.79976200413669207</v>
      </c>
    </row>
    <row r="16" spans="1:11" x14ac:dyDescent="0.25">
      <c r="A16" s="1" t="s">
        <v>326</v>
      </c>
      <c r="B16">
        <v>0.64575487039472979</v>
      </c>
      <c r="C16">
        <v>0.44901111660216325</v>
      </c>
      <c r="D16">
        <v>0.61756051333512119</v>
      </c>
      <c r="E16">
        <v>0.46115615734778381</v>
      </c>
      <c r="F16">
        <v>0.77429207905143604</v>
      </c>
      <c r="G16">
        <v>0.7065567714104305</v>
      </c>
      <c r="H16">
        <v>0.86951321039000362</v>
      </c>
      <c r="I16">
        <v>0.88187987136188217</v>
      </c>
      <c r="J16">
        <v>0.47217448752490282</v>
      </c>
      <c r="K16">
        <v>0.69266861456491324</v>
      </c>
    </row>
    <row r="17" spans="1:11" x14ac:dyDescent="0.25">
      <c r="A17" s="1" t="s">
        <v>327</v>
      </c>
      <c r="B17">
        <v>0.18327647186776511</v>
      </c>
      <c r="C17">
        <v>0.10311709607831256</v>
      </c>
      <c r="D17">
        <v>0.13601208016428695</v>
      </c>
      <c r="E17">
        <v>9.3722911935102737E-2</v>
      </c>
      <c r="F17">
        <v>0.17689966564544524</v>
      </c>
      <c r="G17">
        <v>0.20461734712763768</v>
      </c>
      <c r="H17">
        <v>0.52240350888878284</v>
      </c>
      <c r="I17">
        <v>0.5649932217772855</v>
      </c>
      <c r="J17">
        <v>6.2441474063703047E-2</v>
      </c>
      <c r="K17">
        <v>0.1289044247389402</v>
      </c>
    </row>
    <row r="18" spans="1:11" x14ac:dyDescent="0.25">
      <c r="A18" s="1" t="s">
        <v>328</v>
      </c>
      <c r="B18">
        <v>0.84879059671575285</v>
      </c>
      <c r="C18">
        <v>0.63854738173903336</v>
      </c>
      <c r="D18">
        <v>0.83253345986900418</v>
      </c>
      <c r="E18">
        <v>0.70994272424193494</v>
      </c>
      <c r="F18">
        <v>0.87222380876177785</v>
      </c>
      <c r="G18">
        <v>0.83720111962181354</v>
      </c>
      <c r="H18">
        <v>0.88624376425549356</v>
      </c>
      <c r="I18">
        <v>0.88702808332679295</v>
      </c>
      <c r="J18">
        <v>0.62618175743795956</v>
      </c>
      <c r="K18">
        <v>0.7974538250941513</v>
      </c>
    </row>
    <row r="19" spans="1:11" x14ac:dyDescent="0.25">
      <c r="A19" s="1" t="s">
        <v>329</v>
      </c>
      <c r="B19">
        <v>0.85095169920515412</v>
      </c>
      <c r="C19">
        <v>0.64176187412540564</v>
      </c>
      <c r="D19">
        <v>0.84216016519839554</v>
      </c>
      <c r="E19">
        <v>0.65805648489220048</v>
      </c>
      <c r="F19">
        <v>0.88177521857211671</v>
      </c>
      <c r="G19">
        <v>0.83324576343085766</v>
      </c>
      <c r="H19">
        <v>0.89202955241962067</v>
      </c>
      <c r="I19">
        <v>0.89050518768509856</v>
      </c>
      <c r="J19">
        <v>0.63180494178284186</v>
      </c>
      <c r="K19">
        <v>0.80432435852184603</v>
      </c>
    </row>
    <row r="20" spans="1:11" x14ac:dyDescent="0.25">
      <c r="A20" s="1" t="s">
        <v>330</v>
      </c>
      <c r="B20">
        <v>0.88530161481529501</v>
      </c>
      <c r="C20">
        <v>0.76517986281131689</v>
      </c>
      <c r="D20">
        <v>0.87922838070645393</v>
      </c>
      <c r="E20">
        <v>0.72151418908664633</v>
      </c>
      <c r="F20">
        <v>0.91028874304625595</v>
      </c>
      <c r="G20">
        <v>0.87193272323675086</v>
      </c>
      <c r="H20">
        <v>0.91764306320838518</v>
      </c>
      <c r="I20">
        <v>0.89727469892700873</v>
      </c>
      <c r="J20">
        <v>0.62924020866817398</v>
      </c>
      <c r="K20">
        <v>0.86448108378904875</v>
      </c>
    </row>
    <row r="21" spans="1:11" x14ac:dyDescent="0.25">
      <c r="A21" s="1" t="s">
        <v>331</v>
      </c>
      <c r="B21">
        <v>0.62895515770475285</v>
      </c>
      <c r="C21">
        <v>0.48592283061823754</v>
      </c>
      <c r="D21">
        <v>0.66909054294753711</v>
      </c>
      <c r="E21">
        <v>0.53520392401821493</v>
      </c>
      <c r="F21">
        <v>0.76360321139246079</v>
      </c>
      <c r="G21">
        <v>0.67863260856824381</v>
      </c>
      <c r="H21">
        <v>0.87023854820572855</v>
      </c>
      <c r="I21">
        <v>0.8710111521599746</v>
      </c>
      <c r="J21">
        <v>0.56842298207001052</v>
      </c>
      <c r="K21">
        <v>0.64714994234331968</v>
      </c>
    </row>
    <row r="22" spans="1:11" x14ac:dyDescent="0.25">
      <c r="A22" s="1" t="s">
        <v>332</v>
      </c>
      <c r="B22">
        <v>0.81173797297695494</v>
      </c>
      <c r="C22">
        <v>0.6340538304907074</v>
      </c>
      <c r="D22">
        <v>0.80073838154235644</v>
      </c>
      <c r="E22">
        <v>0.71898700208626798</v>
      </c>
      <c r="J22">
        <v>0.64323437361864766</v>
      </c>
      <c r="K22">
        <v>0.79555175706697079</v>
      </c>
    </row>
    <row r="23" spans="1:11" x14ac:dyDescent="0.25">
      <c r="A23" s="1" t="s">
        <v>333</v>
      </c>
      <c r="B23">
        <v>0.63128049729747593</v>
      </c>
      <c r="C23">
        <v>0.47612073130816102</v>
      </c>
      <c r="D23">
        <v>0.68872420805520962</v>
      </c>
      <c r="E23">
        <v>0.5229437496684074</v>
      </c>
      <c r="F23">
        <v>0.76115518438475294</v>
      </c>
      <c r="G23">
        <v>0.65228193564553172</v>
      </c>
      <c r="H23">
        <v>0.8844878545948669</v>
      </c>
      <c r="I23">
        <v>0.88940217379629327</v>
      </c>
      <c r="J23">
        <v>0.57394402688675794</v>
      </c>
      <c r="K23">
        <v>0.6834819902408964</v>
      </c>
    </row>
    <row r="24" spans="1:11" x14ac:dyDescent="0.25">
      <c r="A24" s="1" t="s">
        <v>334</v>
      </c>
      <c r="B24">
        <v>0.62004021843193791</v>
      </c>
      <c r="C24">
        <v>0.44945522872496829</v>
      </c>
      <c r="D24">
        <v>0.75037653721125053</v>
      </c>
      <c r="E24">
        <v>0.49978939001897799</v>
      </c>
      <c r="F24">
        <v>0.7740941766027577</v>
      </c>
      <c r="G24">
        <v>0.68813656483203745</v>
      </c>
      <c r="H24">
        <v>0.90862928651668651</v>
      </c>
      <c r="I24">
        <v>0.8870946810556497</v>
      </c>
      <c r="J24">
        <v>0.53606077593065493</v>
      </c>
      <c r="K24">
        <v>0.65791061802069584</v>
      </c>
    </row>
    <row r="25" spans="1:11" x14ac:dyDescent="0.25">
      <c r="A25" s="1" t="s">
        <v>335</v>
      </c>
      <c r="B25">
        <v>0.85840823621943807</v>
      </c>
      <c r="C25">
        <v>0.76044107680362749</v>
      </c>
      <c r="D25">
        <v>0.8261890510466221</v>
      </c>
      <c r="E25">
        <v>0.69882441869070155</v>
      </c>
      <c r="F25">
        <v>0.86738400736462495</v>
      </c>
      <c r="G25">
        <v>0.83411980790597773</v>
      </c>
      <c r="H25">
        <v>0.8899918658380549</v>
      </c>
      <c r="I25">
        <v>0.88697504253578308</v>
      </c>
      <c r="J25">
        <v>0.61541060944916626</v>
      </c>
      <c r="K25">
        <v>0.77657077002221475</v>
      </c>
    </row>
    <row r="26" spans="1:11" x14ac:dyDescent="0.25">
      <c r="A26" s="1" t="s">
        <v>336</v>
      </c>
      <c r="B26">
        <v>0.70361180720214522</v>
      </c>
      <c r="C26">
        <v>0.47550519032715838</v>
      </c>
      <c r="D26">
        <v>0.58974418781865545</v>
      </c>
      <c r="E26">
        <v>0.33814020021348484</v>
      </c>
      <c r="F26">
        <v>0.69505369219213109</v>
      </c>
      <c r="G26">
        <v>0.64760181209609247</v>
      </c>
      <c r="H26">
        <v>0.834299978232238</v>
      </c>
      <c r="I26">
        <v>0.8101840900729077</v>
      </c>
      <c r="J26">
        <v>0.50161182529973036</v>
      </c>
      <c r="K26">
        <v>0.66541762868526</v>
      </c>
    </row>
    <row r="27" spans="1:11" x14ac:dyDescent="0.25">
      <c r="A27" s="1" t="s">
        <v>337</v>
      </c>
      <c r="B27">
        <v>0.70065771145966838</v>
      </c>
      <c r="C27">
        <v>0.6042121196470982</v>
      </c>
      <c r="D27">
        <v>0.68575328883899778</v>
      </c>
      <c r="E27">
        <v>0.47674075199562699</v>
      </c>
      <c r="F27">
        <v>0.77128851294641854</v>
      </c>
      <c r="G27">
        <v>0.67883599599260835</v>
      </c>
      <c r="H27">
        <v>0.85930295361440656</v>
      </c>
      <c r="I27">
        <v>0.843665944188704</v>
      </c>
      <c r="J27">
        <v>0.5085137263368863</v>
      </c>
      <c r="K27">
        <v>0.68073208677327368</v>
      </c>
    </row>
    <row r="28" spans="1:11" x14ac:dyDescent="0.25">
      <c r="A28" s="1" t="s">
        <v>338</v>
      </c>
      <c r="B28">
        <v>0.8904911374988369</v>
      </c>
      <c r="C28">
        <v>0.68628538730327382</v>
      </c>
      <c r="F28">
        <v>0.88903611277239036</v>
      </c>
      <c r="G28">
        <v>0.85191020097740822</v>
      </c>
      <c r="H28">
        <v>0.89032352434098361</v>
      </c>
      <c r="I28">
        <v>0.89345733724181564</v>
      </c>
      <c r="J28">
        <v>0.65879218310066889</v>
      </c>
      <c r="K28">
        <v>0.78487982501057652</v>
      </c>
    </row>
    <row r="29" spans="1:11" x14ac:dyDescent="0.25">
      <c r="A29" s="1" t="s">
        <v>339</v>
      </c>
      <c r="B29">
        <v>0.72641823550123852</v>
      </c>
      <c r="C29">
        <v>0.54497793399764316</v>
      </c>
      <c r="D29">
        <v>0.77709896673898993</v>
      </c>
      <c r="E29">
        <v>0.57527436873190119</v>
      </c>
      <c r="F29">
        <v>0.84619962623059453</v>
      </c>
      <c r="G29">
        <v>0.74410288271516001</v>
      </c>
      <c r="H29">
        <v>0.89600327246580169</v>
      </c>
      <c r="I29">
        <v>0.89348022460735965</v>
      </c>
      <c r="J29">
        <v>0.61418837816716587</v>
      </c>
      <c r="K29">
        <v>0.76672199346312053</v>
      </c>
    </row>
    <row r="30" spans="1:11" x14ac:dyDescent="0.25">
      <c r="A30" s="1" t="s">
        <v>340</v>
      </c>
      <c r="B30">
        <v>0.6749280710815172</v>
      </c>
      <c r="C30">
        <v>0.48713460107403783</v>
      </c>
      <c r="D30">
        <v>0.68619428878384026</v>
      </c>
      <c r="E30">
        <v>0.56329759317369577</v>
      </c>
      <c r="F30">
        <v>0.70063677002259328</v>
      </c>
      <c r="G30">
        <v>0.62369068657829507</v>
      </c>
      <c r="H30">
        <v>0.84048880825464534</v>
      </c>
      <c r="I30">
        <v>0.8313927479912272</v>
      </c>
      <c r="J30">
        <v>0.49942348366395511</v>
      </c>
      <c r="K30">
        <v>0.61387622852854906</v>
      </c>
    </row>
    <row r="31" spans="1:11" x14ac:dyDescent="0.25">
      <c r="A31" s="1" t="s">
        <v>341</v>
      </c>
      <c r="B31">
        <v>0.5412234704448694</v>
      </c>
      <c r="C31">
        <v>0.42338521032893162</v>
      </c>
      <c r="D31">
        <v>0.59918751518628521</v>
      </c>
      <c r="E31">
        <v>0.42344828805052276</v>
      </c>
      <c r="F31">
        <v>0.67077612021432809</v>
      </c>
      <c r="G31">
        <v>0.62075252477207743</v>
      </c>
      <c r="H31">
        <v>0.81490690454765313</v>
      </c>
      <c r="I31">
        <v>0.83579302008935952</v>
      </c>
      <c r="J31">
        <v>0.56258991624799848</v>
      </c>
      <c r="K31">
        <v>0.60144004890977565</v>
      </c>
    </row>
    <row r="32" spans="1:11" x14ac:dyDescent="0.25">
      <c r="A32" s="1" t="s">
        <v>342</v>
      </c>
      <c r="B32">
        <v>0.83068470569020658</v>
      </c>
      <c r="C32">
        <v>0.61118498940990307</v>
      </c>
      <c r="D32">
        <v>0.81858402979971023</v>
      </c>
      <c r="E32">
        <v>0.6349366682592239</v>
      </c>
      <c r="J32">
        <v>0.59654823485499509</v>
      </c>
      <c r="K32">
        <v>0.77550652168433654</v>
      </c>
    </row>
    <row r="33" spans="1:11" x14ac:dyDescent="0.25">
      <c r="A33" s="1" t="s">
        <v>343</v>
      </c>
      <c r="B33">
        <v>0.71128270081773581</v>
      </c>
      <c r="C33">
        <v>0.47868765643012706</v>
      </c>
      <c r="D33">
        <v>0.69570338431637924</v>
      </c>
      <c r="E33">
        <v>0.51669556463943378</v>
      </c>
      <c r="F33">
        <v>0.77954173573031083</v>
      </c>
      <c r="G33">
        <v>0.71680280607759217</v>
      </c>
      <c r="H33">
        <v>0.87093203421983756</v>
      </c>
      <c r="I33">
        <v>0.87549141156430366</v>
      </c>
      <c r="J33">
        <v>0.50157710504867692</v>
      </c>
      <c r="K33">
        <v>0.72378536743962563</v>
      </c>
    </row>
    <row r="34" spans="1:11" x14ac:dyDescent="0.25">
      <c r="A34" s="1" t="s">
        <v>344</v>
      </c>
      <c r="B34">
        <v>0.66692349013882035</v>
      </c>
      <c r="C34">
        <v>0.58133736541793135</v>
      </c>
      <c r="D34">
        <v>0.69413768576079582</v>
      </c>
      <c r="E34">
        <v>0.62204161861145757</v>
      </c>
      <c r="F34">
        <v>0.71104988291441729</v>
      </c>
      <c r="G34">
        <v>0.71173662036467888</v>
      </c>
      <c r="H34">
        <v>0.90611942050706429</v>
      </c>
      <c r="I34">
        <v>0.89797786967498094</v>
      </c>
      <c r="J34">
        <v>0.56527243336782629</v>
      </c>
      <c r="K34">
        <v>0.62416471894408498</v>
      </c>
    </row>
    <row r="35" spans="1:11" x14ac:dyDescent="0.25">
      <c r="A35" s="1" t="s">
        <v>345</v>
      </c>
      <c r="B35">
        <v>0.68898171898902116</v>
      </c>
      <c r="C35">
        <v>0.47452752127838599</v>
      </c>
      <c r="D35">
        <v>0.69431894849110098</v>
      </c>
      <c r="E35">
        <v>0.46903530431129969</v>
      </c>
      <c r="F35">
        <v>0.77325760297163104</v>
      </c>
      <c r="G35">
        <v>0.68689852961002351</v>
      </c>
      <c r="H35">
        <v>0.8728107059113247</v>
      </c>
      <c r="I35">
        <v>0.85600937900377261</v>
      </c>
      <c r="J35">
        <v>0.51046769632407341</v>
      </c>
      <c r="K35">
        <v>0.71023789762462175</v>
      </c>
    </row>
    <row r="36" spans="1:11" x14ac:dyDescent="0.25">
      <c r="A36" s="1" t="s">
        <v>346</v>
      </c>
      <c r="B36">
        <v>0.87338863301925018</v>
      </c>
      <c r="C36">
        <v>0.83095106312339762</v>
      </c>
      <c r="D36">
        <v>0.83556238068685806</v>
      </c>
      <c r="E36">
        <v>0.73891047366753104</v>
      </c>
      <c r="F36">
        <v>0.86857343720231883</v>
      </c>
      <c r="G36">
        <v>0.83514714901925091</v>
      </c>
      <c r="H36">
        <v>0.88682920834102652</v>
      </c>
      <c r="I36">
        <v>0.89002592176759621</v>
      </c>
      <c r="J36">
        <v>0.64934181804048507</v>
      </c>
      <c r="K36">
        <v>0.7394534514702874</v>
      </c>
    </row>
    <row r="37" spans="1:11" x14ac:dyDescent="0.25">
      <c r="A37" s="1" t="s">
        <v>347</v>
      </c>
      <c r="B37">
        <v>0.81503903827574697</v>
      </c>
      <c r="C37">
        <v>0.60018652629008162</v>
      </c>
      <c r="D37">
        <v>0.82713144778042813</v>
      </c>
      <c r="E37">
        <v>0.67282956715076103</v>
      </c>
      <c r="F37">
        <v>0.86633088067248454</v>
      </c>
      <c r="G37">
        <v>0.83313113011921958</v>
      </c>
      <c r="H37">
        <v>0.89006680394614801</v>
      </c>
      <c r="I37">
        <v>0.89730740540175269</v>
      </c>
      <c r="J37">
        <v>0.62243770863285308</v>
      </c>
      <c r="K37">
        <v>0.82430238938586176</v>
      </c>
    </row>
    <row r="38" spans="1:11" x14ac:dyDescent="0.25">
      <c r="A38" s="1" t="s">
        <v>348</v>
      </c>
      <c r="B38">
        <v>0.8066476530539094</v>
      </c>
      <c r="C38">
        <v>0.60516246027156695</v>
      </c>
      <c r="D38">
        <v>0.79439830226130148</v>
      </c>
      <c r="E38">
        <v>0.62038675050124181</v>
      </c>
      <c r="F38">
        <v>0.85868863911535476</v>
      </c>
      <c r="G38">
        <v>0.8058594307707172</v>
      </c>
      <c r="H38">
        <v>0.88417784423773704</v>
      </c>
      <c r="I38">
        <v>0.89052793539276331</v>
      </c>
      <c r="J38">
        <v>0.53564992318649118</v>
      </c>
      <c r="K38">
        <v>0.7374378148252686</v>
      </c>
    </row>
    <row r="39" spans="1:11" x14ac:dyDescent="0.25">
      <c r="A39" s="1" t="s">
        <v>349</v>
      </c>
      <c r="B39">
        <v>0.61784204694511335</v>
      </c>
      <c r="C39">
        <v>0.39100020469245844</v>
      </c>
      <c r="D39">
        <v>0.65707203224374122</v>
      </c>
      <c r="E39">
        <v>0.4354485600375031</v>
      </c>
      <c r="F39">
        <v>0.69958864288322087</v>
      </c>
      <c r="G39">
        <v>0.58030399363149698</v>
      </c>
      <c r="H39">
        <v>0.91218595942125857</v>
      </c>
      <c r="I39">
        <v>0.89872932082995405</v>
      </c>
    </row>
    <row r="40" spans="1:11" x14ac:dyDescent="0.25">
      <c r="A40" s="1" t="s">
        <v>350</v>
      </c>
      <c r="B40">
        <v>0.62118684650986811</v>
      </c>
      <c r="C40">
        <v>0.54452063559623842</v>
      </c>
      <c r="D40">
        <v>0.63530705566903323</v>
      </c>
      <c r="E40">
        <v>0.58002566742321049</v>
      </c>
      <c r="F40">
        <v>0.69180130113703309</v>
      </c>
      <c r="G40">
        <v>0.67437765100565317</v>
      </c>
      <c r="H40">
        <v>0.9168504049212961</v>
      </c>
      <c r="I40">
        <v>0.87536115146205107</v>
      </c>
      <c r="J40">
        <v>0.53042062182850147</v>
      </c>
      <c r="K40">
        <v>0.56864257092803061</v>
      </c>
    </row>
    <row r="41" spans="1:11" x14ac:dyDescent="0.25">
      <c r="A41" s="1" t="s">
        <v>351</v>
      </c>
      <c r="B41">
        <v>0.67347883622399951</v>
      </c>
      <c r="C41">
        <v>0.49090757239273514</v>
      </c>
      <c r="D41">
        <v>0.77150660431957818</v>
      </c>
      <c r="E41">
        <v>0.57710200838474801</v>
      </c>
      <c r="F41">
        <v>0.83227399975095395</v>
      </c>
      <c r="G41">
        <v>0.75486623222159355</v>
      </c>
      <c r="H41">
        <v>0.90309358663673289</v>
      </c>
      <c r="I41">
        <v>0.89556566544309379</v>
      </c>
      <c r="J41">
        <v>0.57933011733387829</v>
      </c>
      <c r="K41">
        <v>0.70826539265635913</v>
      </c>
    </row>
    <row r="42" spans="1:11" x14ac:dyDescent="0.25">
      <c r="A42" s="1" t="s">
        <v>352</v>
      </c>
      <c r="B42">
        <v>0.44561437697795364</v>
      </c>
      <c r="C42">
        <v>0.32249468816292493</v>
      </c>
      <c r="D42">
        <v>0.62314910755124853</v>
      </c>
      <c r="E42">
        <v>0.45333165838794448</v>
      </c>
      <c r="F42">
        <v>0.6500280288664918</v>
      </c>
      <c r="G42">
        <v>0.62886813174086087</v>
      </c>
      <c r="H42">
        <v>0.89586075561070189</v>
      </c>
      <c r="I42">
        <v>0.88280587840482005</v>
      </c>
      <c r="K42">
        <v>0.61648377510003016</v>
      </c>
    </row>
    <row r="43" spans="1:11" x14ac:dyDescent="0.25">
      <c r="A43" s="1" t="s">
        <v>353</v>
      </c>
      <c r="B43">
        <v>0.49784011406997042</v>
      </c>
      <c r="C43">
        <v>0.32047395371786291</v>
      </c>
      <c r="D43">
        <v>0.60714793818662571</v>
      </c>
      <c r="E43">
        <v>0.39550999020004035</v>
      </c>
      <c r="F43">
        <v>0.62958060070425392</v>
      </c>
      <c r="G43">
        <v>0.52045763467463735</v>
      </c>
      <c r="H43">
        <v>0.86313942105228003</v>
      </c>
      <c r="I43">
        <v>0.85379955400582563</v>
      </c>
      <c r="K43">
        <v>0.59616848114931442</v>
      </c>
    </row>
    <row r="44" spans="1:11" x14ac:dyDescent="0.25">
      <c r="A44" s="1" t="s">
        <v>354</v>
      </c>
      <c r="B44">
        <v>0.55739552171650963</v>
      </c>
      <c r="C44">
        <v>0.4038622772213829</v>
      </c>
      <c r="D44">
        <v>0.59174769478914879</v>
      </c>
      <c r="E44">
        <v>0.44120676479762894</v>
      </c>
      <c r="F44">
        <v>0.65958284927622191</v>
      </c>
      <c r="G44">
        <v>0.59336033673940836</v>
      </c>
      <c r="H44">
        <v>0.84423215771509197</v>
      </c>
      <c r="I44">
        <v>0.823430407141996</v>
      </c>
      <c r="K44">
        <v>0.61817269106098516</v>
      </c>
    </row>
    <row r="45" spans="1:11" x14ac:dyDescent="0.25">
      <c r="A45" s="1" t="s">
        <v>355</v>
      </c>
      <c r="B45">
        <v>0.48882909468900204</v>
      </c>
      <c r="C45">
        <v>0.27055675609408025</v>
      </c>
      <c r="F45">
        <v>0.66407532972185279</v>
      </c>
      <c r="G45">
        <v>0.54195187223300856</v>
      </c>
      <c r="H45">
        <v>0.86935622817031422</v>
      </c>
      <c r="I45">
        <v>0.86551958464228707</v>
      </c>
    </row>
    <row r="46" spans="1:11" x14ac:dyDescent="0.25">
      <c r="A46" s="1" t="s">
        <v>356</v>
      </c>
      <c r="B46">
        <v>0.58084744866692872</v>
      </c>
      <c r="C46">
        <v>0.40705119927213118</v>
      </c>
      <c r="D46">
        <v>0.69523264214378688</v>
      </c>
      <c r="E46">
        <v>0.43697473959938271</v>
      </c>
      <c r="F46">
        <v>0.74546709160127111</v>
      </c>
      <c r="G46">
        <v>0.5911904532767932</v>
      </c>
      <c r="H46">
        <v>0.88610548061606143</v>
      </c>
      <c r="I46">
        <v>0.87967478562858636</v>
      </c>
      <c r="J46">
        <v>0.49377176232565162</v>
      </c>
      <c r="K46">
        <v>0.6631336170326606</v>
      </c>
    </row>
    <row r="47" spans="1:11" x14ac:dyDescent="0.25">
      <c r="A47" s="1" t="s">
        <v>357</v>
      </c>
      <c r="B47">
        <v>0.65700592145779169</v>
      </c>
      <c r="C47">
        <v>0.37335368079650122</v>
      </c>
      <c r="D47">
        <v>0.67072897497253847</v>
      </c>
      <c r="E47">
        <v>0.39103393277938103</v>
      </c>
      <c r="F47">
        <v>0.75536712215908564</v>
      </c>
      <c r="G47">
        <v>0.60488455991377066</v>
      </c>
      <c r="H47">
        <v>0.88173668904810887</v>
      </c>
      <c r="I47">
        <v>0.86823635957365553</v>
      </c>
      <c r="J47">
        <v>0.45823392838998545</v>
      </c>
    </row>
    <row r="48" spans="1:11" x14ac:dyDescent="0.25">
      <c r="A48" s="1" t="s">
        <v>358</v>
      </c>
      <c r="B48">
        <v>0.82718395265898781</v>
      </c>
      <c r="C48">
        <v>0.60714060830015792</v>
      </c>
      <c r="D48">
        <v>0.74751941386798992</v>
      </c>
      <c r="E48">
        <v>0.63174470196132482</v>
      </c>
      <c r="F48">
        <v>0.85180505189264588</v>
      </c>
      <c r="G48">
        <v>0.77791916340931577</v>
      </c>
      <c r="H48">
        <v>0.88404239139633578</v>
      </c>
      <c r="I48">
        <v>0.88661773256223519</v>
      </c>
      <c r="J48">
        <v>0.5541764820616929</v>
      </c>
      <c r="K48">
        <v>0.6863129355072376</v>
      </c>
    </row>
    <row r="49" spans="1:11" x14ac:dyDescent="0.25">
      <c r="A49" s="1" t="s">
        <v>359</v>
      </c>
      <c r="B49">
        <v>0.84278197210642902</v>
      </c>
      <c r="C49">
        <v>0.65202345005383211</v>
      </c>
      <c r="D49">
        <v>0.82996642277077159</v>
      </c>
      <c r="E49">
        <v>0.70078647499310054</v>
      </c>
      <c r="F49">
        <v>0.87033579900962033</v>
      </c>
      <c r="G49">
        <v>0.82041969169489903</v>
      </c>
      <c r="H49">
        <v>0.89475181899419776</v>
      </c>
      <c r="I49">
        <v>0.88905287336962968</v>
      </c>
      <c r="J49">
        <v>0.64052297397853752</v>
      </c>
      <c r="K49">
        <v>0.80522170198803289</v>
      </c>
    </row>
    <row r="50" spans="1:11" x14ac:dyDescent="0.25">
      <c r="A50" s="1" t="s">
        <v>360</v>
      </c>
      <c r="B50">
        <v>0.88434292904231671</v>
      </c>
      <c r="C50">
        <v>0.75562798595921921</v>
      </c>
      <c r="D50">
        <v>0.84783548493261029</v>
      </c>
      <c r="E50">
        <v>0.73248878454717281</v>
      </c>
      <c r="F50">
        <v>0.88303107024775607</v>
      </c>
      <c r="G50">
        <v>0.8461566465441811</v>
      </c>
      <c r="H50">
        <v>0.89958631288315682</v>
      </c>
      <c r="I50">
        <v>0.89393992928277266</v>
      </c>
      <c r="J50">
        <v>0.66616383859033945</v>
      </c>
      <c r="K50">
        <v>0.79673714867556056</v>
      </c>
    </row>
    <row r="51" spans="1:11" x14ac:dyDescent="0.25">
      <c r="A51" s="1" t="s">
        <v>361</v>
      </c>
      <c r="B51">
        <v>0.81361799187004102</v>
      </c>
      <c r="C51">
        <v>0.56261124708906307</v>
      </c>
      <c r="D51">
        <v>0.82675849760422704</v>
      </c>
      <c r="E51">
        <v>0.63123069803844778</v>
      </c>
      <c r="F51">
        <v>0.86260984539446872</v>
      </c>
      <c r="G51">
        <v>0.80771965769775156</v>
      </c>
      <c r="H51">
        <v>0.89511651333186404</v>
      </c>
      <c r="I51">
        <v>0.89573666446199296</v>
      </c>
      <c r="J51">
        <v>0.58212106244288464</v>
      </c>
      <c r="K51">
        <v>0.77092976586781548</v>
      </c>
    </row>
    <row r="52" spans="1:11" x14ac:dyDescent="0.25">
      <c r="A52" s="1" t="s">
        <v>362</v>
      </c>
      <c r="B52">
        <v>0.89081120301742922</v>
      </c>
      <c r="C52">
        <v>0.83629650615871121</v>
      </c>
      <c r="D52">
        <v>0.78443754220164319</v>
      </c>
      <c r="E52">
        <v>0.73911726815904588</v>
      </c>
      <c r="F52">
        <v>0.88360753680231008</v>
      </c>
      <c r="G52">
        <v>0.83947208422974573</v>
      </c>
      <c r="H52">
        <v>0.90498109015404327</v>
      </c>
      <c r="I52">
        <v>0.90466372542791873</v>
      </c>
      <c r="J52">
        <v>0.69364249793682087</v>
      </c>
      <c r="K52">
        <v>0.74806267244780589</v>
      </c>
    </row>
    <row r="53" spans="1:11" x14ac:dyDescent="0.25">
      <c r="A53" s="1" t="s">
        <v>363</v>
      </c>
      <c r="B53">
        <v>0.81761032458826355</v>
      </c>
      <c r="C53">
        <v>0.66440981397960308</v>
      </c>
      <c r="D53">
        <v>0.7802625551966117</v>
      </c>
      <c r="E53">
        <v>0.63927981689364211</v>
      </c>
      <c r="F53">
        <v>0.86190965290904953</v>
      </c>
      <c r="G53">
        <v>0.78999792720931106</v>
      </c>
      <c r="H53">
        <v>0.89668783251935646</v>
      </c>
      <c r="I53">
        <v>0.89823360190867652</v>
      </c>
      <c r="J53">
        <v>0.63692804848048235</v>
      </c>
      <c r="K53">
        <v>0.76068978244615337</v>
      </c>
    </row>
    <row r="54" spans="1:11" x14ac:dyDescent="0.25">
      <c r="A54" s="1" t="s">
        <v>364</v>
      </c>
      <c r="B54">
        <v>0.69941247210225166</v>
      </c>
      <c r="C54">
        <v>0.46657903956200952</v>
      </c>
      <c r="D54">
        <v>0.70393224878108029</v>
      </c>
      <c r="E54">
        <v>0.50904909292566269</v>
      </c>
      <c r="F54">
        <v>0.78475967403510316</v>
      </c>
      <c r="G54">
        <v>0.6903915187138473</v>
      </c>
      <c r="H54">
        <v>0.85492553451716258</v>
      </c>
      <c r="I54">
        <v>0.85273276763139394</v>
      </c>
      <c r="J54">
        <v>0.53510373127221966</v>
      </c>
      <c r="K54">
        <v>0.71439014250381117</v>
      </c>
    </row>
    <row r="55" spans="1:11" x14ac:dyDescent="0.25">
      <c r="A55" s="1" t="s">
        <v>365</v>
      </c>
      <c r="B55">
        <v>0.57791526809075899</v>
      </c>
      <c r="C55">
        <v>0.39138648967671358</v>
      </c>
      <c r="D55">
        <v>0.65418198865997634</v>
      </c>
      <c r="E55">
        <v>0.44083352374477186</v>
      </c>
      <c r="F55">
        <v>0.73017189798171234</v>
      </c>
      <c r="G55">
        <v>0.62004825858099233</v>
      </c>
      <c r="H55">
        <v>0.89051696203858133</v>
      </c>
      <c r="I55">
        <v>0.88041594400400869</v>
      </c>
      <c r="J55">
        <v>0.51816564278133981</v>
      </c>
      <c r="K55">
        <v>0.67386900106340275</v>
      </c>
    </row>
    <row r="56" spans="1:11" x14ac:dyDescent="0.25">
      <c r="A56" s="1" t="s">
        <v>366</v>
      </c>
      <c r="B56">
        <v>0.65002760695939543</v>
      </c>
      <c r="C56">
        <v>0.386066875612259</v>
      </c>
      <c r="D56">
        <v>0.69468152186732468</v>
      </c>
      <c r="E56">
        <v>0.49385961820600222</v>
      </c>
      <c r="F56">
        <v>0.77935365467338524</v>
      </c>
      <c r="G56">
        <v>0.65764020338850537</v>
      </c>
      <c r="H56">
        <v>0.88265775380409994</v>
      </c>
      <c r="I56">
        <v>0.87648644822485755</v>
      </c>
      <c r="J56">
        <v>0.54633645235560724</v>
      </c>
      <c r="K56">
        <v>0.75395104952456304</v>
      </c>
    </row>
    <row r="57" spans="1:11" x14ac:dyDescent="0.25">
      <c r="A57" s="1" t="s">
        <v>367</v>
      </c>
      <c r="B57">
        <v>0.64405537078269026</v>
      </c>
      <c r="C57">
        <v>0.52583269788812503</v>
      </c>
      <c r="D57">
        <v>0.67185046361742984</v>
      </c>
      <c r="E57">
        <v>0.48040976112404027</v>
      </c>
      <c r="F57">
        <v>0.77937874166816468</v>
      </c>
      <c r="G57">
        <v>0.68020911562342001</v>
      </c>
      <c r="H57">
        <v>0.85738096147815213</v>
      </c>
      <c r="I57">
        <v>0.84770334499250655</v>
      </c>
      <c r="J57">
        <v>0.48900779991429721</v>
      </c>
      <c r="K57">
        <v>0.62438695898132346</v>
      </c>
    </row>
    <row r="58" spans="1:11" x14ac:dyDescent="0.25">
      <c r="A58" s="1" t="s">
        <v>368</v>
      </c>
      <c r="B58">
        <v>0.70674331924721379</v>
      </c>
      <c r="C58">
        <v>0.45290623168713928</v>
      </c>
      <c r="D58">
        <v>0.70169716470427579</v>
      </c>
      <c r="E58">
        <v>0.47057800483177331</v>
      </c>
      <c r="J58">
        <v>0.40774780775746167</v>
      </c>
    </row>
    <row r="59" spans="1:11" x14ac:dyDescent="0.25">
      <c r="A59" s="1" t="s">
        <v>369</v>
      </c>
      <c r="B59">
        <v>0.72135758210173218</v>
      </c>
      <c r="C59">
        <v>0.64986418412049873</v>
      </c>
      <c r="D59">
        <v>0.65270082729449064</v>
      </c>
      <c r="E59">
        <v>0.35239070004733775</v>
      </c>
      <c r="F59">
        <v>0.70944722765733936</v>
      </c>
      <c r="G59">
        <v>0.63736445642210515</v>
      </c>
      <c r="H59">
        <v>0.84959092583586859</v>
      </c>
      <c r="I59">
        <v>0.81180908027757281</v>
      </c>
      <c r="J59">
        <v>0.5236887927264956</v>
      </c>
      <c r="K59">
        <v>0.65478915268770121</v>
      </c>
    </row>
    <row r="60" spans="1:11" x14ac:dyDescent="0.25">
      <c r="A60" s="1" t="s">
        <v>370</v>
      </c>
      <c r="B60">
        <v>0.73281186502715889</v>
      </c>
      <c r="C60">
        <v>0.62414030646433927</v>
      </c>
      <c r="D60">
        <v>0.66107209264131295</v>
      </c>
      <c r="E60">
        <v>0.34341581341636374</v>
      </c>
      <c r="F60">
        <v>0.695700369813123</v>
      </c>
      <c r="G60">
        <v>0.59599568660829971</v>
      </c>
      <c r="H60">
        <v>0.82958574455682188</v>
      </c>
      <c r="I60">
        <v>0.8103936490191872</v>
      </c>
      <c r="J60">
        <v>0.51201816067402506</v>
      </c>
      <c r="K60">
        <v>0.69739652745839387</v>
      </c>
    </row>
    <row r="61" spans="1:11" x14ac:dyDescent="0.25">
      <c r="A61" s="1" t="s">
        <v>371</v>
      </c>
      <c r="B61">
        <v>0.71545282919981801</v>
      </c>
      <c r="C61">
        <v>0.40617709659428386</v>
      </c>
      <c r="D61">
        <v>0.69970274566464308</v>
      </c>
      <c r="E61">
        <v>0.50645074392281686</v>
      </c>
      <c r="F61">
        <v>0.8388840504731675</v>
      </c>
      <c r="G61">
        <v>0.693710180156761</v>
      </c>
      <c r="H61">
        <v>0.87501940286191937</v>
      </c>
      <c r="I61">
        <v>0.86208380553261321</v>
      </c>
      <c r="J61">
        <v>0.42974819389946073</v>
      </c>
      <c r="K61">
        <v>0.69984662710418877</v>
      </c>
    </row>
    <row r="62" spans="1:11" x14ac:dyDescent="0.25">
      <c r="A62" s="1" t="s">
        <v>372</v>
      </c>
      <c r="B62">
        <v>0.60028791871371623</v>
      </c>
      <c r="C62">
        <v>0.47480570136964079</v>
      </c>
      <c r="D62">
        <v>0.58953265466158944</v>
      </c>
      <c r="E62">
        <v>0.46448918708974524</v>
      </c>
      <c r="F62">
        <v>0.65771667723459137</v>
      </c>
      <c r="G62">
        <v>0.59852856664902498</v>
      </c>
      <c r="H62">
        <v>0.8782857380892638</v>
      </c>
      <c r="I62">
        <v>0.90236421427521729</v>
      </c>
      <c r="J62">
        <v>0.47055962537963758</v>
      </c>
      <c r="K62">
        <v>0.59086327958556506</v>
      </c>
    </row>
    <row r="63" spans="1:11" x14ac:dyDescent="0.25">
      <c r="A63" s="1" t="s">
        <v>373</v>
      </c>
      <c r="B63">
        <v>0.74742201257182095</v>
      </c>
      <c r="C63">
        <v>0.54968727240499815</v>
      </c>
      <c r="D63">
        <v>0.75845911986655667</v>
      </c>
      <c r="E63">
        <v>0.51814034373194784</v>
      </c>
      <c r="F63">
        <v>0.86654142544593327</v>
      </c>
      <c r="G63">
        <v>0.76928821693693006</v>
      </c>
      <c r="H63">
        <v>0.88624141873605045</v>
      </c>
      <c r="I63">
        <v>0.88863565686705492</v>
      </c>
      <c r="J63">
        <v>0.63042880753192776</v>
      </c>
      <c r="K63">
        <v>0.78982108427039255</v>
      </c>
    </row>
    <row r="64" spans="1:11" x14ac:dyDescent="0.25">
      <c r="A64" s="1" t="s">
        <v>374</v>
      </c>
      <c r="B64">
        <v>0.85240795944385772</v>
      </c>
      <c r="C64">
        <v>0.69595576109965718</v>
      </c>
      <c r="D64">
        <v>0.82884585954306822</v>
      </c>
      <c r="E64">
        <v>0.67816237237001231</v>
      </c>
      <c r="F64">
        <v>0.87499351443523621</v>
      </c>
      <c r="G64">
        <v>0.82891243228376021</v>
      </c>
      <c r="H64">
        <v>0.89076232952039902</v>
      </c>
      <c r="I64">
        <v>0.89682864998378509</v>
      </c>
      <c r="J64">
        <v>0.62377072288575919</v>
      </c>
      <c r="K64">
        <v>0.802511033451907</v>
      </c>
    </row>
    <row r="65" spans="1:11" x14ac:dyDescent="0.25">
      <c r="A65" s="1" t="s">
        <v>375</v>
      </c>
      <c r="B65">
        <v>0.87322069915224032</v>
      </c>
      <c r="C65">
        <v>0.84260493259526659</v>
      </c>
      <c r="D65">
        <v>0.80248662292191797</v>
      </c>
      <c r="E65">
        <v>0.77266601453270189</v>
      </c>
      <c r="F65">
        <v>0.8459047535480676</v>
      </c>
      <c r="G65">
        <v>0.80991482998353881</v>
      </c>
      <c r="H65">
        <v>0.90379834993150554</v>
      </c>
      <c r="I65">
        <v>0.90316874963694571</v>
      </c>
      <c r="J65">
        <v>0.79158086762590874</v>
      </c>
      <c r="K65">
        <v>0.68947030894455663</v>
      </c>
    </row>
    <row r="66" spans="1:11" x14ac:dyDescent="0.25">
      <c r="A66" s="1" t="s">
        <v>376</v>
      </c>
      <c r="B66">
        <v>0.85113906054288158</v>
      </c>
      <c r="C66">
        <v>0.70148936940227014</v>
      </c>
      <c r="D66">
        <v>0.84474481955991443</v>
      </c>
      <c r="E66">
        <v>0.7201994946670528</v>
      </c>
      <c r="F66">
        <v>0.87422194646401918</v>
      </c>
      <c r="G66">
        <v>0.84256558107794355</v>
      </c>
      <c r="H66">
        <v>0.88041877942504754</v>
      </c>
      <c r="I66">
        <v>0.8899326430467781</v>
      </c>
      <c r="J66">
        <v>0.66708378237923938</v>
      </c>
      <c r="K66">
        <v>0.79668107716776815</v>
      </c>
    </row>
    <row r="67" spans="1:11" x14ac:dyDescent="0.25">
      <c r="A67" s="1" t="s">
        <v>377</v>
      </c>
      <c r="B67">
        <v>0.90117347647423485</v>
      </c>
      <c r="C67">
        <v>0.74689284632909292</v>
      </c>
      <c r="D67">
        <v>0.85418924187028045</v>
      </c>
      <c r="E67">
        <v>0.7349044775389556</v>
      </c>
      <c r="F67">
        <v>0.88886906025113244</v>
      </c>
      <c r="G67">
        <v>0.80134014830733724</v>
      </c>
      <c r="H67">
        <v>0.89783668982795495</v>
      </c>
      <c r="I67">
        <v>0.88432157689213908</v>
      </c>
      <c r="J67">
        <v>0.7451107170702953</v>
      </c>
      <c r="K67">
        <v>0.80920637878801893</v>
      </c>
    </row>
    <row r="68" spans="1:11" x14ac:dyDescent="0.25">
      <c r="A68" s="1" t="s">
        <v>378</v>
      </c>
      <c r="B68">
        <v>0.80108083305608657</v>
      </c>
      <c r="C68">
        <v>0.61045858816635235</v>
      </c>
      <c r="D68">
        <v>0.81865011316664327</v>
      </c>
      <c r="E68">
        <v>0.68479604495764235</v>
      </c>
      <c r="F68">
        <v>0.85341708671058547</v>
      </c>
      <c r="G68">
        <v>0.78265682036289697</v>
      </c>
      <c r="H68">
        <v>0.90246316406999405</v>
      </c>
      <c r="I68">
        <v>0.89727893576886464</v>
      </c>
      <c r="J68">
        <v>0.68201867526089655</v>
      </c>
      <c r="K68">
        <v>0.83323754860649035</v>
      </c>
    </row>
    <row r="69" spans="1:11" x14ac:dyDescent="0.25">
      <c r="A69" s="1" t="s">
        <v>379</v>
      </c>
      <c r="B69">
        <v>0.6763502895809157</v>
      </c>
      <c r="C69">
        <v>0.43986274037494838</v>
      </c>
      <c r="D69">
        <v>0.761496298215943</v>
      </c>
      <c r="E69">
        <v>0.50674230800137976</v>
      </c>
      <c r="J69">
        <v>0.48206072937310163</v>
      </c>
      <c r="K69">
        <v>0.76249884095750353</v>
      </c>
    </row>
    <row r="70" spans="1:11" x14ac:dyDescent="0.25">
      <c r="A70" s="1" t="s">
        <v>380</v>
      </c>
      <c r="B70">
        <v>0.87985834580863864</v>
      </c>
      <c r="C70">
        <v>0.845006455302871</v>
      </c>
      <c r="D70">
        <v>0.87251634533188172</v>
      </c>
      <c r="E70">
        <v>0.76007160835636411</v>
      </c>
      <c r="F70">
        <v>0.88213525768621104</v>
      </c>
      <c r="G70">
        <v>0.85679017624648457</v>
      </c>
      <c r="H70">
        <v>0.89126134894153353</v>
      </c>
      <c r="I70">
        <v>0.88908173220686926</v>
      </c>
      <c r="J70">
        <v>0.73727937111579278</v>
      </c>
      <c r="K70">
        <v>0.797992247784167</v>
      </c>
    </row>
    <row r="71" spans="1:11" x14ac:dyDescent="0.25">
      <c r="A71" s="1" t="s">
        <v>381</v>
      </c>
      <c r="B71">
        <v>0.8859222441540513</v>
      </c>
      <c r="C71">
        <v>0.82058763129821199</v>
      </c>
      <c r="D71">
        <v>0.84238656873366258</v>
      </c>
      <c r="E71">
        <v>0.75349710781251011</v>
      </c>
      <c r="J71">
        <v>0.62800129529241067</v>
      </c>
      <c r="K71">
        <v>0.79570819787445679</v>
      </c>
    </row>
    <row r="72" spans="1:11" x14ac:dyDescent="0.25">
      <c r="A72" s="1" t="s">
        <v>382</v>
      </c>
      <c r="B72">
        <v>0.88278567826015075</v>
      </c>
      <c r="C72">
        <v>0.86670367473139398</v>
      </c>
      <c r="D72">
        <v>0.80496529893811319</v>
      </c>
      <c r="E72">
        <v>0.78079852932164973</v>
      </c>
      <c r="F72">
        <v>0.86422757935738548</v>
      </c>
      <c r="G72">
        <v>0.83187451541925217</v>
      </c>
      <c r="H72">
        <v>0.90077400735110902</v>
      </c>
      <c r="I72">
        <v>0.90094993337496465</v>
      </c>
      <c r="J72">
        <v>0.76552295008807303</v>
      </c>
      <c r="K72">
        <v>0.72965414840488585</v>
      </c>
    </row>
    <row r="73" spans="1:11" x14ac:dyDescent="0.25">
      <c r="A73" s="1" t="s">
        <v>383</v>
      </c>
      <c r="B73">
        <v>0.88105005981602524</v>
      </c>
      <c r="C73">
        <v>0.86773557674411417</v>
      </c>
      <c r="D73">
        <v>0.85526122548157912</v>
      </c>
      <c r="E73">
        <v>0.7729848413155147</v>
      </c>
      <c r="F73">
        <v>0.87477091868378165</v>
      </c>
      <c r="G73">
        <v>0.85258339362432234</v>
      </c>
      <c r="H73">
        <v>0.88931223564725315</v>
      </c>
      <c r="I73">
        <v>0.89104704782595223</v>
      </c>
      <c r="J73">
        <v>0.77168804665931745</v>
      </c>
      <c r="K73">
        <v>0.72992835517049537</v>
      </c>
    </row>
    <row r="74" spans="1:11" x14ac:dyDescent="0.25">
      <c r="A74" s="1" t="s">
        <v>384</v>
      </c>
      <c r="B74">
        <v>0.89641923964323067</v>
      </c>
      <c r="C74">
        <v>0.85777351706619576</v>
      </c>
      <c r="D74">
        <v>0.83832440966297384</v>
      </c>
      <c r="E74">
        <v>0.76566053496940267</v>
      </c>
      <c r="F74">
        <v>0.86667873260995409</v>
      </c>
      <c r="G74">
        <v>0.83383868271590889</v>
      </c>
      <c r="H74">
        <v>0.89390267099306897</v>
      </c>
      <c r="I74">
        <v>0.89162862531833376</v>
      </c>
      <c r="J74">
        <v>0.82186693893287321</v>
      </c>
      <c r="K74">
        <v>0.73248480915848413</v>
      </c>
    </row>
    <row r="75" spans="1:11" x14ac:dyDescent="0.25">
      <c r="A75" s="1" t="s">
        <v>385</v>
      </c>
      <c r="B75">
        <v>0.57886279319969758</v>
      </c>
      <c r="C75">
        <v>0.34042001180838927</v>
      </c>
      <c r="D75">
        <v>0.62340132172533924</v>
      </c>
      <c r="E75">
        <v>0.47817981897251577</v>
      </c>
      <c r="F75">
        <v>0.79154312605946464</v>
      </c>
      <c r="G75">
        <v>0.66964733395862919</v>
      </c>
      <c r="H75">
        <v>0.88135755326114062</v>
      </c>
      <c r="I75">
        <v>0.88608867720228079</v>
      </c>
      <c r="J75">
        <v>0.3831451869362556</v>
      </c>
      <c r="K75">
        <v>0.61659628812856082</v>
      </c>
    </row>
    <row r="76" spans="1:11" x14ac:dyDescent="0.25">
      <c r="A76" s="1" t="s">
        <v>386</v>
      </c>
      <c r="B76">
        <v>0.7597238158232843</v>
      </c>
      <c r="C76">
        <v>0.54486900890504808</v>
      </c>
      <c r="D76">
        <v>0.78760075135423746</v>
      </c>
      <c r="E76">
        <v>0.56567602073707846</v>
      </c>
      <c r="F76">
        <v>0.85788308904626687</v>
      </c>
      <c r="G76">
        <v>0.78483572159132009</v>
      </c>
      <c r="H76">
        <v>0.87756986093189016</v>
      </c>
      <c r="I76">
        <v>0.87501934454022767</v>
      </c>
      <c r="J76">
        <v>0.5296290637734925</v>
      </c>
      <c r="K76">
        <v>0.73162448953072767</v>
      </c>
    </row>
    <row r="77" spans="1:11" x14ac:dyDescent="0.25">
      <c r="A77" s="1" t="s">
        <v>387</v>
      </c>
      <c r="B77">
        <v>0.85921696378775636</v>
      </c>
      <c r="C77">
        <v>0.76599215846258017</v>
      </c>
      <c r="D77">
        <v>0.84454163236917412</v>
      </c>
      <c r="E77">
        <v>0.73754966405661049</v>
      </c>
      <c r="F77">
        <v>0.87272268473933967</v>
      </c>
      <c r="G77">
        <v>0.81262121704378343</v>
      </c>
      <c r="H77">
        <v>0.89371021971488973</v>
      </c>
      <c r="I77">
        <v>0.88419263717761931</v>
      </c>
      <c r="J77">
        <v>0.66159024083620377</v>
      </c>
      <c r="K77">
        <v>0.7709337584109246</v>
      </c>
    </row>
    <row r="78" spans="1:11" x14ac:dyDescent="0.25">
      <c r="A78" s="1" t="s">
        <v>388</v>
      </c>
      <c r="B78">
        <v>0.58547809621248492</v>
      </c>
      <c r="C78">
        <v>0.38143166500229059</v>
      </c>
      <c r="D78">
        <v>0.68637194505994181</v>
      </c>
      <c r="E78">
        <v>0.43710789351740609</v>
      </c>
      <c r="F78">
        <v>0.79671060268827287</v>
      </c>
      <c r="G78">
        <v>0.690696241256326</v>
      </c>
      <c r="H78">
        <v>0.86603767723552993</v>
      </c>
      <c r="I78">
        <v>0.88248305144553429</v>
      </c>
      <c r="J78">
        <v>0.47285753716515283</v>
      </c>
      <c r="K78">
        <v>0.73573448677313025</v>
      </c>
    </row>
    <row r="79" spans="1:11" x14ac:dyDescent="0.25">
      <c r="A79" s="1" t="s">
        <v>389</v>
      </c>
      <c r="B79">
        <v>0.83615190037820675</v>
      </c>
      <c r="C79">
        <v>0.78561323218552237</v>
      </c>
      <c r="D79">
        <v>0.80782721341513841</v>
      </c>
      <c r="E79">
        <v>0.67852259728693776</v>
      </c>
      <c r="F79">
        <v>0.83534309871536816</v>
      </c>
      <c r="G79">
        <v>0.80349973418757037</v>
      </c>
      <c r="H79">
        <v>0.87179613750398288</v>
      </c>
      <c r="I79">
        <v>0.87172159393717208</v>
      </c>
      <c r="J79">
        <v>0.78080045878682403</v>
      </c>
      <c r="K79">
        <v>0.74479737344899755</v>
      </c>
    </row>
    <row r="80" spans="1:11" x14ac:dyDescent="0.25">
      <c r="A80" s="1" t="s">
        <v>390</v>
      </c>
      <c r="B80">
        <v>0.50778560953515761</v>
      </c>
      <c r="C80">
        <v>0.25222908177572778</v>
      </c>
      <c r="D80">
        <v>0.58531007614250341</v>
      </c>
      <c r="E80">
        <v>0.23779758010750116</v>
      </c>
      <c r="J80">
        <v>0.22462699886072676</v>
      </c>
      <c r="K80">
        <v>0.45404868904303386</v>
      </c>
    </row>
    <row r="81" spans="1:11" x14ac:dyDescent="0.25">
      <c r="A81" s="1" t="s">
        <v>391</v>
      </c>
      <c r="B81">
        <v>0.70340576413664357</v>
      </c>
      <c r="C81">
        <v>0.4192559308710459</v>
      </c>
      <c r="D81">
        <v>0.6849261348879141</v>
      </c>
      <c r="E81">
        <v>0.48118226288936239</v>
      </c>
      <c r="F81">
        <v>0.82495488300246589</v>
      </c>
      <c r="G81">
        <v>0.71947968366351567</v>
      </c>
      <c r="H81">
        <v>0.88108076822297654</v>
      </c>
      <c r="I81">
        <v>0.87276687572361</v>
      </c>
      <c r="J81">
        <v>0.53750418724757332</v>
      </c>
      <c r="K81">
        <v>0.72049522085639639</v>
      </c>
    </row>
    <row r="82" spans="1:11" x14ac:dyDescent="0.25">
      <c r="A82" s="1" t="s">
        <v>392</v>
      </c>
      <c r="B82">
        <v>0.52606935775541697</v>
      </c>
      <c r="C82">
        <v>0.3132535425296854</v>
      </c>
      <c r="D82">
        <v>0.56479196766960749</v>
      </c>
      <c r="E82">
        <v>0.36116613134805747</v>
      </c>
      <c r="F82">
        <v>0.71807362939032504</v>
      </c>
      <c r="G82">
        <v>0.60887470375942532</v>
      </c>
      <c r="H82">
        <v>0.80056845013858624</v>
      </c>
      <c r="I82">
        <v>0.83467715761076722</v>
      </c>
      <c r="J82">
        <v>0.35805984286363857</v>
      </c>
      <c r="K82">
        <v>0.59175730444622088</v>
      </c>
    </row>
    <row r="83" spans="1:11" x14ac:dyDescent="0.25">
      <c r="A83" s="1" t="s">
        <v>393</v>
      </c>
      <c r="B83">
        <v>0.86219264384468597</v>
      </c>
      <c r="C83">
        <v>0.82695070422821548</v>
      </c>
      <c r="D83">
        <v>0.85626083172733614</v>
      </c>
      <c r="E83">
        <v>0.75042606859252525</v>
      </c>
      <c r="F83">
        <v>0.86367020439290432</v>
      </c>
      <c r="G83">
        <v>0.83605558200131602</v>
      </c>
      <c r="H83">
        <v>0.88577301897874716</v>
      </c>
      <c r="I83">
        <v>0.88535962618695863</v>
      </c>
      <c r="J83">
        <v>0.70614729814756694</v>
      </c>
      <c r="K83">
        <v>0.72227770305446048</v>
      </c>
    </row>
    <row r="84" spans="1:11" x14ac:dyDescent="0.25">
      <c r="A84" s="1" t="s">
        <v>394</v>
      </c>
      <c r="B84">
        <v>0.71629912607907364</v>
      </c>
      <c r="C84">
        <v>0.51736556399068767</v>
      </c>
      <c r="D84">
        <v>0.65138342298507557</v>
      </c>
      <c r="E84">
        <v>0.46899225992341587</v>
      </c>
      <c r="F84">
        <v>0.80916390108649672</v>
      </c>
      <c r="G84">
        <v>0.56961181390516313</v>
      </c>
      <c r="H84">
        <v>0.84998648928548326</v>
      </c>
      <c r="I84">
        <v>0.8366129502211952</v>
      </c>
      <c r="J84">
        <v>0.60074833726904053</v>
      </c>
      <c r="K84">
        <v>0.71679901842462013</v>
      </c>
    </row>
    <row r="85" spans="1:11" x14ac:dyDescent="0.25">
      <c r="A85" s="1" t="s">
        <v>395</v>
      </c>
      <c r="B85">
        <v>0.82964199608927047</v>
      </c>
      <c r="C85">
        <v>0.69651548343911374</v>
      </c>
      <c r="D85">
        <v>0.78576020445328065</v>
      </c>
      <c r="E85">
        <v>0.61161684478204614</v>
      </c>
      <c r="F85">
        <v>0.85553163315474778</v>
      </c>
      <c r="G85">
        <v>0.81053672882947392</v>
      </c>
      <c r="H85">
        <v>0.88689352634464802</v>
      </c>
      <c r="I85">
        <v>0.88004256804368541</v>
      </c>
      <c r="J85">
        <v>0.54200631365954033</v>
      </c>
      <c r="K85">
        <v>0.79337749644649358</v>
      </c>
    </row>
    <row r="86" spans="1:11" x14ac:dyDescent="0.25">
      <c r="A86" s="1" t="s">
        <v>396</v>
      </c>
      <c r="B86">
        <v>0.38236605328161161</v>
      </c>
      <c r="C86">
        <v>0.33272903228397332</v>
      </c>
      <c r="D86">
        <v>0.47910482213440131</v>
      </c>
      <c r="E86">
        <v>0.40780711909247952</v>
      </c>
      <c r="F86">
        <v>0.49736405520819527</v>
      </c>
      <c r="G86">
        <v>0.53983618867666949</v>
      </c>
      <c r="H86">
        <v>0.89156486815097025</v>
      </c>
      <c r="I86">
        <v>0.89527434064888123</v>
      </c>
      <c r="J86">
        <v>0.37999645002014687</v>
      </c>
      <c r="K86">
        <v>0.45642814514885721</v>
      </c>
    </row>
    <row r="87" spans="1:11" x14ac:dyDescent="0.25">
      <c r="A87" s="1" t="s">
        <v>397</v>
      </c>
      <c r="B87">
        <v>0.85683693770210267</v>
      </c>
      <c r="C87">
        <v>0.82213505699655964</v>
      </c>
      <c r="D87">
        <v>0.7931254776854072</v>
      </c>
      <c r="E87">
        <v>0.7178567086938662</v>
      </c>
      <c r="F87">
        <v>0.83762202006127551</v>
      </c>
      <c r="G87">
        <v>0.80285432712011151</v>
      </c>
      <c r="H87">
        <v>0.89554544777258205</v>
      </c>
      <c r="I87">
        <v>0.89336213352741067</v>
      </c>
      <c r="J87">
        <v>0.73017744378392535</v>
      </c>
      <c r="K87">
        <v>0.6857877472658015</v>
      </c>
    </row>
    <row r="88" spans="1:11" x14ac:dyDescent="0.25">
      <c r="A88" s="1" t="s">
        <v>398</v>
      </c>
      <c r="B88">
        <v>0.87988399580640608</v>
      </c>
      <c r="C88">
        <v>0.86012889418919958</v>
      </c>
      <c r="D88">
        <v>0.84211105531485964</v>
      </c>
      <c r="E88">
        <v>0.76374914238766212</v>
      </c>
      <c r="F88">
        <v>0.85746894715963062</v>
      </c>
      <c r="G88">
        <v>0.82339909993592686</v>
      </c>
      <c r="H88">
        <v>0.88766995368924262</v>
      </c>
      <c r="I88">
        <v>0.89151551188510125</v>
      </c>
      <c r="J88">
        <v>0.8331998156503071</v>
      </c>
      <c r="K88">
        <v>0.70190065124929402</v>
      </c>
    </row>
    <row r="89" spans="1:11" x14ac:dyDescent="0.25">
      <c r="A89" s="1" t="s">
        <v>399</v>
      </c>
      <c r="B89">
        <v>0.77533930341933099</v>
      </c>
      <c r="C89">
        <v>0.51402753083721764</v>
      </c>
      <c r="D89">
        <v>0.80457989853013101</v>
      </c>
      <c r="E89">
        <v>0.56768351708047571</v>
      </c>
      <c r="F89">
        <v>0.86032220099388312</v>
      </c>
      <c r="G89">
        <v>0.73417959185624226</v>
      </c>
      <c r="H89">
        <v>0.89248013874367282</v>
      </c>
      <c r="I89">
        <v>0.87466905376744009</v>
      </c>
      <c r="J89">
        <v>0.6834981304543305</v>
      </c>
      <c r="K89">
        <v>0.79649580897298544</v>
      </c>
    </row>
    <row r="90" spans="1:11" x14ac:dyDescent="0.25">
      <c r="A90" s="1" t="s">
        <v>400</v>
      </c>
      <c r="B90">
        <v>0.52647666707239205</v>
      </c>
      <c r="C90">
        <v>0.34535249174203825</v>
      </c>
      <c r="D90">
        <v>0.56036069583220705</v>
      </c>
      <c r="E90">
        <v>0.34844711711366516</v>
      </c>
      <c r="F90">
        <v>0.63157024120093885</v>
      </c>
      <c r="G90">
        <v>0.58238137434557491</v>
      </c>
      <c r="H90">
        <v>0.84648449972793105</v>
      </c>
      <c r="I90">
        <v>0.87627514049535038</v>
      </c>
      <c r="J90">
        <v>0.32683118641219711</v>
      </c>
      <c r="K90">
        <v>0.54162505010752027</v>
      </c>
    </row>
    <row r="91" spans="1:11" x14ac:dyDescent="0.25">
      <c r="A91" s="1" t="s">
        <v>401</v>
      </c>
      <c r="B91">
        <v>0.28067643545047488</v>
      </c>
      <c r="C91">
        <v>0.16921240595640491</v>
      </c>
      <c r="D91">
        <v>0.34288898484305153</v>
      </c>
      <c r="E91">
        <v>0.21083683259394997</v>
      </c>
      <c r="F91">
        <v>0.48318368767386355</v>
      </c>
      <c r="G91">
        <v>0.36579381341985195</v>
      </c>
      <c r="H91">
        <v>0.82880261861142435</v>
      </c>
      <c r="I91">
        <v>0.75818367964843647</v>
      </c>
      <c r="J91">
        <v>0.25578342290988521</v>
      </c>
      <c r="K91">
        <v>0.37405584496908562</v>
      </c>
    </row>
    <row r="92" spans="1:11" x14ac:dyDescent="0.25">
      <c r="A92" s="1" t="s">
        <v>402</v>
      </c>
      <c r="B92">
        <v>0.80135735463756019</v>
      </c>
      <c r="C92">
        <v>0.74130592464596889</v>
      </c>
      <c r="D92">
        <v>0.72221171397965711</v>
      </c>
      <c r="E92">
        <v>0.58824164431960091</v>
      </c>
      <c r="F92">
        <v>0.78183449352068257</v>
      </c>
      <c r="G92">
        <v>0.70724029834579893</v>
      </c>
      <c r="H92">
        <v>0.8507649080071592</v>
      </c>
      <c r="I92">
        <v>0.84126761619526158</v>
      </c>
      <c r="J92">
        <v>0.75951744582506497</v>
      </c>
      <c r="K92">
        <v>0.65170698477235367</v>
      </c>
    </row>
    <row r="93" spans="1:11" x14ac:dyDescent="0.25">
      <c r="A93" s="1" t="s">
        <v>403</v>
      </c>
      <c r="B93">
        <v>0.63965553605405878</v>
      </c>
      <c r="C93">
        <v>0.45727226786295683</v>
      </c>
      <c r="D93">
        <v>0.71716749236480171</v>
      </c>
      <c r="E93">
        <v>0.51741262322870663</v>
      </c>
      <c r="F93">
        <v>0.81568615760020613</v>
      </c>
      <c r="G93">
        <v>0.68424306163665327</v>
      </c>
      <c r="H93">
        <v>0.88398693555147567</v>
      </c>
      <c r="I93">
        <v>0.89206573288606683</v>
      </c>
      <c r="J93">
        <v>0.53725748570415699</v>
      </c>
      <c r="K93">
        <v>0.74224010276737873</v>
      </c>
    </row>
    <row r="94" spans="1:11" x14ac:dyDescent="0.25">
      <c r="A94" s="1" t="s">
        <v>404</v>
      </c>
      <c r="B94">
        <v>0.84835859285724313</v>
      </c>
      <c r="C94">
        <v>0.73814971814090402</v>
      </c>
      <c r="D94">
        <v>0.81842999981761622</v>
      </c>
      <c r="E94">
        <v>0.66236915463055046</v>
      </c>
      <c r="F94">
        <v>0.85120455050961308</v>
      </c>
      <c r="G94">
        <v>0.80418109135470761</v>
      </c>
      <c r="H94">
        <v>0.88185039765993822</v>
      </c>
      <c r="I94">
        <v>0.87727098301253836</v>
      </c>
      <c r="J94">
        <v>0.5949710783883837</v>
      </c>
      <c r="K94">
        <v>0.74261684800351824</v>
      </c>
    </row>
    <row r="95" spans="1:11" x14ac:dyDescent="0.25">
      <c r="A95" s="1" t="s">
        <v>405</v>
      </c>
      <c r="B95">
        <v>0.61574601263617179</v>
      </c>
      <c r="C95">
        <v>0.40228126664796748</v>
      </c>
      <c r="D95">
        <v>0.62233493145329644</v>
      </c>
      <c r="E95">
        <v>0.43730164060902632</v>
      </c>
      <c r="F95">
        <v>0.68821722838968424</v>
      </c>
      <c r="G95">
        <v>0.57997707965501721</v>
      </c>
      <c r="H95">
        <v>0.85590712038428463</v>
      </c>
      <c r="I95">
        <v>0.82159394058997348</v>
      </c>
      <c r="J95">
        <v>0.54746971504793784</v>
      </c>
      <c r="K95">
        <v>0.63746378476440746</v>
      </c>
    </row>
    <row r="96" spans="1:11" x14ac:dyDescent="0.25">
      <c r="A96" s="1" t="s">
        <v>406</v>
      </c>
      <c r="B96">
        <v>0.60386327957955455</v>
      </c>
      <c r="C96">
        <v>0.35107668285372928</v>
      </c>
      <c r="D96">
        <v>0.63134117654629474</v>
      </c>
      <c r="E96">
        <v>0.43396085336685786</v>
      </c>
      <c r="F96">
        <v>0.7496219654911277</v>
      </c>
      <c r="G96">
        <v>0.64491482011886758</v>
      </c>
      <c r="H96">
        <v>0.86183428801264161</v>
      </c>
      <c r="I96">
        <v>0.86851048273717468</v>
      </c>
      <c r="J96">
        <v>0.47587934242019586</v>
      </c>
      <c r="K96">
        <v>0.67152425949720729</v>
      </c>
    </row>
    <row r="97" spans="1:11" x14ac:dyDescent="0.25">
      <c r="A97" s="1" t="s">
        <v>407</v>
      </c>
      <c r="B97">
        <v>0.74838858952006004</v>
      </c>
      <c r="C97">
        <v>0.52733854090829835</v>
      </c>
      <c r="D97">
        <v>0.64180662286481682</v>
      </c>
      <c r="E97">
        <v>0.54387146635770722</v>
      </c>
      <c r="F97">
        <v>0.75817724901495531</v>
      </c>
      <c r="G97">
        <v>0.73959975427794755</v>
      </c>
      <c r="H97">
        <v>0.87694485930082933</v>
      </c>
      <c r="I97">
        <v>0.88576467033128303</v>
      </c>
      <c r="J97">
        <v>0.51186149842215767</v>
      </c>
      <c r="K97">
        <v>0.63559974657810703</v>
      </c>
    </row>
    <row r="98" spans="1:11" x14ac:dyDescent="0.25">
      <c r="A98" s="1" t="s">
        <v>408</v>
      </c>
      <c r="B98">
        <v>0.3585569445630139</v>
      </c>
      <c r="C98">
        <v>0.24711309691874964</v>
      </c>
      <c r="D98">
        <v>0.35579572074612686</v>
      </c>
      <c r="E98">
        <v>0.27258323621193103</v>
      </c>
      <c r="F98">
        <v>0.45642715961602948</v>
      </c>
      <c r="G98">
        <v>0.37712946471545555</v>
      </c>
      <c r="H98">
        <v>0.80062658120845565</v>
      </c>
      <c r="I98">
        <v>0.79163367884484048</v>
      </c>
      <c r="J98">
        <v>0.33088649726154801</v>
      </c>
      <c r="K98">
        <v>0.45573685372851297</v>
      </c>
    </row>
    <row r="99" spans="1:11" x14ac:dyDescent="0.25">
      <c r="A99" s="1" t="s">
        <v>409</v>
      </c>
      <c r="B99">
        <v>0.64459344486821701</v>
      </c>
      <c r="C99">
        <v>0.34338202656050598</v>
      </c>
      <c r="D99">
        <v>0.53080856251768627</v>
      </c>
      <c r="E99">
        <v>0.35358309748746269</v>
      </c>
      <c r="F99">
        <v>0.71739193819208624</v>
      </c>
      <c r="G99">
        <v>0.56182728315154029</v>
      </c>
      <c r="H99">
        <v>0.86039217073124985</v>
      </c>
      <c r="I99">
        <v>0.83608262299001146</v>
      </c>
      <c r="J99">
        <v>0.44253041439053731</v>
      </c>
      <c r="K99">
        <v>0.54467980905433433</v>
      </c>
    </row>
    <row r="100" spans="1:11" x14ac:dyDescent="0.25">
      <c r="A100" s="1" t="s">
        <v>410</v>
      </c>
      <c r="B100">
        <v>0.3752497533034671</v>
      </c>
      <c r="C100">
        <v>0.33059623476065247</v>
      </c>
      <c r="D100">
        <v>0.59451959507126739</v>
      </c>
      <c r="E100">
        <v>0.46896701902321075</v>
      </c>
      <c r="F100">
        <v>0.59046372514661227</v>
      </c>
      <c r="G100">
        <v>0.56262195872214937</v>
      </c>
      <c r="H100">
        <v>0.91865805653056476</v>
      </c>
      <c r="I100">
        <v>0.91728544845449655</v>
      </c>
      <c r="J100">
        <v>0.44959721611931436</v>
      </c>
      <c r="K100">
        <v>0.51122240916069128</v>
      </c>
    </row>
    <row r="101" spans="1:11" x14ac:dyDescent="0.25">
      <c r="A101" s="1" t="s">
        <v>411</v>
      </c>
      <c r="B101">
        <v>0.42715327717191409</v>
      </c>
      <c r="C101">
        <v>0.28090948703122026</v>
      </c>
      <c r="D101">
        <v>0.52263273171779079</v>
      </c>
      <c r="E101">
        <v>0.3019567216646068</v>
      </c>
      <c r="F101">
        <v>0.6318716190463447</v>
      </c>
      <c r="G101">
        <v>0.45148977194087503</v>
      </c>
      <c r="H101">
        <v>0.78318821024207241</v>
      </c>
      <c r="I101">
        <v>0.73638926182737496</v>
      </c>
      <c r="J101">
        <v>0.41497243215170354</v>
      </c>
      <c r="K101">
        <v>0.50383785948861026</v>
      </c>
    </row>
    <row r="102" spans="1:11" x14ac:dyDescent="0.25">
      <c r="A102" s="1" t="s">
        <v>412</v>
      </c>
      <c r="B102">
        <v>0.84235302344609087</v>
      </c>
      <c r="C102">
        <v>0.58896778408217276</v>
      </c>
      <c r="D102">
        <v>0.82724630092662921</v>
      </c>
      <c r="E102">
        <v>0.65018754385460209</v>
      </c>
      <c r="F102">
        <v>0.87755869159968392</v>
      </c>
      <c r="G102">
        <v>0.79993853545032134</v>
      </c>
      <c r="H102">
        <v>0.89198015624879412</v>
      </c>
      <c r="I102">
        <v>0.88485248086410362</v>
      </c>
      <c r="J102">
        <v>0.59904032410728336</v>
      </c>
      <c r="K102">
        <v>0.77176809337770269</v>
      </c>
    </row>
    <row r="103" spans="1:11" x14ac:dyDescent="0.25">
      <c r="A103" s="1" t="s">
        <v>413</v>
      </c>
      <c r="B103">
        <v>0.51935828582910992</v>
      </c>
      <c r="C103">
        <v>0.32410151151612654</v>
      </c>
      <c r="D103">
        <v>0.62590555304911921</v>
      </c>
      <c r="E103">
        <v>0.46996147806407379</v>
      </c>
      <c r="F103">
        <v>0.68241146689384946</v>
      </c>
      <c r="G103">
        <v>0.64246399426387546</v>
      </c>
      <c r="H103">
        <v>0.87773661453978769</v>
      </c>
      <c r="I103">
        <v>0.84727350553839198</v>
      </c>
      <c r="J103">
        <v>0.54051508666408676</v>
      </c>
    </row>
    <row r="104" spans="1:11" x14ac:dyDescent="0.25">
      <c r="A104" s="1" t="s">
        <v>414</v>
      </c>
      <c r="B104">
        <v>0.84518957716116816</v>
      </c>
      <c r="C104">
        <v>0.69864229858350124</v>
      </c>
      <c r="D104">
        <v>0.800257046495502</v>
      </c>
      <c r="E104">
        <v>0.70223492546805844</v>
      </c>
      <c r="F104">
        <v>0.85543457499743836</v>
      </c>
      <c r="G104">
        <v>0.84378006986194209</v>
      </c>
      <c r="H104">
        <v>0.88495252205592689</v>
      </c>
      <c r="I104">
        <v>0.89432324078655545</v>
      </c>
      <c r="J104">
        <v>0.63049638938070407</v>
      </c>
      <c r="K104">
        <v>0.76281187108063364</v>
      </c>
    </row>
    <row r="105" spans="1:11" x14ac:dyDescent="0.25">
      <c r="A105" s="1" t="s">
        <v>415</v>
      </c>
      <c r="B105">
        <v>0.4170200249330086</v>
      </c>
      <c r="C105">
        <v>0.20852654623932759</v>
      </c>
      <c r="D105">
        <v>0.5199244278880899</v>
      </c>
      <c r="E105">
        <v>0.26680163197440521</v>
      </c>
      <c r="F105">
        <v>0.62369236870450073</v>
      </c>
      <c r="G105">
        <v>0.4677716549817546</v>
      </c>
      <c r="H105">
        <v>0.87733875328738276</v>
      </c>
      <c r="I105">
        <v>0.83135634030455485</v>
      </c>
      <c r="J105">
        <v>0.34745968898452934</v>
      </c>
      <c r="K105">
        <v>0.53449611360083482</v>
      </c>
    </row>
    <row r="106" spans="1:11" x14ac:dyDescent="0.25">
      <c r="A106" s="1" t="s">
        <v>416</v>
      </c>
      <c r="B106">
        <v>0.74031808468620075</v>
      </c>
      <c r="C106">
        <v>0.52720242796311423</v>
      </c>
      <c r="D106">
        <v>0.73197304130528673</v>
      </c>
      <c r="E106">
        <v>0.53328119536317198</v>
      </c>
      <c r="F106">
        <v>0.80837494139532762</v>
      </c>
      <c r="G106">
        <v>0.77411179806018726</v>
      </c>
      <c r="H106">
        <v>0.88832574551147059</v>
      </c>
      <c r="I106">
        <v>0.89604827088167815</v>
      </c>
      <c r="J106">
        <v>0.58650322425068413</v>
      </c>
      <c r="K106">
        <v>0.69244580025910196</v>
      </c>
    </row>
    <row r="107" spans="1:11" x14ac:dyDescent="0.25">
      <c r="A107" s="1" t="s">
        <v>417</v>
      </c>
      <c r="B107">
        <v>0.82902176193203314</v>
      </c>
      <c r="C107">
        <v>0.50121117633639656</v>
      </c>
      <c r="D107">
        <v>0.7772012460685771</v>
      </c>
      <c r="E107">
        <v>0.47401729476056687</v>
      </c>
      <c r="F107">
        <v>0.83858910597895997</v>
      </c>
      <c r="G107">
        <v>0.71142508444676023</v>
      </c>
      <c r="H107">
        <v>0.90461204679173157</v>
      </c>
      <c r="I107">
        <v>0.86436058340642297</v>
      </c>
      <c r="J107">
        <v>0.48269336102297133</v>
      </c>
      <c r="K107">
        <v>0.76083746696698829</v>
      </c>
    </row>
    <row r="108" spans="1:11" x14ac:dyDescent="0.25">
      <c r="A108" s="1" t="s">
        <v>418</v>
      </c>
      <c r="B108">
        <v>0.54778713747638264</v>
      </c>
      <c r="C108">
        <v>0.40295741031912807</v>
      </c>
      <c r="D108">
        <v>0.67044164842931397</v>
      </c>
      <c r="E108">
        <v>0.42534162202664283</v>
      </c>
      <c r="F108">
        <v>0.7019861164668163</v>
      </c>
      <c r="G108">
        <v>0.55329299444029056</v>
      </c>
      <c r="H108">
        <v>0.86433187364447095</v>
      </c>
      <c r="I108">
        <v>0.84535261602187295</v>
      </c>
      <c r="J108">
        <v>0.53684347781566233</v>
      </c>
      <c r="K108">
        <v>0.65091946025259961</v>
      </c>
    </row>
    <row r="109" spans="1:11" x14ac:dyDescent="0.25">
      <c r="A109" s="1" t="s">
        <v>419</v>
      </c>
      <c r="B109">
        <v>0.88598063102277436</v>
      </c>
      <c r="C109">
        <v>0.86512243459472349</v>
      </c>
      <c r="D109">
        <v>0.86474223753537138</v>
      </c>
      <c r="E109">
        <v>0.77605297435808274</v>
      </c>
      <c r="F109">
        <v>0.87005557271769607</v>
      </c>
      <c r="G109">
        <v>0.84861567861475617</v>
      </c>
      <c r="H109">
        <v>0.89108801709281871</v>
      </c>
      <c r="I109">
        <v>0.89142795049464285</v>
      </c>
      <c r="J109">
        <v>0.8097595605707294</v>
      </c>
      <c r="K109">
        <v>0.73706194167794392</v>
      </c>
    </row>
    <row r="110" spans="1:11" x14ac:dyDescent="0.25">
      <c r="A110" s="1" t="s">
        <v>420</v>
      </c>
      <c r="B110">
        <v>0.73990869596643405</v>
      </c>
      <c r="C110">
        <v>0.55052472407169828</v>
      </c>
      <c r="D110">
        <v>0.74485368272812891</v>
      </c>
      <c r="E110">
        <v>0.56336777230625834</v>
      </c>
      <c r="F110">
        <v>0.81371592638584911</v>
      </c>
      <c r="G110">
        <v>0.6912115996046253</v>
      </c>
      <c r="H110">
        <v>0.85017310622411935</v>
      </c>
      <c r="I110">
        <v>0.84920059594146124</v>
      </c>
      <c r="J110">
        <v>0.54464068006597188</v>
      </c>
      <c r="K110">
        <v>0.69482932402636699</v>
      </c>
    </row>
    <row r="111" spans="1:11" x14ac:dyDescent="0.25">
      <c r="A111" s="1" t="s">
        <v>421</v>
      </c>
      <c r="B111">
        <v>0.45646872862723864</v>
      </c>
      <c r="C111">
        <v>0.34117283466879172</v>
      </c>
      <c r="D111">
        <v>0.61388844186711311</v>
      </c>
      <c r="E111">
        <v>0.45144710117794867</v>
      </c>
      <c r="J111">
        <v>0.44411368315311728</v>
      </c>
      <c r="K111">
        <v>0.52986114206368784</v>
      </c>
    </row>
    <row r="112" spans="1:11" x14ac:dyDescent="0.25">
      <c r="A112" s="1" t="s">
        <v>422</v>
      </c>
      <c r="B112">
        <v>0.76335579921700836</v>
      </c>
      <c r="C112">
        <v>0.51562666627277398</v>
      </c>
      <c r="D112">
        <v>0.74120261659397424</v>
      </c>
      <c r="E112">
        <v>0.61615698419658282</v>
      </c>
      <c r="F112">
        <v>0.84658732224745514</v>
      </c>
      <c r="G112">
        <v>0.76739748306553635</v>
      </c>
      <c r="H112">
        <v>0.87440959368084048</v>
      </c>
      <c r="I112">
        <v>0.89911083292922678</v>
      </c>
      <c r="J112">
        <v>0.5901090432072611</v>
      </c>
      <c r="K112">
        <v>0.78729242323594795</v>
      </c>
    </row>
    <row r="113" spans="1:11" x14ac:dyDescent="0.25">
      <c r="A113" s="1" t="s">
        <v>423</v>
      </c>
      <c r="B113">
        <v>0.64688449313222263</v>
      </c>
      <c r="C113">
        <v>0.40555069175135627</v>
      </c>
      <c r="D113">
        <v>0.67961806553142434</v>
      </c>
      <c r="E113">
        <v>0.50555943812956827</v>
      </c>
      <c r="F113">
        <v>0.73089488147582782</v>
      </c>
      <c r="G113">
        <v>0.65857253351147427</v>
      </c>
      <c r="H113">
        <v>0.88017363279005156</v>
      </c>
      <c r="I113">
        <v>0.86020943120222348</v>
      </c>
      <c r="J113">
        <v>0.53318340656899477</v>
      </c>
      <c r="K113">
        <v>0.6609554366431778</v>
      </c>
    </row>
    <row r="114" spans="1:11" x14ac:dyDescent="0.25">
      <c r="A114" s="1" t="s">
        <v>424</v>
      </c>
      <c r="B114">
        <v>0.68126659918808707</v>
      </c>
      <c r="C114">
        <v>0.58674523933275369</v>
      </c>
      <c r="D114">
        <v>0.60284684191884053</v>
      </c>
      <c r="E114">
        <v>0.58918856974864686</v>
      </c>
      <c r="F114">
        <v>0.73743428347714135</v>
      </c>
      <c r="G114">
        <v>0.76911939196676093</v>
      </c>
      <c r="H114">
        <v>0.86559203120873096</v>
      </c>
      <c r="I114">
        <v>0.88260636800996106</v>
      </c>
      <c r="J114">
        <v>0.47302577360807579</v>
      </c>
      <c r="K114">
        <v>0.58556993747273012</v>
      </c>
    </row>
    <row r="115" spans="1:11" x14ac:dyDescent="0.25">
      <c r="A115" s="1" t="s">
        <v>425</v>
      </c>
      <c r="B115">
        <v>0.84600057032509912</v>
      </c>
      <c r="C115">
        <v>0.63088737216932744</v>
      </c>
      <c r="D115">
        <v>0.75013202437382454</v>
      </c>
      <c r="E115">
        <v>0.64938482722684809</v>
      </c>
      <c r="F115">
        <v>0.86744289621528303</v>
      </c>
      <c r="G115">
        <v>0.82998311017152249</v>
      </c>
      <c r="H115">
        <v>0.89805052317369838</v>
      </c>
      <c r="I115">
        <v>0.89965273772888843</v>
      </c>
      <c r="J115">
        <v>0.62676986532646217</v>
      </c>
      <c r="K115">
        <v>0.78362845911622681</v>
      </c>
    </row>
    <row r="116" spans="1:11" x14ac:dyDescent="0.25">
      <c r="A116" s="1" t="s">
        <v>426</v>
      </c>
      <c r="B116">
        <v>0.87849441591763222</v>
      </c>
      <c r="C116">
        <v>0.75902019884673821</v>
      </c>
      <c r="D116">
        <v>0.81252441539491604</v>
      </c>
      <c r="E116">
        <v>0.73615605693347408</v>
      </c>
      <c r="F116">
        <v>0.8794877656414174</v>
      </c>
      <c r="G116">
        <v>0.85632882862250626</v>
      </c>
      <c r="H116">
        <v>0.89927630094687427</v>
      </c>
      <c r="I116">
        <v>0.90578030134649568</v>
      </c>
      <c r="J116">
        <v>0.68743897111191199</v>
      </c>
      <c r="K116">
        <v>0.81522227131309466</v>
      </c>
    </row>
    <row r="117" spans="1:11" x14ac:dyDescent="0.25">
      <c r="A117" s="1" t="s">
        <v>427</v>
      </c>
      <c r="B117">
        <v>0.7830474537824611</v>
      </c>
      <c r="C117">
        <v>0.50804543940747116</v>
      </c>
      <c r="D117">
        <v>0.75842857810090913</v>
      </c>
      <c r="E117">
        <v>0.5110662760145126</v>
      </c>
      <c r="F117">
        <v>0.80335698364366925</v>
      </c>
      <c r="G117">
        <v>0.74166617318261607</v>
      </c>
      <c r="H117">
        <v>0.83507559014542665</v>
      </c>
      <c r="I117">
        <v>0.85239526183794878</v>
      </c>
      <c r="J117">
        <v>0.50272285493625701</v>
      </c>
      <c r="K117">
        <v>0.66488945968459101</v>
      </c>
    </row>
    <row r="118" spans="1:11" x14ac:dyDescent="0.25">
      <c r="A118" s="1" t="s">
        <v>428</v>
      </c>
      <c r="B118">
        <v>0.79435856930492255</v>
      </c>
      <c r="C118">
        <v>0.51155684468364626</v>
      </c>
      <c r="D118">
        <v>0.81236494547415972</v>
      </c>
      <c r="E118">
        <v>0.6436884137810257</v>
      </c>
      <c r="F118">
        <v>0.86084723413739783</v>
      </c>
      <c r="G118">
        <v>0.77429079245637877</v>
      </c>
      <c r="H118">
        <v>0.88844966003595449</v>
      </c>
      <c r="I118">
        <v>0.8946306347964128</v>
      </c>
      <c r="J118">
        <v>0.58146812214169152</v>
      </c>
      <c r="K118">
        <v>0.78782380350687153</v>
      </c>
    </row>
    <row r="119" spans="1:11" x14ac:dyDescent="0.25">
      <c r="A119" s="1" t="s">
        <v>429</v>
      </c>
      <c r="B119">
        <v>0.89899659776711605</v>
      </c>
      <c r="C119">
        <v>0.76521379981224036</v>
      </c>
      <c r="D119">
        <v>0.82089445098097658</v>
      </c>
      <c r="E119">
        <v>0.76172529351055052</v>
      </c>
      <c r="F119">
        <v>0.8992766727781335</v>
      </c>
      <c r="G119">
        <v>0.86070614858901773</v>
      </c>
      <c r="H119">
        <v>0.91534088964340077</v>
      </c>
      <c r="I119">
        <v>0.90818180506910828</v>
      </c>
      <c r="J119">
        <v>0.66884551362952549</v>
      </c>
      <c r="K119">
        <v>0.81182092356310409</v>
      </c>
    </row>
    <row r="120" spans="1:11" x14ac:dyDescent="0.25">
      <c r="A120" s="1" t="s">
        <v>430</v>
      </c>
      <c r="B120">
        <v>0.82738928750348795</v>
      </c>
      <c r="C120">
        <v>0.72818544614253244</v>
      </c>
      <c r="D120">
        <v>0.77448760107725911</v>
      </c>
      <c r="E120">
        <v>0.64434481735702753</v>
      </c>
      <c r="F120">
        <v>0.81633143800060148</v>
      </c>
      <c r="G120">
        <v>0.78640382265277053</v>
      </c>
      <c r="H120">
        <v>0.8718158321690801</v>
      </c>
      <c r="I120">
        <v>0.87641543196759142</v>
      </c>
      <c r="J120">
        <v>0.69731329827580391</v>
      </c>
      <c r="K120">
        <v>0.72054901831876939</v>
      </c>
    </row>
    <row r="121" spans="1:11" x14ac:dyDescent="0.25">
      <c r="A121" s="1" t="s">
        <v>431</v>
      </c>
      <c r="B121">
        <v>0.74528922838489775</v>
      </c>
      <c r="C121">
        <v>0.56631837162264143</v>
      </c>
      <c r="D121">
        <v>0.7796985836356537</v>
      </c>
      <c r="E121">
        <v>0.58312614049905731</v>
      </c>
      <c r="F121">
        <v>0.81253912100231274</v>
      </c>
      <c r="G121">
        <v>0.75426588719227494</v>
      </c>
      <c r="H121">
        <v>0.89976550343049</v>
      </c>
      <c r="I121">
        <v>0.88113675784050727</v>
      </c>
      <c r="J121">
        <v>0.69016973338626142</v>
      </c>
      <c r="K121">
        <v>0.75055959102765479</v>
      </c>
    </row>
    <row r="122" spans="1:11" x14ac:dyDescent="0.25">
      <c r="A122" s="1" t="s">
        <v>432</v>
      </c>
      <c r="B122">
        <v>0.88820331632106708</v>
      </c>
      <c r="C122">
        <v>0.8621264358578935</v>
      </c>
      <c r="D122">
        <v>0.86314040553226912</v>
      </c>
      <c r="E122">
        <v>0.77516319824431235</v>
      </c>
      <c r="F122">
        <v>0.8833752478625484</v>
      </c>
      <c r="G122">
        <v>0.85821040535201276</v>
      </c>
      <c r="H122">
        <v>0.8909765137739708</v>
      </c>
      <c r="I122">
        <v>0.89128755874769738</v>
      </c>
      <c r="J122">
        <v>0.73803655777097255</v>
      </c>
      <c r="K122">
        <v>0.76986327974872526</v>
      </c>
    </row>
    <row r="123" spans="1:11" x14ac:dyDescent="0.25">
      <c r="A123" s="1" t="s">
        <v>433</v>
      </c>
      <c r="B123">
        <v>0.50705922917080293</v>
      </c>
      <c r="C123">
        <v>0.41320490612027949</v>
      </c>
      <c r="D123">
        <v>0.54351457945946868</v>
      </c>
      <c r="E123">
        <v>0.46659960433928332</v>
      </c>
      <c r="F123">
        <v>0.62797438393506555</v>
      </c>
      <c r="G123">
        <v>0.59909757883314696</v>
      </c>
      <c r="H123">
        <v>0.80829330164430346</v>
      </c>
      <c r="I123">
        <v>0.82848112056705747</v>
      </c>
      <c r="J123">
        <v>0.46341270422410868</v>
      </c>
      <c r="K123">
        <v>0.55324107581216397</v>
      </c>
    </row>
    <row r="124" spans="1:11" x14ac:dyDescent="0.25">
      <c r="A124" s="1" t="s">
        <v>434</v>
      </c>
      <c r="B124">
        <v>0.82747772115724316</v>
      </c>
      <c r="C124">
        <v>0.67062536584264409</v>
      </c>
      <c r="D124">
        <v>0.81133373502571182</v>
      </c>
      <c r="E124">
        <v>0.63743937977708476</v>
      </c>
      <c r="F124">
        <v>0.82686267247902601</v>
      </c>
      <c r="G124">
        <v>0.80462982527076932</v>
      </c>
      <c r="H124">
        <v>0.8822196077283524</v>
      </c>
      <c r="I124">
        <v>0.8821251586909995</v>
      </c>
      <c r="J124">
        <v>0.66106363282586644</v>
      </c>
      <c r="K124">
        <v>0.78597703360874849</v>
      </c>
    </row>
    <row r="125" spans="1:11" x14ac:dyDescent="0.25">
      <c r="A125" s="1" t="s">
        <v>435</v>
      </c>
      <c r="B125">
        <v>0.73552588132195729</v>
      </c>
      <c r="C125">
        <v>0.39610983967135144</v>
      </c>
      <c r="D125">
        <v>0.76825060298037695</v>
      </c>
      <c r="E125">
        <v>0.53513507758405932</v>
      </c>
      <c r="F125">
        <v>0.83636781487523382</v>
      </c>
      <c r="G125">
        <v>0.69355468619583704</v>
      </c>
      <c r="H125">
        <v>0.88341922148477914</v>
      </c>
      <c r="I125">
        <v>0.87017419876943358</v>
      </c>
      <c r="J125">
        <v>0.48926448706848302</v>
      </c>
      <c r="K125">
        <v>0.77593111559219685</v>
      </c>
    </row>
    <row r="126" spans="1:11" x14ac:dyDescent="0.25">
      <c r="A126" s="1" t="s">
        <v>436</v>
      </c>
      <c r="B126">
        <v>0.81333522500742061</v>
      </c>
      <c r="C126">
        <v>0.64359592028079893</v>
      </c>
      <c r="D126">
        <v>0.79544756979591769</v>
      </c>
      <c r="E126">
        <v>0.63486506614171667</v>
      </c>
      <c r="F126">
        <v>0.85658579984183014</v>
      </c>
      <c r="G126">
        <v>0.79151434756482886</v>
      </c>
      <c r="H126">
        <v>0.89749699328129739</v>
      </c>
      <c r="I126">
        <v>0.88563948839878381</v>
      </c>
      <c r="J126">
        <v>0.63400445732043487</v>
      </c>
      <c r="K126">
        <v>0.74547355327170561</v>
      </c>
    </row>
    <row r="127" spans="1:11" x14ac:dyDescent="0.25">
      <c r="A127" s="1" t="s">
        <v>437</v>
      </c>
      <c r="B127">
        <v>0.73518576750546516</v>
      </c>
      <c r="C127">
        <v>0.50583971667575833</v>
      </c>
      <c r="D127">
        <v>0.73012032272251493</v>
      </c>
      <c r="E127">
        <v>0.53494802588056944</v>
      </c>
      <c r="F127">
        <v>0.82109463185244014</v>
      </c>
      <c r="G127">
        <v>0.78240145662600458</v>
      </c>
      <c r="H127">
        <v>0.85457052205387873</v>
      </c>
      <c r="I127">
        <v>0.87350467309417434</v>
      </c>
      <c r="J127">
        <v>0.49311747836796721</v>
      </c>
      <c r="K127">
        <v>0.75962798903508699</v>
      </c>
    </row>
    <row r="128" spans="1:11" x14ac:dyDescent="0.25">
      <c r="A128" s="1" t="s">
        <v>438</v>
      </c>
      <c r="B128">
        <v>0.68909217051210747</v>
      </c>
      <c r="C128">
        <v>0.46506404393811152</v>
      </c>
      <c r="D128">
        <v>0.68167540090401346</v>
      </c>
      <c r="E128">
        <v>0.53780251327132222</v>
      </c>
      <c r="F128">
        <v>0.82085546022706535</v>
      </c>
      <c r="G128">
        <v>0.70446529201527675</v>
      </c>
      <c r="H128">
        <v>0.86976179755288308</v>
      </c>
      <c r="I128">
        <v>0.88457602007322356</v>
      </c>
      <c r="J128">
        <v>0.48303989111904738</v>
      </c>
      <c r="K128">
        <v>0.70555420527090751</v>
      </c>
    </row>
    <row r="129" spans="1:11" x14ac:dyDescent="0.25">
      <c r="A129" s="1" t="s">
        <v>439</v>
      </c>
      <c r="B129">
        <v>0.87125369414210918</v>
      </c>
      <c r="C129">
        <v>0.82407792273482727</v>
      </c>
      <c r="D129">
        <v>0.84645078512995542</v>
      </c>
      <c r="E129">
        <v>0.69563428799496796</v>
      </c>
      <c r="F129">
        <v>0.85315700524154314</v>
      </c>
      <c r="G129">
        <v>0.82028594296497326</v>
      </c>
      <c r="H129">
        <v>0.88465169691009715</v>
      </c>
      <c r="I129">
        <v>0.88442654563980039</v>
      </c>
      <c r="J129">
        <v>0.80892498343200037</v>
      </c>
      <c r="K129">
        <v>0.74743172002796554</v>
      </c>
    </row>
    <row r="130" spans="1:11" x14ac:dyDescent="0.25">
      <c r="A130" s="1" t="s">
        <v>440</v>
      </c>
      <c r="B130">
        <v>0.76687097189857767</v>
      </c>
      <c r="C130">
        <v>0.63861008213613257</v>
      </c>
      <c r="D130">
        <v>0.82391560041302137</v>
      </c>
      <c r="E130">
        <v>0.59293276329919897</v>
      </c>
      <c r="F130">
        <v>0.85625525580609707</v>
      </c>
      <c r="G130">
        <v>0.79696529652287695</v>
      </c>
      <c r="H130">
        <v>0.88676252927852139</v>
      </c>
      <c r="I130">
        <v>0.88477560688149637</v>
      </c>
      <c r="J130">
        <v>0.62847049328663152</v>
      </c>
      <c r="K130">
        <v>0.78040318467652592</v>
      </c>
    </row>
    <row r="131" spans="1:11" x14ac:dyDescent="0.25">
      <c r="A131" s="1" t="s">
        <v>441</v>
      </c>
      <c r="B131">
        <v>0.87965701407528385</v>
      </c>
      <c r="C131">
        <v>0.84961188952133682</v>
      </c>
      <c r="D131">
        <v>0.85488037676030626</v>
      </c>
      <c r="E131">
        <v>0.76514132144317037</v>
      </c>
      <c r="F131">
        <v>0.8746403951167212</v>
      </c>
      <c r="G131">
        <v>0.85030978926501743</v>
      </c>
      <c r="H131">
        <v>0.88565317638789443</v>
      </c>
      <c r="I131">
        <v>0.8889467713347291</v>
      </c>
      <c r="J131">
        <v>0.71338874865058055</v>
      </c>
      <c r="K131">
        <v>0.73450305354382339</v>
      </c>
    </row>
    <row r="132" spans="1:11" x14ac:dyDescent="0.25">
      <c r="A132" s="1" t="s">
        <v>442</v>
      </c>
      <c r="B132">
        <v>0.84516808835525414</v>
      </c>
      <c r="C132">
        <v>0.6679076684480505</v>
      </c>
      <c r="D132">
        <v>0.81318144181188556</v>
      </c>
      <c r="E132">
        <v>0.71132650502920747</v>
      </c>
      <c r="F132">
        <v>0.86154687597612978</v>
      </c>
      <c r="G132">
        <v>0.8135717806332502</v>
      </c>
      <c r="H132">
        <v>0.90117815435752591</v>
      </c>
      <c r="I132">
        <v>0.89709593758782646</v>
      </c>
      <c r="J132">
        <v>0.6636993573914971</v>
      </c>
      <c r="K132">
        <v>0.8088803347746506</v>
      </c>
    </row>
    <row r="133" spans="1:11" x14ac:dyDescent="0.25">
      <c r="A133" s="1" t="s">
        <v>443</v>
      </c>
      <c r="B133">
        <v>0.71215045545327027</v>
      </c>
      <c r="C133">
        <v>0.57468709594001499</v>
      </c>
      <c r="D133">
        <v>0.71546351011967868</v>
      </c>
      <c r="E133">
        <v>0.60099204987458865</v>
      </c>
      <c r="F133">
        <v>0.77608271398341433</v>
      </c>
      <c r="G133">
        <v>0.71416474042916567</v>
      </c>
      <c r="H133">
        <v>0.87608429530779175</v>
      </c>
      <c r="I133">
        <v>0.8767370795696714</v>
      </c>
      <c r="J133">
        <v>0.64958053372955737</v>
      </c>
      <c r="K133">
        <v>0.71829683098888897</v>
      </c>
    </row>
    <row r="134" spans="1:11" x14ac:dyDescent="0.25">
      <c r="A134" s="1" t="s">
        <v>444</v>
      </c>
      <c r="B134">
        <v>0.75159576822641216</v>
      </c>
      <c r="C134">
        <v>0.4299535603102787</v>
      </c>
      <c r="D134">
        <v>0.77421868464594312</v>
      </c>
      <c r="E134">
        <v>0.50956509812753426</v>
      </c>
      <c r="F134">
        <v>0.84480414986938335</v>
      </c>
      <c r="G134">
        <v>0.74313238079940191</v>
      </c>
      <c r="H134">
        <v>0.87172941665945658</v>
      </c>
      <c r="I134">
        <v>0.86332360549073695</v>
      </c>
      <c r="J134">
        <v>0.51499763948268662</v>
      </c>
      <c r="K134">
        <v>0.77292723048325651</v>
      </c>
    </row>
    <row r="135" spans="1:11" x14ac:dyDescent="0.25">
      <c r="A135" s="1" t="s">
        <v>445</v>
      </c>
      <c r="B135">
        <v>0.88436608273013484</v>
      </c>
      <c r="C135">
        <v>0.87742416218733776</v>
      </c>
      <c r="D135">
        <v>0.85855160031269073</v>
      </c>
      <c r="E135">
        <v>0.78984653458788312</v>
      </c>
      <c r="F135">
        <v>0.88946111469670974</v>
      </c>
      <c r="G135">
        <v>0.84789319185632017</v>
      </c>
      <c r="H135">
        <v>0.89359371425501277</v>
      </c>
      <c r="I135">
        <v>0.8926088777524519</v>
      </c>
      <c r="J135">
        <v>0.74695376145195802</v>
      </c>
      <c r="K135">
        <v>0.71524760665642095</v>
      </c>
    </row>
    <row r="136" spans="1:11" x14ac:dyDescent="0.25">
      <c r="A136" s="1" t="s">
        <v>446</v>
      </c>
      <c r="B136">
        <v>0.75706751491727964</v>
      </c>
      <c r="C136">
        <v>0.59537783834494762</v>
      </c>
      <c r="D136">
        <v>0.77615009869777152</v>
      </c>
      <c r="E136">
        <v>0.63065209398056954</v>
      </c>
      <c r="J136">
        <v>0.59555624368007298</v>
      </c>
      <c r="K136">
        <v>0.73981935669890109</v>
      </c>
    </row>
    <row r="137" spans="1:11" x14ac:dyDescent="0.25">
      <c r="A137" s="1" t="s">
        <v>447</v>
      </c>
      <c r="B137">
        <v>0.84719006386320794</v>
      </c>
      <c r="C137">
        <v>0.75756422857813199</v>
      </c>
      <c r="D137">
        <v>0.81677828495135996</v>
      </c>
      <c r="E137">
        <v>0.73780809572866701</v>
      </c>
      <c r="F137">
        <v>0.88341702637994346</v>
      </c>
      <c r="G137">
        <v>0.8688048771557727</v>
      </c>
      <c r="H137">
        <v>0.92232844858063523</v>
      </c>
      <c r="I137">
        <v>0.91082940083452957</v>
      </c>
      <c r="J137">
        <v>0.67363229466436936</v>
      </c>
      <c r="K137">
        <v>0.77650374809761091</v>
      </c>
    </row>
    <row r="138" spans="1:11" x14ac:dyDescent="0.25">
      <c r="A138" s="1" t="s">
        <v>448</v>
      </c>
      <c r="B138">
        <v>0.84920712498591688</v>
      </c>
      <c r="C138">
        <v>0.79986027064887111</v>
      </c>
      <c r="D138">
        <v>0.83451292572097424</v>
      </c>
      <c r="E138">
        <v>0.63987931079472415</v>
      </c>
      <c r="F138">
        <v>0.84101083124134557</v>
      </c>
      <c r="G138">
        <v>0.7939753108873604</v>
      </c>
      <c r="H138">
        <v>0.88083446447162284</v>
      </c>
      <c r="I138">
        <v>0.87700496908297465</v>
      </c>
      <c r="J138">
        <v>0.77113637310471617</v>
      </c>
      <c r="K138">
        <v>0.69788265653275583</v>
      </c>
    </row>
    <row r="139" spans="1:11" x14ac:dyDescent="0.25">
      <c r="A139" s="1" t="s">
        <v>449</v>
      </c>
      <c r="B139">
        <v>0.87093823122897596</v>
      </c>
      <c r="C139">
        <v>0.75642171907357214</v>
      </c>
      <c r="D139">
        <v>0.85804375047936243</v>
      </c>
      <c r="E139">
        <v>0.71262069155718666</v>
      </c>
      <c r="F139">
        <v>0.87126166167840069</v>
      </c>
      <c r="G139">
        <v>0.84035536964200053</v>
      </c>
      <c r="H139">
        <v>0.8780275287479804</v>
      </c>
      <c r="I139">
        <v>0.88827979072176633</v>
      </c>
      <c r="J139">
        <v>0.71019751726110303</v>
      </c>
      <c r="K139">
        <v>0.81958375644414438</v>
      </c>
    </row>
    <row r="140" spans="1:11" x14ac:dyDescent="0.25">
      <c r="A140" s="1" t="s">
        <v>450</v>
      </c>
      <c r="B140">
        <v>0.87825669993631417</v>
      </c>
      <c r="C140">
        <v>0.84201394206052749</v>
      </c>
      <c r="D140">
        <v>0.83920205692228655</v>
      </c>
      <c r="E140">
        <v>0.75744163098761008</v>
      </c>
      <c r="J140">
        <v>0.6432963067724039</v>
      </c>
      <c r="K140">
        <v>0.81223531623211398</v>
      </c>
    </row>
    <row r="141" spans="1:11" x14ac:dyDescent="0.25">
      <c r="A141" s="1" t="s">
        <v>451</v>
      </c>
      <c r="B141">
        <v>0.38461304001548619</v>
      </c>
      <c r="C141">
        <v>0.19132692981354316</v>
      </c>
      <c r="D141">
        <v>0.40730604416855726</v>
      </c>
      <c r="E141">
        <v>0.24866413880734045</v>
      </c>
      <c r="F141">
        <v>0.60853419466931069</v>
      </c>
      <c r="G141">
        <v>0.46322377310684121</v>
      </c>
      <c r="H141">
        <v>0.87128936884583752</v>
      </c>
      <c r="I141">
        <v>0.84399782913931276</v>
      </c>
      <c r="J141">
        <v>0.26475731905779187</v>
      </c>
      <c r="K141">
        <v>0.51508458516386713</v>
      </c>
    </row>
    <row r="142" spans="1:11" x14ac:dyDescent="0.25">
      <c r="A142" s="1" t="s">
        <v>452</v>
      </c>
      <c r="B142">
        <v>0.89002540724275925</v>
      </c>
      <c r="C142">
        <v>0.7797877974251255</v>
      </c>
      <c r="D142">
        <v>0.85289113657567539</v>
      </c>
      <c r="E142">
        <v>0.7652506667986867</v>
      </c>
      <c r="F142">
        <v>0.8785666844217479</v>
      </c>
      <c r="G142">
        <v>0.87027523616537372</v>
      </c>
      <c r="H142">
        <v>0.88640525238924373</v>
      </c>
      <c r="I142">
        <v>0.88600953725384957</v>
      </c>
      <c r="J142">
        <v>0.65678150343113206</v>
      </c>
      <c r="K142">
        <v>0.80551681207661263</v>
      </c>
    </row>
    <row r="143" spans="1:11" x14ac:dyDescent="0.25">
      <c r="A143" s="1" t="s">
        <v>453</v>
      </c>
      <c r="B143">
        <v>0.18676543430343295</v>
      </c>
      <c r="C143">
        <v>0.11435519776037516</v>
      </c>
      <c r="D143">
        <v>0.30827664986377834</v>
      </c>
      <c r="E143">
        <v>0.15805993932406728</v>
      </c>
      <c r="F143">
        <v>0.36651843396530259</v>
      </c>
      <c r="G143">
        <v>0.29239351550504922</v>
      </c>
      <c r="H143">
        <v>0.82346725687496747</v>
      </c>
      <c r="I143">
        <v>0.79294961889505866</v>
      </c>
      <c r="K143">
        <v>0.34711463552743554</v>
      </c>
    </row>
    <row r="144" spans="1:11" x14ac:dyDescent="0.25">
      <c r="A144" s="1" t="s">
        <v>454</v>
      </c>
      <c r="B144">
        <v>0.73538326648496988</v>
      </c>
      <c r="C144">
        <v>0.53254752876757749</v>
      </c>
      <c r="D144">
        <v>0.75340333339842436</v>
      </c>
      <c r="E144">
        <v>0.59361731265829787</v>
      </c>
      <c r="J144">
        <v>0.57427259939965114</v>
      </c>
      <c r="K144">
        <v>0.74309699522113148</v>
      </c>
    </row>
    <row r="145" spans="1:11" x14ac:dyDescent="0.25">
      <c r="A145" s="1" t="s">
        <v>455</v>
      </c>
      <c r="B145">
        <v>0.31874341201544998</v>
      </c>
      <c r="C145">
        <v>0.1876533129150115</v>
      </c>
      <c r="F145">
        <v>0.4818525959912226</v>
      </c>
      <c r="G145">
        <v>0.33024237730079825</v>
      </c>
      <c r="H145">
        <v>0.86611814537750531</v>
      </c>
      <c r="I145">
        <v>0.80281295240757267</v>
      </c>
      <c r="K145">
        <v>0.43214263837109618</v>
      </c>
    </row>
    <row r="146" spans="1:11" x14ac:dyDescent="0.25">
      <c r="A146" s="1" t="s">
        <v>456</v>
      </c>
      <c r="B146">
        <v>0.89247269098558457</v>
      </c>
      <c r="C146">
        <v>0.87356613568418717</v>
      </c>
      <c r="D146">
        <v>0.84456094293775075</v>
      </c>
      <c r="E146">
        <v>0.76536214511125988</v>
      </c>
      <c r="F146">
        <v>0.86360554039868609</v>
      </c>
      <c r="G146">
        <v>0.82669651657074394</v>
      </c>
      <c r="H146">
        <v>0.8936905930532717</v>
      </c>
      <c r="I146">
        <v>0.89413865642685153</v>
      </c>
      <c r="J146">
        <v>0.83103061370738285</v>
      </c>
      <c r="K146">
        <v>0.71516067713571219</v>
      </c>
    </row>
    <row r="147" spans="1:11" x14ac:dyDescent="0.25">
      <c r="A147" s="1" t="s">
        <v>457</v>
      </c>
      <c r="B147">
        <v>0.66069551743364241</v>
      </c>
      <c r="C147">
        <v>0.4690043587599303</v>
      </c>
      <c r="D147">
        <v>0.64819611454826498</v>
      </c>
      <c r="E147">
        <v>0.50309288945061403</v>
      </c>
      <c r="F147">
        <v>0.76711290750293648</v>
      </c>
      <c r="G147">
        <v>0.70030068734778195</v>
      </c>
      <c r="H147">
        <v>0.86303636721746102</v>
      </c>
      <c r="I147">
        <v>0.8548205909279204</v>
      </c>
      <c r="J147">
        <v>0.44294027435622024</v>
      </c>
      <c r="K147">
        <v>0.60832000118041529</v>
      </c>
    </row>
    <row r="148" spans="1:11" x14ac:dyDescent="0.25">
      <c r="A148" s="1" t="s">
        <v>458</v>
      </c>
      <c r="B148">
        <v>0.54567393318003321</v>
      </c>
      <c r="C148">
        <v>0.28959900558813634</v>
      </c>
      <c r="D148">
        <v>0.66017991409893129</v>
      </c>
      <c r="E148">
        <v>0.38937351512314977</v>
      </c>
      <c r="F148">
        <v>0.75670383204938285</v>
      </c>
      <c r="G148">
        <v>0.63999175963108212</v>
      </c>
      <c r="H148">
        <v>0.87367310125031528</v>
      </c>
      <c r="I148">
        <v>0.8662816613774933</v>
      </c>
      <c r="J148">
        <v>0.39955185432843821</v>
      </c>
      <c r="K148">
        <v>0.59352841783324473</v>
      </c>
    </row>
    <row r="149" spans="1:11" x14ac:dyDescent="0.25">
      <c r="A149" s="1" t="s">
        <v>459</v>
      </c>
      <c r="B149">
        <v>0.30313647914275194</v>
      </c>
      <c r="C149">
        <v>0.17590257972218579</v>
      </c>
      <c r="D149">
        <v>0.57998305065940181</v>
      </c>
      <c r="E149">
        <v>0.26491361889608817</v>
      </c>
      <c r="F149">
        <v>0.5548282929933589</v>
      </c>
      <c r="G149">
        <v>0.45606231102067957</v>
      </c>
      <c r="H149">
        <v>0.87595910550243716</v>
      </c>
      <c r="I149">
        <v>0.86456824335523164</v>
      </c>
      <c r="K149">
        <v>0.50072200850533699</v>
      </c>
    </row>
    <row r="150" spans="1:11" x14ac:dyDescent="0.25">
      <c r="A150" s="1" t="s">
        <v>460</v>
      </c>
      <c r="B150">
        <v>0.76420500317066697</v>
      </c>
      <c r="C150">
        <v>0.42193268853919191</v>
      </c>
      <c r="D150">
        <v>0.81360082059903893</v>
      </c>
      <c r="E150">
        <v>0.51999813660518412</v>
      </c>
      <c r="F150">
        <v>0.84628225477624042</v>
      </c>
      <c r="G150">
        <v>0.72940968001594919</v>
      </c>
      <c r="H150">
        <v>0.89007364433664249</v>
      </c>
      <c r="I150">
        <v>0.86855808297923875</v>
      </c>
      <c r="J150">
        <v>0.4588895839446111</v>
      </c>
      <c r="K150">
        <v>0.78598019188188217</v>
      </c>
    </row>
    <row r="151" spans="1:11" x14ac:dyDescent="0.25">
      <c r="A151" s="1" t="s">
        <v>461</v>
      </c>
      <c r="B151">
        <v>0.8815494715437393</v>
      </c>
      <c r="C151">
        <v>0.84149938430701343</v>
      </c>
      <c r="D151">
        <v>0.85223717547934696</v>
      </c>
      <c r="E151">
        <v>0.75778615211088562</v>
      </c>
      <c r="F151">
        <v>0.88416805690709499</v>
      </c>
      <c r="G151">
        <v>0.86613380325935552</v>
      </c>
      <c r="H151">
        <v>0.89002315501913076</v>
      </c>
      <c r="I151">
        <v>0.88939449154725614</v>
      </c>
      <c r="J151">
        <v>0.72096711389165646</v>
      </c>
      <c r="K151">
        <v>0.7775476772330453</v>
      </c>
    </row>
    <row r="152" spans="1:11" x14ac:dyDescent="0.25">
      <c r="A152" s="1" t="s">
        <v>462</v>
      </c>
      <c r="B152">
        <v>0.7053264972560781</v>
      </c>
      <c r="C152">
        <v>0.41521319661023864</v>
      </c>
      <c r="D152">
        <v>0.76820037254460705</v>
      </c>
      <c r="E152">
        <v>0.51034486301199844</v>
      </c>
      <c r="F152">
        <v>0.78057866443476009</v>
      </c>
      <c r="G152">
        <v>0.69058296751641401</v>
      </c>
      <c r="H152">
        <v>0.90008659616864195</v>
      </c>
      <c r="I152">
        <v>0.88322351456363635</v>
      </c>
      <c r="J152">
        <v>0.51811395461993992</v>
      </c>
      <c r="K152">
        <v>0.6810033142471843</v>
      </c>
    </row>
    <row r="153" spans="1:11" x14ac:dyDescent="0.25">
      <c r="A153" s="1" t="s">
        <v>463</v>
      </c>
      <c r="B153">
        <v>0.3341401491489478</v>
      </c>
      <c r="C153">
        <v>0.22342057463449705</v>
      </c>
      <c r="D153">
        <v>0.27654719417686024</v>
      </c>
      <c r="E153">
        <v>0.16779615983714261</v>
      </c>
      <c r="F153">
        <v>0.34482363330229915</v>
      </c>
      <c r="G153">
        <v>0.30090292568223259</v>
      </c>
      <c r="H153">
        <v>0.75270329237232858</v>
      </c>
      <c r="I153">
        <v>0.80156816411922693</v>
      </c>
      <c r="J153">
        <v>0.22224767423602743</v>
      </c>
    </row>
    <row r="154" spans="1:11" x14ac:dyDescent="0.25">
      <c r="A154" s="1" t="s">
        <v>464</v>
      </c>
      <c r="B154">
        <v>0.57843050863101364</v>
      </c>
      <c r="C154">
        <v>0.3437254400621077</v>
      </c>
      <c r="D154">
        <v>0.61294672514629212</v>
      </c>
      <c r="E154">
        <v>0.38139153812967758</v>
      </c>
      <c r="F154">
        <v>0.70403154951786617</v>
      </c>
      <c r="G154">
        <v>0.65592535837027699</v>
      </c>
      <c r="H154">
        <v>0.8557054109717821</v>
      </c>
      <c r="I154">
        <v>0.8659696924792526</v>
      </c>
      <c r="J154">
        <v>0.45136139166886513</v>
      </c>
      <c r="K154">
        <v>0.59711967814538214</v>
      </c>
    </row>
    <row r="155" spans="1:11" x14ac:dyDescent="0.25">
      <c r="A155" s="1" t="s">
        <v>465</v>
      </c>
      <c r="B155">
        <v>0.79501186004199609</v>
      </c>
      <c r="C155">
        <v>0.51623562873992945</v>
      </c>
      <c r="F155">
        <v>0.87495259167917427</v>
      </c>
      <c r="G155">
        <v>0.77645523171594266</v>
      </c>
      <c r="H155">
        <v>0.88315089722045159</v>
      </c>
      <c r="I155">
        <v>0.87967574665326631</v>
      </c>
      <c r="J155">
        <v>0.55561515492111424</v>
      </c>
      <c r="K155">
        <v>0.77357243547969412</v>
      </c>
    </row>
    <row r="156" spans="1:11" x14ac:dyDescent="0.25">
      <c r="A156" s="1" t="s">
        <v>466</v>
      </c>
      <c r="B156">
        <v>0.8886232860841986</v>
      </c>
      <c r="C156">
        <v>0.8155158612094644</v>
      </c>
      <c r="D156">
        <v>0.83888420714775336</v>
      </c>
      <c r="E156">
        <v>0.74858479137689438</v>
      </c>
      <c r="F156">
        <v>0.87187866043772855</v>
      </c>
      <c r="G156">
        <v>0.84408974093723088</v>
      </c>
      <c r="H156">
        <v>0.89921465273221735</v>
      </c>
      <c r="I156">
        <v>0.90064770470073274</v>
      </c>
      <c r="J156">
        <v>0.82812655610312658</v>
      </c>
      <c r="K156">
        <v>0.7877883458564271</v>
      </c>
    </row>
    <row r="157" spans="1:11" x14ac:dyDescent="0.25">
      <c r="A157" s="1" t="s">
        <v>467</v>
      </c>
      <c r="B157">
        <v>0.41496594743476256</v>
      </c>
      <c r="C157">
        <v>0.22813287142028857</v>
      </c>
      <c r="D157">
        <v>0.41750369916459051</v>
      </c>
      <c r="E157">
        <v>0.21539661438398847</v>
      </c>
      <c r="F157">
        <v>0.50690119152389823</v>
      </c>
      <c r="G157">
        <v>0.31510681127268603</v>
      </c>
      <c r="H157">
        <v>0.82795511474617367</v>
      </c>
      <c r="I157">
        <v>0.80064213289304986</v>
      </c>
      <c r="J157">
        <v>0.33866959092771221</v>
      </c>
      <c r="K157">
        <v>0.47345925439032327</v>
      </c>
    </row>
    <row r="158" spans="1:11" x14ac:dyDescent="0.25">
      <c r="A158" s="1" t="s">
        <v>468</v>
      </c>
      <c r="B158">
        <v>0.58177395521380837</v>
      </c>
      <c r="C158">
        <v>0.41063207785134576</v>
      </c>
      <c r="D158">
        <v>0.55227960413306598</v>
      </c>
      <c r="E158">
        <v>0.4563537387182347</v>
      </c>
      <c r="F158">
        <v>0.66876006142949973</v>
      </c>
      <c r="G158">
        <v>0.55617298689657768</v>
      </c>
      <c r="H158">
        <v>0.82471717435819181</v>
      </c>
      <c r="I158">
        <v>0.87881561812079756</v>
      </c>
      <c r="J158">
        <v>0.42040783248190955</v>
      </c>
      <c r="K158">
        <v>0.53283633944986464</v>
      </c>
    </row>
    <row r="159" spans="1:11" x14ac:dyDescent="0.25">
      <c r="A159" s="1" t="s">
        <v>469</v>
      </c>
      <c r="B159">
        <v>0.74069667756831414</v>
      </c>
      <c r="C159">
        <v>0.55733342152161736</v>
      </c>
      <c r="D159">
        <v>0.7270107633014401</v>
      </c>
      <c r="E159">
        <v>0.59935414985436375</v>
      </c>
      <c r="F159">
        <v>0.82807491747071438</v>
      </c>
      <c r="G159">
        <v>0.77340445960392756</v>
      </c>
      <c r="H159">
        <v>0.90053888654316405</v>
      </c>
      <c r="I159">
        <v>0.89720278852018254</v>
      </c>
      <c r="J159">
        <v>0.56762836023567753</v>
      </c>
      <c r="K159">
        <v>0.70280399895956502</v>
      </c>
    </row>
    <row r="160" spans="1:11" x14ac:dyDescent="0.25">
      <c r="A160" s="1" t="s">
        <v>470</v>
      </c>
      <c r="B160">
        <v>0.53477201112280326</v>
      </c>
      <c r="C160">
        <v>0.37258568997652519</v>
      </c>
      <c r="D160">
        <v>0.59173693378544756</v>
      </c>
      <c r="E160">
        <v>0.41993966193460219</v>
      </c>
      <c r="J160">
        <v>0.50656083507753291</v>
      </c>
      <c r="K160">
        <v>0.60606038318609912</v>
      </c>
    </row>
    <row r="161" spans="1:11" x14ac:dyDescent="0.25">
      <c r="A161" s="1" t="s">
        <v>471</v>
      </c>
      <c r="B161">
        <v>0.51235326784989177</v>
      </c>
      <c r="C161">
        <v>0.3928765334954637</v>
      </c>
      <c r="D161">
        <v>0.68373936929474755</v>
      </c>
      <c r="E161">
        <v>0.4361679938715316</v>
      </c>
      <c r="F161">
        <v>0.70672088765136243</v>
      </c>
      <c r="G161">
        <v>0.61535636123858606</v>
      </c>
      <c r="H161">
        <v>0.92979622191572142</v>
      </c>
      <c r="I161">
        <v>0.9096041796225639</v>
      </c>
      <c r="J161">
        <v>0.60958999195199859</v>
      </c>
      <c r="K161">
        <v>0.63476173494783394</v>
      </c>
    </row>
    <row r="162" spans="1:11" x14ac:dyDescent="0.25">
      <c r="A162" s="1" t="s">
        <v>472</v>
      </c>
      <c r="B162">
        <v>0.84908252140901008</v>
      </c>
      <c r="C162">
        <v>0.73389892874849538</v>
      </c>
      <c r="D162">
        <v>0.7782217495537902</v>
      </c>
      <c r="E162">
        <v>0.52695845938281705</v>
      </c>
      <c r="F162">
        <v>0.80929670230440554</v>
      </c>
      <c r="G162">
        <v>0.75143396865195944</v>
      </c>
      <c r="H162">
        <v>0.87596881908875102</v>
      </c>
      <c r="I162">
        <v>0.86696420193915091</v>
      </c>
      <c r="J162">
        <v>0.69395564976897273</v>
      </c>
      <c r="K162">
        <v>0.70000489228328899</v>
      </c>
    </row>
    <row r="163" spans="1:11" x14ac:dyDescent="0.25">
      <c r="A163" s="1" t="s">
        <v>473</v>
      </c>
      <c r="B163">
        <v>0.88147994750468184</v>
      </c>
      <c r="C163">
        <v>0.86305597084998487</v>
      </c>
      <c r="D163">
        <v>0.80554588527119808</v>
      </c>
      <c r="E163">
        <v>0.7464489859342649</v>
      </c>
      <c r="F163">
        <v>0.86609627705854253</v>
      </c>
      <c r="G163">
        <v>0.83368327441581491</v>
      </c>
      <c r="H163">
        <v>0.89659975666389913</v>
      </c>
      <c r="I163">
        <v>0.89831502086501946</v>
      </c>
      <c r="J163">
        <v>0.73798939519030404</v>
      </c>
      <c r="K163">
        <v>0.72937147069110031</v>
      </c>
    </row>
    <row r="164" spans="1:11" x14ac:dyDescent="0.25">
      <c r="A164" s="1" t="s">
        <v>474</v>
      </c>
      <c r="B164">
        <v>0.41351995541582687</v>
      </c>
      <c r="C164">
        <v>0.18793508067289377</v>
      </c>
      <c r="D164">
        <v>0.43183208735525691</v>
      </c>
      <c r="E164">
        <v>0.20151029106006721</v>
      </c>
      <c r="J164">
        <v>0.27276008857288192</v>
      </c>
    </row>
    <row r="165" spans="1:11" x14ac:dyDescent="0.25">
      <c r="A165" s="1" t="s">
        <v>475</v>
      </c>
      <c r="B165">
        <v>0.85739402205127002</v>
      </c>
      <c r="C165">
        <v>0.7996910078657623</v>
      </c>
      <c r="D165">
        <v>0.83790115013610877</v>
      </c>
      <c r="E165">
        <v>0.71603067230647965</v>
      </c>
      <c r="F165">
        <v>0.8772154045142575</v>
      </c>
      <c r="G165">
        <v>0.83652877408144577</v>
      </c>
      <c r="H165">
        <v>0.88425652894452889</v>
      </c>
      <c r="I165">
        <v>0.88519824930135449</v>
      </c>
      <c r="J165">
        <v>0.65679262916016712</v>
      </c>
      <c r="K165">
        <v>0.78216881175517028</v>
      </c>
    </row>
    <row r="166" spans="1:11" x14ac:dyDescent="0.25">
      <c r="A166" s="1" t="s">
        <v>476</v>
      </c>
      <c r="B166">
        <v>0.80700222556385326</v>
      </c>
      <c r="C166">
        <v>0.63427458613184406</v>
      </c>
      <c r="D166">
        <v>0.81018272026440963</v>
      </c>
      <c r="E166">
        <v>0.61299754051278987</v>
      </c>
      <c r="F166">
        <v>0.88153573126154672</v>
      </c>
      <c r="G166">
        <v>0.7594701943099863</v>
      </c>
      <c r="H166">
        <v>0.90152798902437215</v>
      </c>
      <c r="I166">
        <v>0.89325708579372443</v>
      </c>
      <c r="J166">
        <v>0.61073981267182875</v>
      </c>
      <c r="K166">
        <v>0.71138330590712806</v>
      </c>
    </row>
    <row r="167" spans="1:11" x14ac:dyDescent="0.25">
      <c r="A167" s="1" t="s">
        <v>477</v>
      </c>
      <c r="B167">
        <v>0.77159333075081615</v>
      </c>
      <c r="C167">
        <v>0.56294915923170064</v>
      </c>
      <c r="D167">
        <v>0.73488204208702834</v>
      </c>
      <c r="E167">
        <v>0.61886498448580896</v>
      </c>
      <c r="F167">
        <v>0.82620548656372828</v>
      </c>
      <c r="G167">
        <v>0.71236012704992147</v>
      </c>
      <c r="H167">
        <v>0.91133208308318803</v>
      </c>
      <c r="I167">
        <v>0.91062676036826096</v>
      </c>
      <c r="J167">
        <v>0.67355747659409704</v>
      </c>
      <c r="K167">
        <v>0.73859021249240242</v>
      </c>
    </row>
    <row r="168" spans="1:11" x14ac:dyDescent="0.25">
      <c r="A168" s="1" t="s">
        <v>478</v>
      </c>
      <c r="B168">
        <v>0.84284052052187131</v>
      </c>
      <c r="C168">
        <v>0.81308951824510312</v>
      </c>
      <c r="D168">
        <v>0.78805064559576943</v>
      </c>
      <c r="E168">
        <v>0.72160638270766697</v>
      </c>
      <c r="F168">
        <v>0.83089840686230521</v>
      </c>
      <c r="G168">
        <v>0.78937855722105321</v>
      </c>
      <c r="H168">
        <v>0.88533827666015752</v>
      </c>
      <c r="I168">
        <v>0.88561011207865048</v>
      </c>
      <c r="J168">
        <v>0.78648597879923932</v>
      </c>
      <c r="K168">
        <v>0.73757338822130025</v>
      </c>
    </row>
    <row r="169" spans="1:11" x14ac:dyDescent="0.25">
      <c r="A169" s="1" t="s">
        <v>479</v>
      </c>
      <c r="B169">
        <v>0.58237651917413136</v>
      </c>
      <c r="C169">
        <v>0.37114227394255839</v>
      </c>
      <c r="D169">
        <v>0.64808364444569688</v>
      </c>
      <c r="E169">
        <v>0.43206846228276757</v>
      </c>
      <c r="F169">
        <v>0.71617751940867791</v>
      </c>
      <c r="G169">
        <v>0.58883649645521097</v>
      </c>
      <c r="H169">
        <v>0.87862917899006499</v>
      </c>
      <c r="I169">
        <v>0.87614752879413549</v>
      </c>
      <c r="J169">
        <v>0.43149868327466306</v>
      </c>
      <c r="K169">
        <v>0.6262993699980236</v>
      </c>
    </row>
    <row r="170" spans="1:11" x14ac:dyDescent="0.25">
      <c r="A170" s="1" t="s">
        <v>480</v>
      </c>
      <c r="B170">
        <v>0.68560428425956954</v>
      </c>
      <c r="C170">
        <v>0.39261264508776395</v>
      </c>
      <c r="D170">
        <v>0.73326079779411113</v>
      </c>
      <c r="E170">
        <v>0.45804288845630636</v>
      </c>
      <c r="F170">
        <v>0.80084439364616133</v>
      </c>
      <c r="G170">
        <v>0.6437411378743978</v>
      </c>
      <c r="H170">
        <v>0.84203629764890009</v>
      </c>
      <c r="I170">
        <v>0.85653152118909592</v>
      </c>
      <c r="J170">
        <v>0.46289001030140142</v>
      </c>
      <c r="K170">
        <v>0.69844563320440856</v>
      </c>
    </row>
    <row r="171" spans="1:11" x14ac:dyDescent="0.25">
      <c r="A171" s="1" t="s">
        <v>481</v>
      </c>
      <c r="B171">
        <v>0.87643588688350094</v>
      </c>
      <c r="C171">
        <v>0.66279369889898376</v>
      </c>
      <c r="D171">
        <v>0.80905828848648953</v>
      </c>
      <c r="E171">
        <v>0.63852793211410752</v>
      </c>
      <c r="F171">
        <v>0.87886834716859874</v>
      </c>
      <c r="G171">
        <v>0.81333163779086481</v>
      </c>
      <c r="H171">
        <v>0.90860536172324102</v>
      </c>
      <c r="I171">
        <v>0.89745071185857994</v>
      </c>
      <c r="J171">
        <v>0.60433323041783416</v>
      </c>
      <c r="K171">
        <v>0.81562136718481204</v>
      </c>
    </row>
    <row r="172" spans="1:11" x14ac:dyDescent="0.25">
      <c r="A172" s="1" t="s">
        <v>482</v>
      </c>
      <c r="B172">
        <v>0.70368915178085589</v>
      </c>
      <c r="C172">
        <v>0.53823369052431114</v>
      </c>
      <c r="D172">
        <v>0.71961688605451657</v>
      </c>
      <c r="E172">
        <v>0.52808183231259864</v>
      </c>
      <c r="J172">
        <v>0.528720087432765</v>
      </c>
      <c r="K172">
        <v>0.65381670844911199</v>
      </c>
    </row>
    <row r="173" spans="1:11" x14ac:dyDescent="0.25">
      <c r="A173" s="1" t="s">
        <v>483</v>
      </c>
      <c r="B173">
        <v>0.8367714459213067</v>
      </c>
      <c r="C173">
        <v>0.71737563236316404</v>
      </c>
      <c r="D173">
        <v>0.77866420433454531</v>
      </c>
      <c r="E173">
        <v>0.74169647983135945</v>
      </c>
      <c r="F173">
        <v>0.86386538928882139</v>
      </c>
      <c r="G173">
        <v>0.81923879471499106</v>
      </c>
      <c r="H173">
        <v>0.91924985727283637</v>
      </c>
      <c r="I173">
        <v>0.9047638452152309</v>
      </c>
      <c r="J173">
        <v>0.64798535364308563</v>
      </c>
      <c r="K173">
        <v>0.70575908003111987</v>
      </c>
    </row>
    <row r="174" spans="1:11" x14ac:dyDescent="0.25">
      <c r="A174" s="1" t="s">
        <v>484</v>
      </c>
      <c r="B174">
        <v>0.80191038412030113</v>
      </c>
      <c r="C174">
        <v>0.74894421746356066</v>
      </c>
      <c r="D174">
        <v>0.7368430243533497</v>
      </c>
      <c r="E174">
        <v>0.75104804891392096</v>
      </c>
      <c r="F174">
        <v>0.7855240772682075</v>
      </c>
      <c r="G174">
        <v>0.79087064318710232</v>
      </c>
      <c r="H174">
        <v>0.90010790676271912</v>
      </c>
      <c r="I174">
        <v>0.90464265152195</v>
      </c>
      <c r="J174">
        <v>0.69792898278108806</v>
      </c>
      <c r="K174">
        <v>0.67115348866356994</v>
      </c>
    </row>
    <row r="175" spans="1:11" x14ac:dyDescent="0.25">
      <c r="A175" s="1" t="s">
        <v>485</v>
      </c>
      <c r="B175">
        <v>0.29838834384405583</v>
      </c>
      <c r="C175">
        <v>0.10594904478132369</v>
      </c>
      <c r="D175">
        <v>0.36826649511395854</v>
      </c>
      <c r="E175">
        <v>0.10738564003764732</v>
      </c>
      <c r="F175">
        <v>0.50296417889807343</v>
      </c>
      <c r="G175">
        <v>0.35764180863658546</v>
      </c>
      <c r="H175">
        <v>0.83816270212385091</v>
      </c>
      <c r="I175">
        <v>0.79232171492119963</v>
      </c>
      <c r="J175">
        <v>0.15918714463687111</v>
      </c>
      <c r="K175">
        <v>0.41150578254416897</v>
      </c>
    </row>
    <row r="176" spans="1:11" x14ac:dyDescent="0.25">
      <c r="A176" s="1" t="s">
        <v>486</v>
      </c>
      <c r="B176">
        <v>0.26393135313350707</v>
      </c>
      <c r="C176">
        <v>5.814322593223898E-2</v>
      </c>
      <c r="D176">
        <v>0.38877082721128292</v>
      </c>
      <c r="E176">
        <v>8.4298606048616206E-2</v>
      </c>
      <c r="F176">
        <v>0.41608423417672497</v>
      </c>
      <c r="G176">
        <v>0.24887754484841668</v>
      </c>
      <c r="H176">
        <v>0.78822611806863319</v>
      </c>
      <c r="I176">
        <v>0.7758275809596703</v>
      </c>
      <c r="J176">
        <v>0.12812080313996205</v>
      </c>
      <c r="K176">
        <v>0.37456365665560232</v>
      </c>
    </row>
    <row r="177" spans="1:11" x14ac:dyDescent="0.25">
      <c r="A177" s="1" t="s">
        <v>487</v>
      </c>
      <c r="B177">
        <v>0.63989347940889174</v>
      </c>
      <c r="C177">
        <v>0.29604988540288418</v>
      </c>
      <c r="D177">
        <v>0.6580242445260609</v>
      </c>
      <c r="E177">
        <v>0.40102631831565189</v>
      </c>
      <c r="F177">
        <v>0.78015997380086122</v>
      </c>
      <c r="G177">
        <v>0.68275295650861956</v>
      </c>
      <c r="H177">
        <v>0.85467832581858283</v>
      </c>
      <c r="I177">
        <v>0.86343158710819712</v>
      </c>
      <c r="J177">
        <v>0.39300894026257338</v>
      </c>
      <c r="K177">
        <v>0.69492351876249481</v>
      </c>
    </row>
    <row r="178" spans="1:11" x14ac:dyDescent="0.25">
      <c r="A178" s="1" t="s">
        <v>488</v>
      </c>
      <c r="B178">
        <v>0.70433900199669297</v>
      </c>
      <c r="C178">
        <v>0.40399995210688738</v>
      </c>
      <c r="D178">
        <v>0.75477540166067703</v>
      </c>
      <c r="E178">
        <v>0.4391555886652363</v>
      </c>
      <c r="F178">
        <v>0.82047318623150745</v>
      </c>
      <c r="G178">
        <v>0.6626210224212491</v>
      </c>
      <c r="H178">
        <v>0.88770721072421999</v>
      </c>
      <c r="I178">
        <v>0.86527138180515095</v>
      </c>
      <c r="J178">
        <v>0.56510755241284527</v>
      </c>
      <c r="K178">
        <v>0.80379201435870329</v>
      </c>
    </row>
    <row r="179" spans="1:11" x14ac:dyDescent="0.25">
      <c r="A179" s="1" t="s">
        <v>489</v>
      </c>
      <c r="B179">
        <v>0.5283834810829936</v>
      </c>
      <c r="C179">
        <v>0.41893473896419919</v>
      </c>
      <c r="D179">
        <v>0.53837081498147921</v>
      </c>
      <c r="E179">
        <v>0.43596857704159236</v>
      </c>
      <c r="F179">
        <v>0.73103375798065018</v>
      </c>
      <c r="G179">
        <v>0.54859212775704758</v>
      </c>
      <c r="H179">
        <v>0.80237000546907811</v>
      </c>
      <c r="I179">
        <v>0.78187385512613639</v>
      </c>
      <c r="J179">
        <v>0.39474380521733704</v>
      </c>
      <c r="K179">
        <v>0.60261814537092528</v>
      </c>
    </row>
    <row r="180" spans="1:11" x14ac:dyDescent="0.25">
      <c r="A180" s="1" t="s">
        <v>490</v>
      </c>
      <c r="B180">
        <v>0.69851091662540099</v>
      </c>
      <c r="C180">
        <v>0.51986008605135237</v>
      </c>
      <c r="D180">
        <v>0.70141003122986478</v>
      </c>
      <c r="E180">
        <v>0.50759055068463765</v>
      </c>
      <c r="F180">
        <v>0.81071981053580333</v>
      </c>
      <c r="G180">
        <v>0.66467215600134577</v>
      </c>
      <c r="H180">
        <v>0.87022113400314272</v>
      </c>
      <c r="I180">
        <v>0.85725723310752078</v>
      </c>
      <c r="J180">
        <v>0.43322041123243443</v>
      </c>
      <c r="K180">
        <v>0.68714705004967724</v>
      </c>
    </row>
    <row r="181" spans="1:11" x14ac:dyDescent="0.25">
      <c r="A181" s="1" t="s">
        <v>491</v>
      </c>
      <c r="B181">
        <v>0.67432122308874121</v>
      </c>
      <c r="C181">
        <v>0.50091072243585189</v>
      </c>
      <c r="D181">
        <v>0.6341975852447842</v>
      </c>
      <c r="E181">
        <v>0.43512670304439693</v>
      </c>
      <c r="F181">
        <v>0.70469483523959386</v>
      </c>
      <c r="G181">
        <v>0.6992797541748822</v>
      </c>
      <c r="H181">
        <v>0.8279524170235999</v>
      </c>
      <c r="I181">
        <v>0.85352791029121422</v>
      </c>
      <c r="J181">
        <v>0.43519152455516658</v>
      </c>
      <c r="K181">
        <v>0.6266923687444127</v>
      </c>
    </row>
    <row r="182" spans="1:11" x14ac:dyDescent="0.25">
      <c r="A182" s="1" t="s">
        <v>492</v>
      </c>
      <c r="B182">
        <v>0.6080303873301055</v>
      </c>
      <c r="C182">
        <v>0.30657507434842801</v>
      </c>
      <c r="D182">
        <v>0.59446532062990987</v>
      </c>
      <c r="E182">
        <v>0.39335500196176509</v>
      </c>
      <c r="F182">
        <v>0.7416749614550302</v>
      </c>
      <c r="G182">
        <v>0.58244807387919828</v>
      </c>
      <c r="H182">
        <v>0.8831176315541045</v>
      </c>
      <c r="I182">
        <v>0.86789788216668917</v>
      </c>
      <c r="J182">
        <v>0.42326741782107752</v>
      </c>
      <c r="K182">
        <v>0.67385224664885546</v>
      </c>
    </row>
    <row r="183" spans="1:11" x14ac:dyDescent="0.25">
      <c r="A183" s="1" t="s">
        <v>493</v>
      </c>
      <c r="B183">
        <v>0.52927054525465544</v>
      </c>
      <c r="C183">
        <v>0.3838979409626137</v>
      </c>
      <c r="D183">
        <v>0.59771972655065875</v>
      </c>
      <c r="E183">
        <v>0.46948807270097404</v>
      </c>
      <c r="F183">
        <v>0.68716579584390491</v>
      </c>
      <c r="G183">
        <v>0.55769978814235566</v>
      </c>
      <c r="H183">
        <v>0.90212159701739358</v>
      </c>
      <c r="I183">
        <v>0.88010653243143533</v>
      </c>
      <c r="J183">
        <v>0.4717700451743494</v>
      </c>
      <c r="K183">
        <v>0.59525558756432595</v>
      </c>
    </row>
    <row r="184" spans="1:11" x14ac:dyDescent="0.25">
      <c r="A184" s="1" t="s">
        <v>494</v>
      </c>
      <c r="B184">
        <v>0.65229909755432669</v>
      </c>
      <c r="C184">
        <v>0.47279134219193941</v>
      </c>
      <c r="D184">
        <v>0.66700469557329778</v>
      </c>
      <c r="E184">
        <v>0.55657486788827648</v>
      </c>
      <c r="F184">
        <v>0.78743067163689751</v>
      </c>
      <c r="G184">
        <v>0.73403074527251411</v>
      </c>
      <c r="H184">
        <v>0.89901574338876877</v>
      </c>
      <c r="I184">
        <v>0.90102028825286551</v>
      </c>
      <c r="J184">
        <v>0.54295441241067899</v>
      </c>
      <c r="K184">
        <v>0.68686243975322991</v>
      </c>
    </row>
    <row r="185" spans="1:11" x14ac:dyDescent="0.25">
      <c r="A185" s="1" t="s">
        <v>495</v>
      </c>
      <c r="B185">
        <v>0.35935118552963125</v>
      </c>
      <c r="C185">
        <v>0.19669880007560991</v>
      </c>
      <c r="D185">
        <v>0.3952129548334512</v>
      </c>
      <c r="E185">
        <v>0.23422424720288354</v>
      </c>
      <c r="F185">
        <v>0.43887494691625606</v>
      </c>
      <c r="G185">
        <v>0.33587175945846309</v>
      </c>
      <c r="H185">
        <v>0.69088921722151553</v>
      </c>
      <c r="I185">
        <v>0.66666072282968025</v>
      </c>
      <c r="J185">
        <v>0.32068384824914853</v>
      </c>
    </row>
    <row r="186" spans="1:11" x14ac:dyDescent="0.25">
      <c r="A186" s="1" t="s">
        <v>496</v>
      </c>
      <c r="B186">
        <v>0.42504998052060428</v>
      </c>
      <c r="C186">
        <v>0.42403679544739437</v>
      </c>
      <c r="D186">
        <v>0.47978953738366686</v>
      </c>
      <c r="E186">
        <v>0.43951007667590319</v>
      </c>
      <c r="F186">
        <v>0.54970375824421847</v>
      </c>
      <c r="G186">
        <v>0.60311481792006294</v>
      </c>
      <c r="H186">
        <v>0.79489739527463654</v>
      </c>
      <c r="I186">
        <v>0.82746374628837616</v>
      </c>
      <c r="J186">
        <v>0.3557323474567084</v>
      </c>
      <c r="K186">
        <v>0.48237108077112473</v>
      </c>
    </row>
    <row r="187" spans="1:11" x14ac:dyDescent="0.25">
      <c r="A187" s="1" t="s">
        <v>497</v>
      </c>
      <c r="B187">
        <v>0.826567888960687</v>
      </c>
      <c r="C187">
        <v>0.73384505091992769</v>
      </c>
      <c r="D187">
        <v>0.75666753901395278</v>
      </c>
      <c r="E187">
        <v>0.65085552752100462</v>
      </c>
      <c r="F187">
        <v>0.81277807530716906</v>
      </c>
      <c r="G187">
        <v>0.7844369668228578</v>
      </c>
      <c r="H187">
        <v>0.86295699024114592</v>
      </c>
      <c r="I187">
        <v>0.87162732580557589</v>
      </c>
      <c r="J187">
        <v>0.57854080599394742</v>
      </c>
      <c r="K187">
        <v>0.70837197943054842</v>
      </c>
    </row>
    <row r="188" spans="1:11" x14ac:dyDescent="0.25">
      <c r="A188" s="1" t="s">
        <v>498</v>
      </c>
      <c r="B188">
        <v>0.76586670193842099</v>
      </c>
      <c r="C188">
        <v>0.52045453620857418</v>
      </c>
      <c r="D188">
        <v>0.7755590119658009</v>
      </c>
      <c r="E188">
        <v>0.59249928071881119</v>
      </c>
      <c r="F188">
        <v>0.84155865005370678</v>
      </c>
      <c r="G188">
        <v>0.76077137604456402</v>
      </c>
      <c r="H188">
        <v>0.89864957453346672</v>
      </c>
      <c r="I188">
        <v>0.87895063215657254</v>
      </c>
      <c r="J188">
        <v>0.52890577130124594</v>
      </c>
      <c r="K188">
        <v>0.75355318826437367</v>
      </c>
    </row>
    <row r="189" spans="1:11" x14ac:dyDescent="0.25">
      <c r="A189" s="1" t="s">
        <v>499</v>
      </c>
      <c r="B189">
        <v>0.73500612160181289</v>
      </c>
      <c r="C189">
        <v>0.25263929673778068</v>
      </c>
      <c r="D189">
        <v>0.76534101253231557</v>
      </c>
      <c r="E189">
        <v>0.51473634662728329</v>
      </c>
      <c r="F189">
        <v>0.80648759584516172</v>
      </c>
      <c r="G189">
        <v>0.71861916085551536</v>
      </c>
      <c r="H189">
        <v>0.89628811479513404</v>
      </c>
      <c r="I189">
        <v>0.87190658198622073</v>
      </c>
      <c r="J189">
        <v>0.44487806681643599</v>
      </c>
      <c r="K189">
        <v>0.75410505574743758</v>
      </c>
    </row>
    <row r="190" spans="1:11" x14ac:dyDescent="0.25">
      <c r="A190" s="1" t="s">
        <v>500</v>
      </c>
      <c r="B190">
        <v>0.78410043206266922</v>
      </c>
      <c r="C190">
        <v>0.48351087354159472</v>
      </c>
      <c r="D190">
        <v>0.82438961599174143</v>
      </c>
      <c r="E190">
        <v>0.59791840937481666</v>
      </c>
      <c r="F190">
        <v>0.84755119023545955</v>
      </c>
      <c r="G190">
        <v>0.7910787740503914</v>
      </c>
      <c r="H190">
        <v>0.88920193454933816</v>
      </c>
      <c r="I190">
        <v>0.88488088589117619</v>
      </c>
      <c r="J190">
        <v>0.62021366044421655</v>
      </c>
      <c r="K190">
        <v>0.77378389585436258</v>
      </c>
    </row>
    <row r="191" spans="1:11" x14ac:dyDescent="0.25">
      <c r="A191" s="1" t="s">
        <v>501</v>
      </c>
      <c r="B191">
        <v>0.88880012141877807</v>
      </c>
      <c r="C191">
        <v>0.84358950996719251</v>
      </c>
      <c r="D191">
        <v>0.83383894724884267</v>
      </c>
      <c r="E191">
        <v>0.73936048968138979</v>
      </c>
      <c r="F191">
        <v>0.86093171750260733</v>
      </c>
      <c r="G191">
        <v>0.83633563882481754</v>
      </c>
      <c r="H191">
        <v>0.89114269807253976</v>
      </c>
      <c r="I191">
        <v>0.893197409661035</v>
      </c>
      <c r="J191">
        <v>0.81481186341072542</v>
      </c>
      <c r="K191">
        <v>0.72634312954428704</v>
      </c>
    </row>
    <row r="192" spans="1:11" x14ac:dyDescent="0.25">
      <c r="A192" s="1" t="s">
        <v>502</v>
      </c>
      <c r="B192">
        <v>0.51387669928742219</v>
      </c>
      <c r="C192">
        <v>0.25157820703957134</v>
      </c>
      <c r="D192">
        <v>0.45468251084537126</v>
      </c>
      <c r="E192">
        <v>0.30455847962831645</v>
      </c>
      <c r="F192">
        <v>0.60685774116095892</v>
      </c>
      <c r="G192">
        <v>0.43135923182585217</v>
      </c>
      <c r="H192">
        <v>0.83886791854730325</v>
      </c>
      <c r="I192">
        <v>0.81034592576013043</v>
      </c>
      <c r="J192">
        <v>0.30213710133923816</v>
      </c>
      <c r="K192">
        <v>0.50360271954747382</v>
      </c>
    </row>
    <row r="193" spans="1:11" x14ac:dyDescent="0.25">
      <c r="A193" s="1" t="s">
        <v>503</v>
      </c>
      <c r="B193">
        <v>0.50874494992106811</v>
      </c>
      <c r="C193">
        <v>0.27463240840672803</v>
      </c>
      <c r="D193">
        <v>0.48375954216959816</v>
      </c>
      <c r="E193">
        <v>0.28695971975139378</v>
      </c>
      <c r="F193">
        <v>0.6274974163006829</v>
      </c>
      <c r="G193">
        <v>0.51197576349548435</v>
      </c>
      <c r="H193">
        <v>0.87090612857383587</v>
      </c>
      <c r="I193">
        <v>0.84347023031657675</v>
      </c>
      <c r="J193">
        <v>0.3897999507190677</v>
      </c>
      <c r="K193">
        <v>0.5797985929568058</v>
      </c>
    </row>
    <row r="194" spans="1:11" x14ac:dyDescent="0.25">
      <c r="A194" s="1" t="s">
        <v>504</v>
      </c>
      <c r="B194">
        <v>0.78190541461030749</v>
      </c>
      <c r="C194">
        <v>0.65340300654949279</v>
      </c>
      <c r="D194">
        <v>0.75232023385994962</v>
      </c>
      <c r="E194">
        <v>0.52591167286256846</v>
      </c>
      <c r="F194">
        <v>0.79273856839117973</v>
      </c>
      <c r="G194">
        <v>0.75186326788313695</v>
      </c>
      <c r="H194">
        <v>0.88443203705711737</v>
      </c>
      <c r="I194">
        <v>0.86912620396300189</v>
      </c>
      <c r="J194">
        <v>0.51111606543361854</v>
      </c>
      <c r="K194">
        <v>0.73620953791809929</v>
      </c>
    </row>
    <row r="195" spans="1:11" x14ac:dyDescent="0.25">
      <c r="A195" s="1" t="s">
        <v>505</v>
      </c>
      <c r="B195">
        <v>0.84469751558800299</v>
      </c>
      <c r="C195">
        <v>0.6355642278365693</v>
      </c>
      <c r="D195">
        <v>0.80909464695248678</v>
      </c>
      <c r="E195">
        <v>0.69139434380793841</v>
      </c>
      <c r="F195">
        <v>0.84862215005930253</v>
      </c>
      <c r="G195">
        <v>0.82976761308899238</v>
      </c>
      <c r="H195">
        <v>0.87856796540167725</v>
      </c>
      <c r="I195">
        <v>0.88607593164643428</v>
      </c>
      <c r="J195">
        <v>0.57970044238678387</v>
      </c>
      <c r="K195">
        <v>0.81476272693801544</v>
      </c>
    </row>
    <row r="196" spans="1:11" x14ac:dyDescent="0.25">
      <c r="A196" s="1" t="s">
        <v>506</v>
      </c>
      <c r="B196">
        <v>0.66224549999807036</v>
      </c>
      <c r="C196">
        <v>0.47453966161009425</v>
      </c>
      <c r="D196">
        <v>0.71034653473393816</v>
      </c>
      <c r="E196">
        <v>0.53357982856219666</v>
      </c>
      <c r="F196">
        <v>0.77852119118827334</v>
      </c>
      <c r="G196">
        <v>0.7084957515586443</v>
      </c>
      <c r="H196">
        <v>0.88225945830020525</v>
      </c>
      <c r="I196">
        <v>0.88253442052985565</v>
      </c>
      <c r="J196">
        <v>0.50332145947605156</v>
      </c>
      <c r="K196">
        <v>0.68297187915242119</v>
      </c>
    </row>
    <row r="197" spans="1:11" x14ac:dyDescent="0.25">
      <c r="A197" s="1" t="s">
        <v>507</v>
      </c>
      <c r="B197">
        <v>0.88336761400588959</v>
      </c>
      <c r="C197">
        <v>0.81866670103335593</v>
      </c>
      <c r="D197">
        <v>0.87086992253643458</v>
      </c>
      <c r="E197">
        <v>0.76404828567135585</v>
      </c>
      <c r="F197">
        <v>0.88186417966697594</v>
      </c>
      <c r="G197">
        <v>0.86718499311495789</v>
      </c>
      <c r="H197">
        <v>0.89168998469592653</v>
      </c>
      <c r="I197">
        <v>0.89093676706860425</v>
      </c>
      <c r="J197">
        <v>0.66966157034323825</v>
      </c>
      <c r="K197">
        <v>0.78946768545348378</v>
      </c>
    </row>
    <row r="198" spans="1:11" x14ac:dyDescent="0.25">
      <c r="A198" s="1" t="s">
        <v>508</v>
      </c>
      <c r="B198">
        <v>0.86312417100208216</v>
      </c>
      <c r="C198">
        <v>0.70614252864424287</v>
      </c>
      <c r="D198">
        <v>0.8390031849395575</v>
      </c>
      <c r="E198">
        <v>0.71777152598490668</v>
      </c>
      <c r="F198">
        <v>0.88436912487877284</v>
      </c>
      <c r="G198">
        <v>0.84263002676340681</v>
      </c>
      <c r="H198">
        <v>0.90356743870371836</v>
      </c>
      <c r="I198">
        <v>0.89309544066169688</v>
      </c>
      <c r="J198">
        <v>0.60780148167099579</v>
      </c>
      <c r="K198">
        <v>0.82733701272211746</v>
      </c>
    </row>
    <row r="199" spans="1:11" x14ac:dyDescent="0.25">
      <c r="A199" s="1" t="s">
        <v>509</v>
      </c>
      <c r="B199">
        <v>0.5650047148123305</v>
      </c>
      <c r="C199">
        <v>0.37582540427997657</v>
      </c>
      <c r="D199">
        <v>0.58507769342287752</v>
      </c>
      <c r="E199">
        <v>0.36528804352859168</v>
      </c>
      <c r="J199">
        <v>0.45545180975238425</v>
      </c>
      <c r="K199">
        <v>0.6233551872948021</v>
      </c>
    </row>
    <row r="200" spans="1:11" x14ac:dyDescent="0.25">
      <c r="A200" s="1" t="s">
        <v>510</v>
      </c>
      <c r="B200">
        <v>0.56117173229547979</v>
      </c>
      <c r="C200">
        <v>0.32677682861350221</v>
      </c>
      <c r="D200">
        <v>0.64569037581782096</v>
      </c>
      <c r="E200">
        <v>0.43191970088426412</v>
      </c>
      <c r="F200">
        <v>0.69655784532067189</v>
      </c>
      <c r="G200">
        <v>0.60440522956953713</v>
      </c>
      <c r="H200">
        <v>0.90718800984231607</v>
      </c>
      <c r="I200">
        <v>0.89894223731648804</v>
      </c>
      <c r="J200">
        <v>0.43205511134788949</v>
      </c>
      <c r="K200">
        <v>0.61608811275071473</v>
      </c>
    </row>
    <row r="201" spans="1:11" x14ac:dyDescent="0.25">
      <c r="A201" s="1" t="s">
        <v>511</v>
      </c>
      <c r="B201">
        <v>0.62972324607891661</v>
      </c>
      <c r="C201">
        <v>0.40684288015756004</v>
      </c>
      <c r="D201">
        <v>0.69308001355606874</v>
      </c>
      <c r="E201">
        <v>0.47155179330213343</v>
      </c>
      <c r="F201">
        <v>0.77677443007829472</v>
      </c>
      <c r="G201">
        <v>0.60256140946713688</v>
      </c>
      <c r="H201">
        <v>0.85990604067534082</v>
      </c>
      <c r="I201">
        <v>0.86099489000930207</v>
      </c>
      <c r="J201">
        <v>0.54334509256030428</v>
      </c>
      <c r="K201">
        <v>0.69912924901639839</v>
      </c>
    </row>
    <row r="202" spans="1:11" x14ac:dyDescent="0.25">
      <c r="A202" s="1" t="s">
        <v>512</v>
      </c>
      <c r="B202">
        <v>0.6503810167181151</v>
      </c>
      <c r="C202">
        <v>0.34799940442582733</v>
      </c>
      <c r="D202">
        <v>0.78761641184509645</v>
      </c>
      <c r="E202">
        <v>0.41435520928969066</v>
      </c>
      <c r="F202">
        <v>0.80998509505131855</v>
      </c>
      <c r="G202">
        <v>0.66811346253861059</v>
      </c>
      <c r="H202">
        <v>0.8578314265279301</v>
      </c>
      <c r="I202">
        <v>0.85603014212002615</v>
      </c>
      <c r="J202">
        <v>0.41202238484668724</v>
      </c>
      <c r="K202">
        <v>0.76782367142578634</v>
      </c>
    </row>
    <row r="203" spans="1:11" x14ac:dyDescent="0.25">
      <c r="A203" s="1" t="s">
        <v>513</v>
      </c>
      <c r="B203">
        <v>0.6611636619252389</v>
      </c>
      <c r="C203">
        <v>0.59484589919356123</v>
      </c>
      <c r="D203">
        <v>0.73705629539463402</v>
      </c>
      <c r="E203">
        <v>0.59943491890666045</v>
      </c>
      <c r="F203">
        <v>0.79655183232818272</v>
      </c>
      <c r="G203">
        <v>0.69901601729609364</v>
      </c>
      <c r="H203">
        <v>0.88074473069033676</v>
      </c>
      <c r="I203">
        <v>0.88789367744205638</v>
      </c>
      <c r="J203">
        <v>0.57937638265660352</v>
      </c>
      <c r="K203">
        <v>0.66360880281936319</v>
      </c>
    </row>
    <row r="204" spans="1:11" x14ac:dyDescent="0.25">
      <c r="A204" s="1" t="s">
        <v>514</v>
      </c>
      <c r="B204">
        <v>0.74206166258058226</v>
      </c>
      <c r="C204">
        <v>0.50544877150869849</v>
      </c>
      <c r="D204">
        <v>0.71317040022484179</v>
      </c>
      <c r="E204">
        <v>0.58585320674483676</v>
      </c>
      <c r="F204">
        <v>0.78843051861925406</v>
      </c>
      <c r="G204">
        <v>0.76330513967880831</v>
      </c>
      <c r="H204">
        <v>0.8737297624728817</v>
      </c>
      <c r="I204">
        <v>0.87813271708384033</v>
      </c>
      <c r="J204">
        <v>0.49597428258476495</v>
      </c>
      <c r="K204">
        <v>0.63198454776058588</v>
      </c>
    </row>
    <row r="205" spans="1:11" x14ac:dyDescent="0.25">
      <c r="A205" s="1" t="s">
        <v>515</v>
      </c>
      <c r="B205">
        <v>0.83085847720446815</v>
      </c>
      <c r="C205">
        <v>0.60905683696697643</v>
      </c>
      <c r="D205">
        <v>0.79542751243349119</v>
      </c>
      <c r="E205">
        <v>0.59433803783371508</v>
      </c>
      <c r="F205">
        <v>0.86050638432760618</v>
      </c>
      <c r="G205">
        <v>0.78194927582991514</v>
      </c>
      <c r="H205">
        <v>0.88563038927205262</v>
      </c>
      <c r="I205">
        <v>0.88784464084208325</v>
      </c>
      <c r="J205">
        <v>0.59092053375031095</v>
      </c>
      <c r="K205">
        <v>0.78365170741117085</v>
      </c>
    </row>
    <row r="206" spans="1:11" x14ac:dyDescent="0.25">
      <c r="A206" s="1" t="s">
        <v>516</v>
      </c>
      <c r="B206">
        <v>0.74382961615139398</v>
      </c>
      <c r="C206">
        <v>0.5008237924392599</v>
      </c>
      <c r="D206">
        <v>0.78446213824764877</v>
      </c>
      <c r="E206">
        <v>0.59910352741971851</v>
      </c>
      <c r="F206">
        <v>0.85220226888922057</v>
      </c>
      <c r="G206">
        <v>0.74866261302650827</v>
      </c>
      <c r="H206">
        <v>0.8959097201935754</v>
      </c>
      <c r="I206">
        <v>0.88957442958637301</v>
      </c>
      <c r="J206">
        <v>0.48420926005956566</v>
      </c>
      <c r="K206">
        <v>0.78851259314940014</v>
      </c>
    </row>
    <row r="207" spans="1:11" x14ac:dyDescent="0.25">
      <c r="A207" s="1" t="s">
        <v>517</v>
      </c>
      <c r="B207">
        <v>0.52013282168333497</v>
      </c>
      <c r="C207">
        <v>0.33160195152148714</v>
      </c>
      <c r="D207">
        <v>0.59476351788967852</v>
      </c>
      <c r="E207">
        <v>0.48505023278419906</v>
      </c>
      <c r="F207">
        <v>0.71594852629340733</v>
      </c>
      <c r="G207">
        <v>0.65075130355122746</v>
      </c>
      <c r="H207">
        <v>0.85377780610893961</v>
      </c>
      <c r="I207">
        <v>0.8511366419729095</v>
      </c>
      <c r="J207">
        <v>0.49375454184072204</v>
      </c>
      <c r="K207">
        <v>0.59459056608421257</v>
      </c>
    </row>
    <row r="208" spans="1:11" x14ac:dyDescent="0.25">
      <c r="A208" s="1" t="s">
        <v>518</v>
      </c>
      <c r="B208">
        <v>0.22668689834049557</v>
      </c>
      <c r="C208">
        <v>0.15164604156594955</v>
      </c>
      <c r="D208">
        <v>0.35012104029757196</v>
      </c>
      <c r="E208">
        <v>0.25996880273541872</v>
      </c>
      <c r="F208">
        <v>0.36549456693108273</v>
      </c>
      <c r="G208">
        <v>0.30775408076471178</v>
      </c>
      <c r="H208">
        <v>0.66024969923813903</v>
      </c>
      <c r="I208">
        <v>0.67638335023190832</v>
      </c>
      <c r="K208">
        <v>0.35168953310877199</v>
      </c>
    </row>
    <row r="209" spans="1:11" x14ac:dyDescent="0.25">
      <c r="A209" s="1" t="s">
        <v>519</v>
      </c>
      <c r="B209">
        <v>0.87096139064892342</v>
      </c>
      <c r="C209">
        <v>0.83129488096043747</v>
      </c>
      <c r="D209">
        <v>0.84814746536423069</v>
      </c>
      <c r="E209">
        <v>0.72524533197592667</v>
      </c>
      <c r="F209">
        <v>0.87419999454041342</v>
      </c>
      <c r="G209">
        <v>0.85722477257141516</v>
      </c>
      <c r="H209">
        <v>0.88618252432374112</v>
      </c>
      <c r="I209">
        <v>0.88736557305766361</v>
      </c>
      <c r="J209">
        <v>0.66035130492034533</v>
      </c>
      <c r="K209">
        <v>0.75757556515209112</v>
      </c>
    </row>
    <row r="210" spans="1:11" x14ac:dyDescent="0.25">
      <c r="A210" s="1" t="s">
        <v>520</v>
      </c>
      <c r="B210">
        <v>0.71303613785398801</v>
      </c>
      <c r="C210">
        <v>0.5244343658833549</v>
      </c>
      <c r="D210">
        <v>0.71241928406844235</v>
      </c>
      <c r="E210">
        <v>0.60509971006727903</v>
      </c>
      <c r="F210">
        <v>0.7758993983052348</v>
      </c>
      <c r="G210">
        <v>0.71085030883264588</v>
      </c>
      <c r="H210">
        <v>0.88658525933410748</v>
      </c>
      <c r="I210">
        <v>0.86054554597370614</v>
      </c>
      <c r="J210">
        <v>0.67325116423519304</v>
      </c>
      <c r="K210">
        <v>0.71688626794776222</v>
      </c>
    </row>
    <row r="211" spans="1:11" x14ac:dyDescent="0.25">
      <c r="A211" s="1" t="s">
        <v>521</v>
      </c>
      <c r="B211">
        <v>0.58899418026975925</v>
      </c>
      <c r="C211">
        <v>0.19631148577104265</v>
      </c>
      <c r="D211">
        <v>0.5576357638199948</v>
      </c>
      <c r="E211">
        <v>0.27110707169673853</v>
      </c>
      <c r="F211">
        <v>0.63760638863050834</v>
      </c>
      <c r="G211">
        <v>0.4702679255395491</v>
      </c>
      <c r="H211">
        <v>0.82604348711000364</v>
      </c>
      <c r="I211">
        <v>0.82884350719389899</v>
      </c>
      <c r="J211">
        <v>0.40656697320368479</v>
      </c>
    </row>
    <row r="212" spans="1:11" x14ac:dyDescent="0.25">
      <c r="A212" s="1" t="s">
        <v>522</v>
      </c>
      <c r="B212">
        <v>0.27524885342956307</v>
      </c>
      <c r="C212">
        <v>0.17978548717441087</v>
      </c>
      <c r="D212">
        <v>0.50667876580739712</v>
      </c>
      <c r="E212">
        <v>0.23113670468319666</v>
      </c>
      <c r="F212">
        <v>0.54651529152884948</v>
      </c>
      <c r="G212">
        <v>0.37730257228623093</v>
      </c>
      <c r="H212">
        <v>0.85825388245320799</v>
      </c>
      <c r="I212">
        <v>0.85507948857403693</v>
      </c>
      <c r="K212">
        <v>0.45852667829650634</v>
      </c>
    </row>
    <row r="213" spans="1:11" x14ac:dyDescent="0.25">
      <c r="A213" s="1" t="s">
        <v>523</v>
      </c>
      <c r="B213">
        <v>0.45056752594650368</v>
      </c>
      <c r="C213">
        <v>0.37326758476452215</v>
      </c>
      <c r="D213">
        <v>0.44877016176433981</v>
      </c>
      <c r="E213">
        <v>0.48334842441915438</v>
      </c>
      <c r="F213">
        <v>0.54820608098145407</v>
      </c>
      <c r="G213">
        <v>0.50929154484232475</v>
      </c>
      <c r="H213">
        <v>0.79855393619885484</v>
      </c>
      <c r="I213">
        <v>0.83843795035883673</v>
      </c>
      <c r="J213">
        <v>0.3888339241624606</v>
      </c>
      <c r="K213">
        <v>0.48077124270498905</v>
      </c>
    </row>
    <row r="214" spans="1:11" x14ac:dyDescent="0.25">
      <c r="A214" s="1" t="s">
        <v>524</v>
      </c>
      <c r="B214">
        <v>0.5955488005031232</v>
      </c>
      <c r="C214">
        <v>0.3134353166610046</v>
      </c>
      <c r="D214">
        <v>0.65921509757022589</v>
      </c>
      <c r="E214">
        <v>0.42495230687228625</v>
      </c>
      <c r="F214">
        <v>0.74508338931580753</v>
      </c>
      <c r="G214">
        <v>0.66062522795714196</v>
      </c>
      <c r="H214">
        <v>0.85046766324037804</v>
      </c>
      <c r="I214">
        <v>0.86571235843842542</v>
      </c>
      <c r="J214">
        <v>0.40988143568196977</v>
      </c>
      <c r="K214">
        <v>0.58529674368741269</v>
      </c>
    </row>
    <row r="215" spans="1:11" x14ac:dyDescent="0.25">
      <c r="A215" s="1" t="s">
        <v>525</v>
      </c>
      <c r="B215">
        <v>0.44309979248338832</v>
      </c>
      <c r="C215">
        <v>0.23124568318958277</v>
      </c>
      <c r="D215">
        <v>0.57046292251457076</v>
      </c>
      <c r="E215">
        <v>0.29102313150959119</v>
      </c>
      <c r="F215">
        <v>0.67857359054423616</v>
      </c>
      <c r="G215">
        <v>0.48981655610548563</v>
      </c>
      <c r="H215">
        <v>0.87128902486783422</v>
      </c>
      <c r="I215">
        <v>0.83129488714520816</v>
      </c>
      <c r="J215">
        <v>0.40311889055800953</v>
      </c>
      <c r="K215">
        <v>0.53538645182573297</v>
      </c>
    </row>
    <row r="216" spans="1:11" x14ac:dyDescent="0.25">
      <c r="A216" s="1" t="s">
        <v>526</v>
      </c>
      <c r="B216">
        <v>0.70328505205882241</v>
      </c>
      <c r="C216">
        <v>0.50631795673517943</v>
      </c>
      <c r="D216">
        <v>0.74272397462812845</v>
      </c>
      <c r="E216">
        <v>0.5897097857515019</v>
      </c>
      <c r="F216">
        <v>0.81210906145517747</v>
      </c>
      <c r="G216">
        <v>0.74655470068916618</v>
      </c>
      <c r="H216">
        <v>0.90120665778451703</v>
      </c>
      <c r="I216">
        <v>0.9087177872833877</v>
      </c>
      <c r="J216">
        <v>0.64070761224044281</v>
      </c>
      <c r="K216">
        <v>0.73687373029136105</v>
      </c>
    </row>
    <row r="217" spans="1:11" x14ac:dyDescent="0.25">
      <c r="A217" s="1" t="s">
        <v>527</v>
      </c>
      <c r="B217">
        <v>0.69239406099566736</v>
      </c>
      <c r="C217">
        <v>0.56953331504537863</v>
      </c>
      <c r="D217">
        <v>0.69389624366535863</v>
      </c>
      <c r="E217">
        <v>0.5265625726398282</v>
      </c>
      <c r="F217">
        <v>0.75156435639033059</v>
      </c>
      <c r="G217">
        <v>0.64899040712451728</v>
      </c>
      <c r="H217">
        <v>0.86893512218104696</v>
      </c>
      <c r="I217">
        <v>0.86944710512799384</v>
      </c>
      <c r="J217">
        <v>0.55535075169337578</v>
      </c>
      <c r="K217">
        <v>0.66196709883013927</v>
      </c>
    </row>
    <row r="218" spans="1:11" x14ac:dyDescent="0.25">
      <c r="A218" s="1" t="s">
        <v>528</v>
      </c>
      <c r="B218">
        <v>0.36500098161657335</v>
      </c>
      <c r="C218">
        <v>0.19414619841848313</v>
      </c>
      <c r="D218">
        <v>0.40783508780135791</v>
      </c>
      <c r="E218">
        <v>0.21947695002692821</v>
      </c>
      <c r="F218">
        <v>0.46878499874126012</v>
      </c>
      <c r="G218">
        <v>0.37045630525054946</v>
      </c>
      <c r="H218">
        <v>0.88603588698843716</v>
      </c>
      <c r="I218">
        <v>0.86578307916567943</v>
      </c>
      <c r="J218">
        <v>0.29267855045923197</v>
      </c>
    </row>
    <row r="219" spans="1:11" x14ac:dyDescent="0.25">
      <c r="A219" s="1" t="s">
        <v>529</v>
      </c>
      <c r="B219">
        <v>0.53277831424106858</v>
      </c>
      <c r="C219">
        <v>0.29048392883520013</v>
      </c>
      <c r="D219">
        <v>0.70026722562850086</v>
      </c>
      <c r="E219">
        <v>0.27766436861741367</v>
      </c>
      <c r="F219">
        <v>0.67305908177902951</v>
      </c>
      <c r="G219">
        <v>0.46258828988276846</v>
      </c>
      <c r="H219">
        <v>0.84669929325543047</v>
      </c>
      <c r="I219">
        <v>0.81639320622179257</v>
      </c>
      <c r="J219">
        <v>0.44278334355279431</v>
      </c>
      <c r="K219">
        <v>0.65326549316054061</v>
      </c>
    </row>
    <row r="220" spans="1:11" x14ac:dyDescent="0.25">
      <c r="A220" s="1" t="s">
        <v>530</v>
      </c>
      <c r="B220">
        <v>0.47801678618318116</v>
      </c>
      <c r="C220">
        <v>0.19955238046962559</v>
      </c>
      <c r="D220">
        <v>0.47857649702324956</v>
      </c>
      <c r="E220">
        <v>0.25422037813049669</v>
      </c>
      <c r="F220">
        <v>0.60255344355751483</v>
      </c>
      <c r="G220">
        <v>0.45013018558904688</v>
      </c>
      <c r="H220">
        <v>0.86072938992021419</v>
      </c>
      <c r="I220">
        <v>0.85532184726793958</v>
      </c>
      <c r="J220">
        <v>0.32745544582241071</v>
      </c>
      <c r="K220">
        <v>0.58887556087025561</v>
      </c>
    </row>
    <row r="221" spans="1:11" x14ac:dyDescent="0.25">
      <c r="A221" s="1" t="s">
        <v>531</v>
      </c>
      <c r="B221">
        <v>0.81123732717161812</v>
      </c>
      <c r="C221">
        <v>0.65947286523469717</v>
      </c>
      <c r="D221">
        <v>0.74449966833147141</v>
      </c>
      <c r="E221">
        <v>0.58831093680188462</v>
      </c>
      <c r="F221">
        <v>0.82448513102411203</v>
      </c>
      <c r="G221">
        <v>0.7893438596578034</v>
      </c>
      <c r="H221">
        <v>0.86124693356066706</v>
      </c>
      <c r="I221">
        <v>0.8692912887380585</v>
      </c>
      <c r="J221">
        <v>0.56344731417864358</v>
      </c>
      <c r="K221">
        <v>0.76344816215195077</v>
      </c>
    </row>
    <row r="222" spans="1:11" x14ac:dyDescent="0.25">
      <c r="A222" s="1" t="s">
        <v>532</v>
      </c>
      <c r="B222">
        <v>0.80486468181269488</v>
      </c>
      <c r="C222">
        <v>0.65834623664964675</v>
      </c>
      <c r="D222">
        <v>0.73745390802973887</v>
      </c>
      <c r="E222">
        <v>0.52858319121180586</v>
      </c>
      <c r="F222">
        <v>0.76462543618568479</v>
      </c>
      <c r="G222">
        <v>0.71213868633867827</v>
      </c>
      <c r="H222">
        <v>0.84605182320936712</v>
      </c>
      <c r="I222">
        <v>0.84196424588845153</v>
      </c>
      <c r="J222">
        <v>0.55646487564156777</v>
      </c>
      <c r="K222">
        <v>0.70645242982912237</v>
      </c>
    </row>
    <row r="223" spans="1:11" x14ac:dyDescent="0.25">
      <c r="A223" s="1" t="s">
        <v>533</v>
      </c>
      <c r="B223">
        <v>0.60405280424307206</v>
      </c>
      <c r="C223">
        <v>0.42956888404538507</v>
      </c>
      <c r="D223">
        <v>0.55223707355975638</v>
      </c>
      <c r="E223">
        <v>0.41420679066560051</v>
      </c>
      <c r="F223">
        <v>0.64089471986491242</v>
      </c>
      <c r="G223">
        <v>0.53151100140288277</v>
      </c>
      <c r="H223">
        <v>0.76149049401023605</v>
      </c>
      <c r="I223">
        <v>0.78686114882268343</v>
      </c>
      <c r="J223">
        <v>0.46771327361463194</v>
      </c>
      <c r="K223">
        <v>0.61455750377305296</v>
      </c>
    </row>
    <row r="224" spans="1:11" x14ac:dyDescent="0.25">
      <c r="A224" s="1" t="s">
        <v>534</v>
      </c>
      <c r="B224">
        <v>0.70001655529087459</v>
      </c>
      <c r="C224">
        <v>0.41700478924891038</v>
      </c>
      <c r="D224">
        <v>0.70211458807654792</v>
      </c>
      <c r="E224">
        <v>0.49800528548790329</v>
      </c>
      <c r="F224">
        <v>0.79108470666834085</v>
      </c>
      <c r="G224">
        <v>0.67834408549164804</v>
      </c>
      <c r="H224">
        <v>0.8754310957136574</v>
      </c>
      <c r="I224">
        <v>0.86027689917193584</v>
      </c>
      <c r="J224">
        <v>0.5154066110176746</v>
      </c>
      <c r="K224">
        <v>0.70184197773884627</v>
      </c>
    </row>
    <row r="225" spans="1:11" x14ac:dyDescent="0.25">
      <c r="A225" s="1" t="s">
        <v>535</v>
      </c>
      <c r="B225">
        <v>0.42284255061445958</v>
      </c>
      <c r="C225">
        <v>0.30096253963926106</v>
      </c>
      <c r="D225">
        <v>0.53279071822761148</v>
      </c>
      <c r="E225">
        <v>0.35612993063541609</v>
      </c>
      <c r="F225">
        <v>0.5765404895713464</v>
      </c>
      <c r="G225">
        <v>0.52110515288993842</v>
      </c>
      <c r="H225">
        <v>0.8384990458298377</v>
      </c>
      <c r="I225">
        <v>0.86237565369922631</v>
      </c>
      <c r="J225">
        <v>0.39484494553388977</v>
      </c>
      <c r="K225">
        <v>0.50766846619127737</v>
      </c>
    </row>
    <row r="226" spans="1:11" x14ac:dyDescent="0.25">
      <c r="A226" s="1" t="s">
        <v>536</v>
      </c>
      <c r="B226">
        <v>0.61595195107185752</v>
      </c>
      <c r="C226">
        <v>0.39132227380524665</v>
      </c>
      <c r="D226">
        <v>0.66023428054749145</v>
      </c>
      <c r="E226">
        <v>0.47917047516474814</v>
      </c>
      <c r="F226">
        <v>0.74956170363808039</v>
      </c>
      <c r="G226">
        <v>0.660993218369333</v>
      </c>
      <c r="H226">
        <v>0.89015626524931435</v>
      </c>
      <c r="I226">
        <v>0.88284074930785472</v>
      </c>
      <c r="J226">
        <v>0.42333429450744836</v>
      </c>
      <c r="K226">
        <v>0.64733122837061918</v>
      </c>
    </row>
    <row r="227" spans="1:11" x14ac:dyDescent="0.25">
      <c r="A227" s="1" t="s">
        <v>537</v>
      </c>
      <c r="B227">
        <v>0.54922070294037328</v>
      </c>
      <c r="C227">
        <v>0.25426322056853878</v>
      </c>
      <c r="D227">
        <v>0.60744965203093759</v>
      </c>
      <c r="E227">
        <v>0.32419267062461454</v>
      </c>
      <c r="F227">
        <v>0.71698049665545871</v>
      </c>
      <c r="G227">
        <v>0.59978791033157441</v>
      </c>
      <c r="H227">
        <v>0.86740165104848654</v>
      </c>
      <c r="I227">
        <v>0.83655356124356883</v>
      </c>
      <c r="J227">
        <v>0.35309102956822169</v>
      </c>
      <c r="K227">
        <v>0.58635764121314693</v>
      </c>
    </row>
    <row r="228" spans="1:11" x14ac:dyDescent="0.25">
      <c r="A228" s="1" t="s">
        <v>538</v>
      </c>
      <c r="B228">
        <v>0.22682670809884103</v>
      </c>
      <c r="C228">
        <v>7.7611461477704771E-2</v>
      </c>
      <c r="D228">
        <v>0.16702095365854241</v>
      </c>
      <c r="E228">
        <v>0.10522869962850823</v>
      </c>
      <c r="F228">
        <v>0.27653740922395331</v>
      </c>
      <c r="G228">
        <v>0.25166463695284269</v>
      </c>
      <c r="H228">
        <v>0.73758086676261514</v>
      </c>
      <c r="I228">
        <v>0.70799645052918148</v>
      </c>
      <c r="J228">
        <v>9.3794873472545878E-2</v>
      </c>
      <c r="K228">
        <v>0.25392801114916125</v>
      </c>
    </row>
    <row r="229" spans="1:11" x14ac:dyDescent="0.25">
      <c r="A229" s="1" t="s">
        <v>539</v>
      </c>
      <c r="B229">
        <v>0.65177406565653695</v>
      </c>
      <c r="C229">
        <v>0.47061351191426598</v>
      </c>
      <c r="D229">
        <v>0.65129856460771707</v>
      </c>
      <c r="E229">
        <v>0.4559199104933771</v>
      </c>
      <c r="F229">
        <v>0.7162046489130649</v>
      </c>
      <c r="G229">
        <v>0.6393728317587849</v>
      </c>
      <c r="H229">
        <v>0.8222515264540855</v>
      </c>
      <c r="I229">
        <v>0.83858301062888063</v>
      </c>
      <c r="J229">
        <v>0.52203310268286174</v>
      </c>
      <c r="K229">
        <v>0.64327596336902015</v>
      </c>
    </row>
    <row r="230" spans="1:11" x14ac:dyDescent="0.25">
      <c r="A230" s="1" t="s">
        <v>540</v>
      </c>
      <c r="B230">
        <v>0.84969344778869071</v>
      </c>
      <c r="C230">
        <v>0.75293100050497075</v>
      </c>
      <c r="D230">
        <v>0.78936723755305993</v>
      </c>
      <c r="E230">
        <v>0.69035160401202766</v>
      </c>
      <c r="F230">
        <v>0.84542962997671822</v>
      </c>
      <c r="G230">
        <v>0.8075571549929873</v>
      </c>
      <c r="H230">
        <v>0.8780307331991335</v>
      </c>
      <c r="I230">
        <v>0.87401641117607498</v>
      </c>
      <c r="J230">
        <v>0.61396326397835177</v>
      </c>
      <c r="K230">
        <v>0.76546145117019682</v>
      </c>
    </row>
    <row r="231" spans="1:11" x14ac:dyDescent="0.25">
      <c r="A231" s="1" t="s">
        <v>541</v>
      </c>
      <c r="B231">
        <v>0.54162574061816493</v>
      </c>
      <c r="C231">
        <v>0.34686965972779293</v>
      </c>
      <c r="D231">
        <v>0.55892572062694068</v>
      </c>
      <c r="E231">
        <v>0.38106641574276717</v>
      </c>
      <c r="F231">
        <v>0.61488713366329439</v>
      </c>
      <c r="G231">
        <v>0.50313679179105841</v>
      </c>
      <c r="H231">
        <v>0.86119785116710912</v>
      </c>
      <c r="I231">
        <v>0.85508190648926075</v>
      </c>
      <c r="J231">
        <v>0.39539033444385663</v>
      </c>
      <c r="K231">
        <v>0.55980878349372398</v>
      </c>
    </row>
    <row r="232" spans="1:11" x14ac:dyDescent="0.25">
      <c r="A232" s="1" t="s">
        <v>542</v>
      </c>
      <c r="B232">
        <v>0.4366690685926784</v>
      </c>
      <c r="C232">
        <v>0.34612342592424683</v>
      </c>
      <c r="D232">
        <v>0.42918816016353112</v>
      </c>
      <c r="E232">
        <v>0.3611333244779022</v>
      </c>
      <c r="F232">
        <v>0.52848837342341215</v>
      </c>
      <c r="G232">
        <v>0.49034317374947367</v>
      </c>
      <c r="H232">
        <v>0.8226295334261523</v>
      </c>
      <c r="I232">
        <v>0.82188821718691574</v>
      </c>
      <c r="J232">
        <v>0.39912319199281276</v>
      </c>
      <c r="K232">
        <v>0.47819296590033172</v>
      </c>
    </row>
    <row r="233" spans="1:11" x14ac:dyDescent="0.25">
      <c r="A233" s="1" t="s">
        <v>543</v>
      </c>
      <c r="B233">
        <v>0.80412231429490089</v>
      </c>
      <c r="C233">
        <v>0.71296840477999757</v>
      </c>
      <c r="D233">
        <v>0.74054696618771754</v>
      </c>
      <c r="E233">
        <v>0.58221971626960334</v>
      </c>
      <c r="F233">
        <v>0.83494090221539308</v>
      </c>
      <c r="G233">
        <v>0.76353868190432117</v>
      </c>
      <c r="H233">
        <v>0.85269290751355153</v>
      </c>
      <c r="I233">
        <v>0.85606596915897359</v>
      </c>
      <c r="J233">
        <v>0.54701337862186139</v>
      </c>
      <c r="K233">
        <v>0.77642632754371288</v>
      </c>
    </row>
    <row r="234" spans="1:11" x14ac:dyDescent="0.25">
      <c r="A234" s="1" t="s">
        <v>544</v>
      </c>
      <c r="B234">
        <v>0.87832065983024921</v>
      </c>
      <c r="C234">
        <v>0.85694681503853731</v>
      </c>
      <c r="D234">
        <v>0.8694699985105816</v>
      </c>
      <c r="E234">
        <v>0.75512848196372651</v>
      </c>
      <c r="J234">
        <v>0.76458115392438553</v>
      </c>
      <c r="K234">
        <v>0.74460333950397573</v>
      </c>
    </row>
    <row r="235" spans="1:11" x14ac:dyDescent="0.25">
      <c r="A235" s="1" t="s">
        <v>545</v>
      </c>
      <c r="B235">
        <v>0.45209153695408194</v>
      </c>
      <c r="C235">
        <v>0.23300549221314598</v>
      </c>
      <c r="D235">
        <v>0.45791316931026449</v>
      </c>
      <c r="E235">
        <v>0.2181743364895225</v>
      </c>
      <c r="F235">
        <v>0.63966745268740999</v>
      </c>
      <c r="G235">
        <v>0.47640888507870471</v>
      </c>
      <c r="H235">
        <v>0.8616389831550868</v>
      </c>
      <c r="I235">
        <v>0.83630716864583066</v>
      </c>
      <c r="J235">
        <v>0.27368230574203928</v>
      </c>
      <c r="K235">
        <v>0.49198049173144098</v>
      </c>
    </row>
    <row r="236" spans="1:11" x14ac:dyDescent="0.25">
      <c r="A236" s="1" t="s">
        <v>546</v>
      </c>
      <c r="B236">
        <v>0.69612008520182045</v>
      </c>
      <c r="C236">
        <v>0.42618333461375491</v>
      </c>
      <c r="D236">
        <v>0.68328791357760255</v>
      </c>
      <c r="E236">
        <v>0.53528667125722518</v>
      </c>
      <c r="J236">
        <v>0.5804388573746091</v>
      </c>
      <c r="K236">
        <v>0.72137000909887861</v>
      </c>
    </row>
    <row r="237" spans="1:11" x14ac:dyDescent="0.25">
      <c r="A237" s="1" t="s">
        <v>547</v>
      </c>
      <c r="B237">
        <v>0.73090389687836566</v>
      </c>
      <c r="C237">
        <v>0.60586641577800171</v>
      </c>
      <c r="D237">
        <v>0.69577193507496193</v>
      </c>
      <c r="E237">
        <v>0.54521258527848382</v>
      </c>
      <c r="J237">
        <v>0.50783953217370026</v>
      </c>
      <c r="K237">
        <v>0.68424112989923103</v>
      </c>
    </row>
    <row r="238" spans="1:11" x14ac:dyDescent="0.25">
      <c r="A238" s="1" t="s">
        <v>548</v>
      </c>
      <c r="B238">
        <v>0.36530598286310939</v>
      </c>
      <c r="C238">
        <v>0.1658765886481762</v>
      </c>
      <c r="D238">
        <v>0.34964447076800464</v>
      </c>
      <c r="E238">
        <v>0.1614839016062535</v>
      </c>
      <c r="F238">
        <v>0.55377948528524357</v>
      </c>
      <c r="G238">
        <v>0.32140249826409195</v>
      </c>
      <c r="H238">
        <v>0.79089045928900881</v>
      </c>
      <c r="I238">
        <v>0.83533283589431573</v>
      </c>
      <c r="J238">
        <v>0.23866100006454571</v>
      </c>
      <c r="K238">
        <v>0.38536544104422937</v>
      </c>
    </row>
    <row r="239" spans="1:11" x14ac:dyDescent="0.25">
      <c r="A239" s="1" t="s">
        <v>549</v>
      </c>
      <c r="B239">
        <v>0.90058581521635062</v>
      </c>
      <c r="C239">
        <v>0.82368305674509301</v>
      </c>
      <c r="D239">
        <v>0.84645320810205604</v>
      </c>
      <c r="E239">
        <v>0.75289043225739249</v>
      </c>
      <c r="F239">
        <v>0.87666821524875538</v>
      </c>
      <c r="G239">
        <v>0.84769047497068228</v>
      </c>
      <c r="H239">
        <v>0.90155548786024908</v>
      </c>
      <c r="I239">
        <v>0.89774295371237212</v>
      </c>
      <c r="J239">
        <v>0.84515465686552582</v>
      </c>
      <c r="K239">
        <v>0.78641368337826023</v>
      </c>
    </row>
    <row r="240" spans="1:11" x14ac:dyDescent="0.25">
      <c r="A240" s="1" t="s">
        <v>550</v>
      </c>
      <c r="B240">
        <v>0.89308379933929227</v>
      </c>
      <c r="C240">
        <v>0.87981858608182162</v>
      </c>
      <c r="D240">
        <v>0.85856844195201865</v>
      </c>
      <c r="E240">
        <v>0.79826882708953972</v>
      </c>
      <c r="F240">
        <v>0.88652733294355313</v>
      </c>
      <c r="G240">
        <v>0.85935293881125663</v>
      </c>
      <c r="H240">
        <v>0.90104989138579161</v>
      </c>
      <c r="I240">
        <v>0.89846636161869287</v>
      </c>
      <c r="J240">
        <v>0.83656950343617931</v>
      </c>
      <c r="K240">
        <v>0.76753903641011711</v>
      </c>
    </row>
    <row r="241" spans="1:11" x14ac:dyDescent="0.25">
      <c r="A241" s="1" t="s">
        <v>551</v>
      </c>
      <c r="B241">
        <v>0.89626143182515416</v>
      </c>
      <c r="C241">
        <v>0.81524206135698407</v>
      </c>
      <c r="D241">
        <v>0.82144752479576832</v>
      </c>
      <c r="E241">
        <v>0.76245621041701572</v>
      </c>
      <c r="F241">
        <v>0.87069559383851336</v>
      </c>
      <c r="G241">
        <v>0.83878314967615786</v>
      </c>
      <c r="H241">
        <v>0.8977332375032504</v>
      </c>
      <c r="I241">
        <v>0.89758973148959109</v>
      </c>
      <c r="J241">
        <v>0.75335227527874637</v>
      </c>
      <c r="K241">
        <v>0.74975259701697095</v>
      </c>
    </row>
    <row r="242" spans="1:11" x14ac:dyDescent="0.25">
      <c r="A242" s="1" t="s">
        <v>552</v>
      </c>
      <c r="B242">
        <v>0.93088250558455432</v>
      </c>
      <c r="C242">
        <v>0.85261576815168738</v>
      </c>
      <c r="D242">
        <v>0.76139085685198382</v>
      </c>
      <c r="E242">
        <v>0.85198837531796467</v>
      </c>
      <c r="F242">
        <v>0.92247534197628989</v>
      </c>
      <c r="G242">
        <v>0.86397130271432854</v>
      </c>
      <c r="H242">
        <v>0.94607480625879437</v>
      </c>
      <c r="I242">
        <v>0.94410659758502224</v>
      </c>
      <c r="J242">
        <v>0.81405550872829679</v>
      </c>
      <c r="K242">
        <v>0.83615683598839419</v>
      </c>
    </row>
    <row r="243" spans="1:11" x14ac:dyDescent="0.25">
      <c r="A243" s="1" t="s">
        <v>553</v>
      </c>
      <c r="B243">
        <v>0.88032912738517854</v>
      </c>
      <c r="C243">
        <v>0.87816114752586794</v>
      </c>
      <c r="D243">
        <v>0.78973606086549708</v>
      </c>
      <c r="E243">
        <v>0.79285297181987879</v>
      </c>
      <c r="F243">
        <v>0.84432414166962744</v>
      </c>
      <c r="G243">
        <v>0.82965175624500909</v>
      </c>
      <c r="H243">
        <v>0.9032394158058058</v>
      </c>
      <c r="I243">
        <v>0.90251155816458684</v>
      </c>
      <c r="J243">
        <v>0.81671268582308587</v>
      </c>
      <c r="K243">
        <v>0.70328366289349664</v>
      </c>
    </row>
    <row r="244" spans="1:11" x14ac:dyDescent="0.25">
      <c r="A244" s="1" t="s">
        <v>554</v>
      </c>
      <c r="B244">
        <v>0.86750662631518283</v>
      </c>
      <c r="C244">
        <v>0.83821610161015336</v>
      </c>
      <c r="D244">
        <v>0.82346633557302418</v>
      </c>
      <c r="E244">
        <v>0.77687694457927037</v>
      </c>
      <c r="F244">
        <v>0.85473821914603987</v>
      </c>
      <c r="G244">
        <v>0.82291242249596397</v>
      </c>
      <c r="H244">
        <v>0.90115829853626139</v>
      </c>
      <c r="I244">
        <v>0.89918051820124045</v>
      </c>
      <c r="J244">
        <v>0.82701917074256825</v>
      </c>
      <c r="K244">
        <v>0.70580298780485284</v>
      </c>
    </row>
    <row r="245" spans="1:11" x14ac:dyDescent="0.25">
      <c r="A245" s="1" t="s">
        <v>555</v>
      </c>
      <c r="B245">
        <v>0.90102378568878161</v>
      </c>
      <c r="C245">
        <v>0.87985253409258368</v>
      </c>
      <c r="D245">
        <v>0.83491142825997933</v>
      </c>
      <c r="E245">
        <v>0.81174885052328716</v>
      </c>
      <c r="F245">
        <v>0.86112611867424593</v>
      </c>
      <c r="G245">
        <v>0.82676818726287171</v>
      </c>
      <c r="H245">
        <v>0.9061774862013926</v>
      </c>
      <c r="I245">
        <v>0.90769159451631409</v>
      </c>
      <c r="J245">
        <v>0.82221098990023811</v>
      </c>
      <c r="K245">
        <v>0.74480268192526156</v>
      </c>
    </row>
    <row r="246" spans="1:11" x14ac:dyDescent="0.25">
      <c r="A246" s="1" t="s">
        <v>556</v>
      </c>
      <c r="B246">
        <v>0.74760468075590369</v>
      </c>
      <c r="C246">
        <v>0.60731075936392576</v>
      </c>
      <c r="D246">
        <v>0.75618933517615727</v>
      </c>
      <c r="E246">
        <v>0.6096998289332296</v>
      </c>
      <c r="F246">
        <v>0.82437912216608833</v>
      </c>
      <c r="G246">
        <v>0.76301272075673587</v>
      </c>
      <c r="H246">
        <v>0.87967790222361664</v>
      </c>
      <c r="I246">
        <v>0.8823198227528356</v>
      </c>
      <c r="J246">
        <v>0.59773270038659465</v>
      </c>
      <c r="K246">
        <v>0.72327505077717502</v>
      </c>
    </row>
    <row r="247" spans="1:11" x14ac:dyDescent="0.25">
      <c r="A247" s="1" t="s">
        <v>557</v>
      </c>
      <c r="B247">
        <v>0.67934736840659926</v>
      </c>
      <c r="C247">
        <v>0.46004700103621665</v>
      </c>
      <c r="D247">
        <v>0.75342296507968998</v>
      </c>
      <c r="E247">
        <v>0.48863703124089192</v>
      </c>
      <c r="F247">
        <v>0.83151869671113032</v>
      </c>
      <c r="G247">
        <v>0.70876196106068567</v>
      </c>
      <c r="H247">
        <v>0.87706147863451034</v>
      </c>
      <c r="I247">
        <v>0.86819135817136817</v>
      </c>
      <c r="J247">
        <v>0.53152037568526134</v>
      </c>
      <c r="K247">
        <v>0.67437478075468438</v>
      </c>
    </row>
    <row r="248" spans="1:11" x14ac:dyDescent="0.25">
      <c r="A248" s="1" t="s">
        <v>558</v>
      </c>
      <c r="B248">
        <v>0.87561011206427442</v>
      </c>
      <c r="C248">
        <v>0.71334820489056194</v>
      </c>
      <c r="D248">
        <v>0.84170537750009899</v>
      </c>
      <c r="E248">
        <v>0.65410331310021297</v>
      </c>
      <c r="F248">
        <v>0.86316028948618684</v>
      </c>
      <c r="G248">
        <v>0.81379701677106997</v>
      </c>
      <c r="H248">
        <v>0.88299722683855875</v>
      </c>
      <c r="I248">
        <v>0.88095538517573213</v>
      </c>
      <c r="J248">
        <v>0.60825162198035132</v>
      </c>
      <c r="K248">
        <v>0.76280360576964168</v>
      </c>
    </row>
    <row r="249" spans="1:11" x14ac:dyDescent="0.25">
      <c r="A249" s="1" t="s">
        <v>559</v>
      </c>
      <c r="B249">
        <v>0.79824572864185661</v>
      </c>
      <c r="C249">
        <v>0.55253559978373534</v>
      </c>
      <c r="D249">
        <v>0.82774337590416336</v>
      </c>
      <c r="E249">
        <v>0.62983738113038923</v>
      </c>
      <c r="F249">
        <v>0.86169783452361781</v>
      </c>
      <c r="G249">
        <v>0.82093431674792583</v>
      </c>
      <c r="H249">
        <v>0.89004107330891846</v>
      </c>
      <c r="I249">
        <v>0.89571285336946715</v>
      </c>
      <c r="J249">
        <v>0.59808140974933399</v>
      </c>
      <c r="K249">
        <v>0.76994180166981996</v>
      </c>
    </row>
    <row r="250" spans="1:11" x14ac:dyDescent="0.25">
      <c r="A250" s="1" t="s">
        <v>560</v>
      </c>
      <c r="B250">
        <v>0.88542469478240005</v>
      </c>
      <c r="C250">
        <v>0.79119455197917377</v>
      </c>
      <c r="D250">
        <v>0.82272508646526665</v>
      </c>
      <c r="E250">
        <v>0.75579154638705448</v>
      </c>
      <c r="F250">
        <v>0.87245432817376412</v>
      </c>
      <c r="G250">
        <v>0.84140889080987358</v>
      </c>
      <c r="H250">
        <v>0.89777712942198462</v>
      </c>
      <c r="I250">
        <v>0.89239756584082186</v>
      </c>
      <c r="J250">
        <v>0.66226246861504434</v>
      </c>
      <c r="K250">
        <v>0.79503566718670804</v>
      </c>
    </row>
    <row r="251" spans="1:11" x14ac:dyDescent="0.25">
      <c r="A251" s="1" t="s">
        <v>561</v>
      </c>
      <c r="B251">
        <v>0.89201959797352104</v>
      </c>
      <c r="C251">
        <v>0.83912734260324751</v>
      </c>
      <c r="D251">
        <v>0.84193675882025709</v>
      </c>
      <c r="E251">
        <v>0.75152364897086588</v>
      </c>
      <c r="F251">
        <v>0.87225246702534109</v>
      </c>
      <c r="G251">
        <v>0.85135911397030573</v>
      </c>
      <c r="H251">
        <v>0.89164411313880743</v>
      </c>
      <c r="I251">
        <v>0.89135890804977624</v>
      </c>
      <c r="J251">
        <v>0.73559288422331126</v>
      </c>
      <c r="K251">
        <v>0.777477650902337</v>
      </c>
    </row>
    <row r="252" spans="1:11" x14ac:dyDescent="0.25">
      <c r="A252" s="1" t="s">
        <v>562</v>
      </c>
      <c r="B252">
        <v>0.75964650746212947</v>
      </c>
      <c r="C252">
        <v>0.59495341941022328</v>
      </c>
      <c r="D252">
        <v>0.80397588735567505</v>
      </c>
      <c r="E252">
        <v>0.64630302159319264</v>
      </c>
      <c r="F252">
        <v>0.83950333650521858</v>
      </c>
      <c r="G252">
        <v>0.78025751762899798</v>
      </c>
      <c r="H252">
        <v>0.87918780486359072</v>
      </c>
      <c r="I252">
        <v>0.8818197331804899</v>
      </c>
      <c r="J252">
        <v>0.6141852562386596</v>
      </c>
      <c r="K252">
        <v>0.74658562960608199</v>
      </c>
    </row>
    <row r="253" spans="1:11" x14ac:dyDescent="0.25">
      <c r="A253" s="1" t="s">
        <v>563</v>
      </c>
      <c r="B253">
        <v>0.7511876190112029</v>
      </c>
      <c r="C253">
        <v>0.60193577298881606</v>
      </c>
      <c r="D253">
        <v>0.79287836649309462</v>
      </c>
      <c r="E253">
        <v>0.60058254308616632</v>
      </c>
      <c r="F253">
        <v>0.84217679300624582</v>
      </c>
      <c r="G253">
        <v>0.76215770373116465</v>
      </c>
      <c r="H253">
        <v>0.87907655608841317</v>
      </c>
      <c r="I253">
        <v>0.86702451278942949</v>
      </c>
      <c r="J253">
        <v>0.59018714047054566</v>
      </c>
      <c r="K253">
        <v>0.72608147374279164</v>
      </c>
    </row>
    <row r="254" spans="1:11" x14ac:dyDescent="0.25">
      <c r="A254" s="1" t="s">
        <v>564</v>
      </c>
      <c r="B254">
        <v>0.85194287602113528</v>
      </c>
      <c r="C254">
        <v>0.5722975060113672</v>
      </c>
      <c r="D254">
        <v>0.79619126145986219</v>
      </c>
      <c r="E254">
        <v>0.67342533082018086</v>
      </c>
      <c r="F254">
        <v>0.84891633319019821</v>
      </c>
      <c r="G254">
        <v>0.76653156020330804</v>
      </c>
      <c r="H254">
        <v>0.89367895669899522</v>
      </c>
      <c r="I254">
        <v>0.89066613244461834</v>
      </c>
      <c r="J254">
        <v>0.65794163909959424</v>
      </c>
      <c r="K254">
        <v>0.80692918205323449</v>
      </c>
    </row>
    <row r="255" spans="1:11" x14ac:dyDescent="0.25">
      <c r="A255" s="1" t="s">
        <v>565</v>
      </c>
      <c r="B255">
        <v>0.87568549150911845</v>
      </c>
      <c r="C255">
        <v>0.79495562258033103</v>
      </c>
      <c r="D255">
        <v>0.83551612215297699</v>
      </c>
      <c r="E255">
        <v>0.71756065703056515</v>
      </c>
      <c r="F255">
        <v>0.8641893761674253</v>
      </c>
      <c r="G255">
        <v>0.8318825623078544</v>
      </c>
      <c r="H255">
        <v>0.88719765841987253</v>
      </c>
      <c r="I255">
        <v>0.89036194570247307</v>
      </c>
      <c r="J255">
        <v>0.66682221326913138</v>
      </c>
      <c r="K255">
        <v>0.77055120998860804</v>
      </c>
    </row>
    <row r="256" spans="1:11" x14ac:dyDescent="0.25">
      <c r="A256" s="1" t="s">
        <v>566</v>
      </c>
      <c r="B256">
        <v>0.81132298976557793</v>
      </c>
      <c r="C256">
        <v>0.68546052576338035</v>
      </c>
      <c r="D256">
        <v>0.7964771970471487</v>
      </c>
      <c r="E256">
        <v>0.72473329417245091</v>
      </c>
      <c r="F256">
        <v>0.87100022759224216</v>
      </c>
      <c r="G256">
        <v>0.8435943303283332</v>
      </c>
      <c r="H256">
        <v>0.90420975470534104</v>
      </c>
      <c r="I256">
        <v>0.9060459180778565</v>
      </c>
      <c r="J256">
        <v>0.64415738797361743</v>
      </c>
      <c r="K256">
        <v>0.75465732099417515</v>
      </c>
    </row>
    <row r="257" spans="1:11" x14ac:dyDescent="0.25">
      <c r="A257" s="1" t="s">
        <v>567</v>
      </c>
      <c r="B257">
        <v>0.70424960597325803</v>
      </c>
      <c r="C257">
        <v>0.54758889925071763</v>
      </c>
      <c r="D257">
        <v>0.74177808224678254</v>
      </c>
      <c r="E257">
        <v>0.60842081326621444</v>
      </c>
      <c r="F257">
        <v>0.82872302691692956</v>
      </c>
      <c r="G257">
        <v>0.74654941723529522</v>
      </c>
      <c r="H257">
        <v>0.88050317994856353</v>
      </c>
      <c r="I257">
        <v>0.89097809321422738</v>
      </c>
      <c r="J257">
        <v>0.52028631491838473</v>
      </c>
      <c r="K257">
        <v>0.70389753692651225</v>
      </c>
    </row>
    <row r="258" spans="1:11" x14ac:dyDescent="0.25">
      <c r="A258" s="1" t="s">
        <v>568</v>
      </c>
      <c r="B258">
        <v>0.86272773181906448</v>
      </c>
      <c r="C258">
        <v>0.75787374909893146</v>
      </c>
      <c r="D258">
        <v>0.81732947081067009</v>
      </c>
      <c r="E258">
        <v>0.6883473979620518</v>
      </c>
      <c r="F258">
        <v>0.86383893946297841</v>
      </c>
      <c r="G258">
        <v>0.84304226108600444</v>
      </c>
      <c r="H258">
        <v>0.89015104650512566</v>
      </c>
      <c r="I258">
        <v>0.88596870778913284</v>
      </c>
      <c r="J258">
        <v>0.67107572165067675</v>
      </c>
      <c r="K258">
        <v>0.83194618617483773</v>
      </c>
    </row>
    <row r="259" spans="1:11" x14ac:dyDescent="0.25">
      <c r="A259" s="1" t="s">
        <v>569</v>
      </c>
      <c r="B259">
        <v>0.86909485148203214</v>
      </c>
      <c r="C259">
        <v>0.84046528250122277</v>
      </c>
      <c r="D259">
        <v>0.83209920965700013</v>
      </c>
      <c r="E259">
        <v>0.74368704556590437</v>
      </c>
      <c r="F259">
        <v>0.85109051886133813</v>
      </c>
      <c r="G259">
        <v>0.82339658963830875</v>
      </c>
      <c r="H259">
        <v>0.88985759255836028</v>
      </c>
      <c r="I259">
        <v>0.89138703342530168</v>
      </c>
      <c r="J259">
        <v>0.76853348686680734</v>
      </c>
      <c r="K259">
        <v>0.73249372940238</v>
      </c>
    </row>
    <row r="260" spans="1:11" x14ac:dyDescent="0.25">
      <c r="A260" s="1" t="s">
        <v>570</v>
      </c>
      <c r="B260">
        <v>0.88193252126689714</v>
      </c>
      <c r="C260">
        <v>0.81342299015658726</v>
      </c>
      <c r="D260">
        <v>0.82506544098992274</v>
      </c>
      <c r="E260">
        <v>0.75903960233556678</v>
      </c>
      <c r="F260">
        <v>0.86886592101643623</v>
      </c>
      <c r="G260">
        <v>0.84892331474734439</v>
      </c>
      <c r="H260">
        <v>0.89902709365894795</v>
      </c>
      <c r="I260">
        <v>0.89575666489756489</v>
      </c>
      <c r="J260">
        <v>0.69505954665459324</v>
      </c>
      <c r="K260">
        <v>0.76264841455210808</v>
      </c>
    </row>
    <row r="261" spans="1:11" x14ac:dyDescent="0.25">
      <c r="A261" s="1" t="s">
        <v>571</v>
      </c>
      <c r="B261">
        <v>0.62850072709145544</v>
      </c>
      <c r="C261">
        <v>0.4198337773325459</v>
      </c>
      <c r="D261">
        <v>0.68679126602793461</v>
      </c>
      <c r="E261">
        <v>0.41314872277902892</v>
      </c>
      <c r="F261">
        <v>0.8079667495960825</v>
      </c>
      <c r="G261">
        <v>0.65451845419217503</v>
      </c>
      <c r="H261">
        <v>0.86438579339059551</v>
      </c>
      <c r="I261">
        <v>0.83107625811097752</v>
      </c>
      <c r="J261">
        <v>0.40850372007752284</v>
      </c>
      <c r="K261">
        <v>0.66442189725973599</v>
      </c>
    </row>
    <row r="262" spans="1:11" x14ac:dyDescent="0.25">
      <c r="A262" s="1" t="s">
        <v>572</v>
      </c>
      <c r="B262">
        <v>0.6291548764640994</v>
      </c>
      <c r="C262">
        <v>0.47502148161785379</v>
      </c>
      <c r="D262">
        <v>0.59809800383918243</v>
      </c>
      <c r="E262">
        <v>0.44573766790481062</v>
      </c>
      <c r="F262">
        <v>0.72436434378548353</v>
      </c>
      <c r="G262">
        <v>0.62843368984467196</v>
      </c>
      <c r="H262">
        <v>0.81923598991774349</v>
      </c>
      <c r="I262">
        <v>0.84244974315494336</v>
      </c>
      <c r="J262">
        <v>0.45568626067125712</v>
      </c>
      <c r="K262">
        <v>0.61268445404684257</v>
      </c>
    </row>
    <row r="263" spans="1:11" x14ac:dyDescent="0.25">
      <c r="A263" s="1" t="s">
        <v>573</v>
      </c>
      <c r="B263">
        <v>0.60291846285153106</v>
      </c>
      <c r="C263">
        <v>0.53913554286913679</v>
      </c>
      <c r="D263">
        <v>0.54900529873219039</v>
      </c>
      <c r="E263">
        <v>0.45599825951471396</v>
      </c>
      <c r="F263">
        <v>0.62769126493452121</v>
      </c>
      <c r="G263">
        <v>0.64940887994317831</v>
      </c>
      <c r="H263">
        <v>0.85450684561244228</v>
      </c>
      <c r="I263">
        <v>0.85452840212256054</v>
      </c>
      <c r="J263">
        <v>0.50152863459297448</v>
      </c>
      <c r="K263">
        <v>0.55569116910135818</v>
      </c>
    </row>
    <row r="264" spans="1:11" x14ac:dyDescent="0.25">
      <c r="A264" s="1" t="s">
        <v>574</v>
      </c>
      <c r="B264">
        <v>0.68995040445804801</v>
      </c>
      <c r="C264">
        <v>0.45697936967932523</v>
      </c>
      <c r="D264">
        <v>0.66033760597585622</v>
      </c>
      <c r="E264">
        <v>0.45741969481627648</v>
      </c>
      <c r="F264">
        <v>0.76505947664437401</v>
      </c>
      <c r="G264">
        <v>0.71690199108764008</v>
      </c>
      <c r="H264">
        <v>0.85518624723767589</v>
      </c>
      <c r="I264">
        <v>0.86064483892564769</v>
      </c>
      <c r="J264">
        <v>0.52245407705346181</v>
      </c>
      <c r="K264">
        <v>0.66309739453452055</v>
      </c>
    </row>
    <row r="265" spans="1:11" x14ac:dyDescent="0.25">
      <c r="A265" s="1" t="s">
        <v>575</v>
      </c>
      <c r="B265">
        <v>0.84858176265019392</v>
      </c>
      <c r="C265">
        <v>0.77142829626722476</v>
      </c>
      <c r="D265">
        <v>0.79727062739425403</v>
      </c>
      <c r="E265">
        <v>0.62139246807729676</v>
      </c>
      <c r="F265">
        <v>0.85982206158919317</v>
      </c>
      <c r="G265">
        <v>0.78412273182162973</v>
      </c>
      <c r="H265">
        <v>0.8863523569790398</v>
      </c>
      <c r="I265">
        <v>0.87415043606227927</v>
      </c>
      <c r="J265">
        <v>0.71963764451272161</v>
      </c>
      <c r="K265">
        <v>0.76629347329400377</v>
      </c>
    </row>
    <row r="266" spans="1:11" x14ac:dyDescent="0.25">
      <c r="A266" s="1" t="s">
        <v>576</v>
      </c>
      <c r="B266">
        <v>0.57504064644570485</v>
      </c>
      <c r="C266">
        <v>0.36533038751050917</v>
      </c>
      <c r="D266">
        <v>0.63967455762597525</v>
      </c>
      <c r="E266">
        <v>0.36962703143094938</v>
      </c>
      <c r="F266">
        <v>0.6755686147870017</v>
      </c>
      <c r="G266">
        <v>0.52836087016729805</v>
      </c>
      <c r="H266">
        <v>0.82134732803985178</v>
      </c>
      <c r="I266">
        <v>0.78405442313156803</v>
      </c>
      <c r="J266">
        <v>0.51111989000650027</v>
      </c>
      <c r="K266">
        <v>0.66057302679084162</v>
      </c>
    </row>
    <row r="267" spans="1:11" x14ac:dyDescent="0.25">
      <c r="A267" s="1" t="s">
        <v>577</v>
      </c>
      <c r="B267">
        <v>0.84168030574456187</v>
      </c>
      <c r="C267">
        <v>0.72523914128857603</v>
      </c>
      <c r="D267">
        <v>0.7873445896698521</v>
      </c>
      <c r="E267">
        <v>0.67036838156088341</v>
      </c>
      <c r="F267">
        <v>0.84010013992196431</v>
      </c>
      <c r="G267">
        <v>0.79988557592755016</v>
      </c>
      <c r="H267">
        <v>0.87439884174397298</v>
      </c>
      <c r="I267">
        <v>0.87967534779464152</v>
      </c>
      <c r="J267">
        <v>0.62633540763864914</v>
      </c>
      <c r="K267">
        <v>0.72222202962087667</v>
      </c>
    </row>
    <row r="268" spans="1:11" x14ac:dyDescent="0.25">
      <c r="A268" s="1" t="s">
        <v>578</v>
      </c>
      <c r="B268">
        <v>0.84404417745849303</v>
      </c>
      <c r="C268">
        <v>0.75517305704088755</v>
      </c>
      <c r="D268">
        <v>0.77446436210021929</v>
      </c>
      <c r="E268">
        <v>0.6970364893309372</v>
      </c>
      <c r="F268">
        <v>0.84326340539788691</v>
      </c>
      <c r="G268">
        <v>0.81910342545626114</v>
      </c>
      <c r="H268">
        <v>0.87426709976434047</v>
      </c>
      <c r="I268">
        <v>0.8729965911446097</v>
      </c>
      <c r="J268">
        <v>0.62127320770983496</v>
      </c>
      <c r="K268">
        <v>0.71217367440884138</v>
      </c>
    </row>
    <row r="269" spans="1:11" x14ac:dyDescent="0.25">
      <c r="A269" s="1" t="s">
        <v>579</v>
      </c>
      <c r="B269">
        <v>0.87730182712442917</v>
      </c>
      <c r="C269">
        <v>0.82105646756554862</v>
      </c>
      <c r="D269">
        <v>0.81313085796203632</v>
      </c>
      <c r="E269">
        <v>0.70531264715944353</v>
      </c>
      <c r="F269">
        <v>0.83426606532470327</v>
      </c>
      <c r="G269">
        <v>0.80468436777373631</v>
      </c>
      <c r="H269">
        <v>0.89103937845144954</v>
      </c>
      <c r="I269">
        <v>0.8857214428557878</v>
      </c>
      <c r="J269">
        <v>0.70910787623555749</v>
      </c>
      <c r="K269">
        <v>0.7285194238811783</v>
      </c>
    </row>
    <row r="270" spans="1:11" x14ac:dyDescent="0.25">
      <c r="A270" s="1" t="s">
        <v>580</v>
      </c>
      <c r="B270">
        <v>0.86211403948499543</v>
      </c>
      <c r="C270">
        <v>0.74901920586090509</v>
      </c>
      <c r="D270">
        <v>0.81549468211500076</v>
      </c>
      <c r="E270">
        <v>0.64730440320023697</v>
      </c>
      <c r="F270">
        <v>0.85357555426392773</v>
      </c>
      <c r="G270">
        <v>0.82793156659553613</v>
      </c>
      <c r="H270">
        <v>0.87975808965601809</v>
      </c>
      <c r="I270">
        <v>0.88217491351079269</v>
      </c>
      <c r="J270">
        <v>0.67070036847285863</v>
      </c>
      <c r="K270">
        <v>0.81333293866108769</v>
      </c>
    </row>
    <row r="271" spans="1:11" x14ac:dyDescent="0.25">
      <c r="A271" s="1" t="s">
        <v>581</v>
      </c>
      <c r="B271">
        <v>0.64845331145747642</v>
      </c>
      <c r="C271">
        <v>0.44619990034113355</v>
      </c>
      <c r="D271">
        <v>0.61127998825520635</v>
      </c>
      <c r="E271">
        <v>0.30636698237948379</v>
      </c>
      <c r="F271">
        <v>0.63570387606924583</v>
      </c>
      <c r="G271">
        <v>0.58537974328240527</v>
      </c>
      <c r="H271">
        <v>0.80794874825762042</v>
      </c>
      <c r="I271">
        <v>0.7379380001755399</v>
      </c>
      <c r="J271">
        <v>0.41255980744760412</v>
      </c>
      <c r="K271">
        <v>0.60955672670651906</v>
      </c>
    </row>
    <row r="272" spans="1:11" x14ac:dyDescent="0.25">
      <c r="A272" s="1" t="s">
        <v>582</v>
      </c>
      <c r="B272">
        <v>0.42796625092518831</v>
      </c>
      <c r="C272">
        <v>0.30170011894576304</v>
      </c>
      <c r="D272">
        <v>0.46136249308414218</v>
      </c>
      <c r="E272">
        <v>0.27951803824202726</v>
      </c>
      <c r="F272">
        <v>0.6186266337682047</v>
      </c>
      <c r="G272">
        <v>0.49088923532935103</v>
      </c>
      <c r="H272">
        <v>0.85205942006296609</v>
      </c>
      <c r="I272">
        <v>0.86928400690140151</v>
      </c>
      <c r="J272">
        <v>0.2992693710437192</v>
      </c>
      <c r="K272">
        <v>0.44494801274708784</v>
      </c>
    </row>
    <row r="273" spans="1:11" x14ac:dyDescent="0.25">
      <c r="A273" s="1" t="s">
        <v>583</v>
      </c>
      <c r="B273">
        <v>0.5385492490992092</v>
      </c>
      <c r="C273">
        <v>0.58811227631595453</v>
      </c>
      <c r="D273">
        <v>0.487277615934952</v>
      </c>
      <c r="E273">
        <v>0.49456482931477941</v>
      </c>
      <c r="F273">
        <v>0.53211342556194363</v>
      </c>
      <c r="G273">
        <v>0.60240992579918529</v>
      </c>
      <c r="H273">
        <v>0.75171011571158153</v>
      </c>
      <c r="I273">
        <v>0.73463287922598797</v>
      </c>
      <c r="J273">
        <v>0.446954016597572</v>
      </c>
      <c r="K273">
        <v>0.52701512993600064</v>
      </c>
    </row>
    <row r="274" spans="1:11" x14ac:dyDescent="0.25">
      <c r="A274" s="1" t="s">
        <v>584</v>
      </c>
      <c r="B274">
        <v>0.576658917878489</v>
      </c>
      <c r="C274">
        <v>0.27911390318997542</v>
      </c>
      <c r="D274">
        <v>0.67247189766059368</v>
      </c>
      <c r="E274">
        <v>0.35979396277603665</v>
      </c>
      <c r="F274">
        <v>0.72907536121327687</v>
      </c>
      <c r="G274">
        <v>0.55571773597796015</v>
      </c>
      <c r="H274">
        <v>0.78174765373912425</v>
      </c>
      <c r="I274">
        <v>0.79380785252215436</v>
      </c>
      <c r="J274">
        <v>0.37939191210128748</v>
      </c>
      <c r="K274">
        <v>0.62246848909804853</v>
      </c>
    </row>
    <row r="275" spans="1:11" x14ac:dyDescent="0.25">
      <c r="A275" s="1" t="s">
        <v>585</v>
      </c>
      <c r="B275">
        <v>0.66042524845241979</v>
      </c>
      <c r="C275">
        <v>0.45750178181438161</v>
      </c>
      <c r="D275">
        <v>0.72060738819996062</v>
      </c>
      <c r="E275">
        <v>0.45559342109794715</v>
      </c>
      <c r="F275">
        <v>0.79639514660104671</v>
      </c>
      <c r="G275">
        <v>0.61741911042975317</v>
      </c>
      <c r="H275">
        <v>0.85499822245654022</v>
      </c>
      <c r="I275">
        <v>0.85262996186444817</v>
      </c>
      <c r="J275">
        <v>0.45554708049993409</v>
      </c>
      <c r="K275">
        <v>0.67564852699339162</v>
      </c>
    </row>
    <row r="276" spans="1:11" x14ac:dyDescent="0.25">
      <c r="A276" s="1" t="s">
        <v>586</v>
      </c>
      <c r="B276">
        <v>0.41525620691442966</v>
      </c>
      <c r="C276">
        <v>0.29168980090982888</v>
      </c>
      <c r="D276">
        <v>0.48057627153510624</v>
      </c>
      <c r="E276">
        <v>0.29585916304448417</v>
      </c>
      <c r="F276">
        <v>0.49031820577604546</v>
      </c>
      <c r="G276">
        <v>0.37697499529772494</v>
      </c>
      <c r="H276">
        <v>0.74120928436569911</v>
      </c>
      <c r="I276">
        <v>0.81716913396356605</v>
      </c>
      <c r="J276">
        <v>0.38218782809655544</v>
      </c>
      <c r="K276">
        <v>0.41137261813314813</v>
      </c>
    </row>
    <row r="277" spans="1:11" x14ac:dyDescent="0.25">
      <c r="A277" s="1" t="s">
        <v>587</v>
      </c>
      <c r="B277">
        <v>0.8292872889320233</v>
      </c>
      <c r="C277">
        <v>0.75535017813821992</v>
      </c>
      <c r="D277">
        <v>0.83110538905816334</v>
      </c>
      <c r="E277">
        <v>0.73031791533322044</v>
      </c>
      <c r="F277">
        <v>0.86063114643389726</v>
      </c>
      <c r="G277">
        <v>0.8311753554429403</v>
      </c>
      <c r="H277">
        <v>0.86772402622281408</v>
      </c>
      <c r="I277">
        <v>0.88869384883766678</v>
      </c>
      <c r="J277">
        <v>0.62934531615775724</v>
      </c>
      <c r="K277">
        <v>0.76393858376922896</v>
      </c>
    </row>
    <row r="278" spans="1:11" x14ac:dyDescent="0.25">
      <c r="A278" s="1" t="s">
        <v>588</v>
      </c>
      <c r="B278">
        <v>0.87121937264082483</v>
      </c>
      <c r="C278">
        <v>0.76089534089194744</v>
      </c>
      <c r="D278">
        <v>0.80036529082431362</v>
      </c>
      <c r="E278">
        <v>0.67864822571099381</v>
      </c>
      <c r="F278">
        <v>0.85587986434042929</v>
      </c>
      <c r="G278">
        <v>0.82472021969704834</v>
      </c>
      <c r="H278">
        <v>0.88818953633481967</v>
      </c>
      <c r="I278">
        <v>0.88231159017748362</v>
      </c>
      <c r="J278">
        <v>0.59734029514761455</v>
      </c>
      <c r="K278">
        <v>0.79306674210835371</v>
      </c>
    </row>
    <row r="279" spans="1:11" x14ac:dyDescent="0.25">
      <c r="A279" s="1" t="s">
        <v>589</v>
      </c>
      <c r="B279">
        <v>0.62236634216571318</v>
      </c>
      <c r="C279">
        <v>0.53949120040285869</v>
      </c>
      <c r="D279">
        <v>0.69292111510271348</v>
      </c>
      <c r="E279">
        <v>0.54992789003721787</v>
      </c>
      <c r="F279">
        <v>0.74543057144062741</v>
      </c>
      <c r="G279">
        <v>0.68944741689727529</v>
      </c>
      <c r="H279">
        <v>0.88843846448857966</v>
      </c>
      <c r="I279">
        <v>0.86349942711184324</v>
      </c>
      <c r="J279">
        <v>0.53353191993805948</v>
      </c>
      <c r="K279">
        <v>0.69020364905868037</v>
      </c>
    </row>
    <row r="280" spans="1:11" x14ac:dyDescent="0.25">
      <c r="A280" s="1" t="s">
        <v>590</v>
      </c>
      <c r="B280">
        <v>0.76207217793370641</v>
      </c>
      <c r="C280">
        <v>0.61946687049440918</v>
      </c>
      <c r="D280">
        <v>0.68313286698615971</v>
      </c>
      <c r="E280">
        <v>0.58135933613689994</v>
      </c>
      <c r="J280">
        <v>0.58375130595119251</v>
      </c>
      <c r="K280">
        <v>0.64963789348225254</v>
      </c>
    </row>
    <row r="281" spans="1:11" x14ac:dyDescent="0.25">
      <c r="A281" s="1" t="s">
        <v>591</v>
      </c>
      <c r="B281">
        <v>0.82634650898399586</v>
      </c>
      <c r="C281">
        <v>0.66486668859551779</v>
      </c>
      <c r="D281">
        <v>0.77388489061251819</v>
      </c>
      <c r="E281">
        <v>0.639838937198278</v>
      </c>
      <c r="F281">
        <v>0.84006588356103595</v>
      </c>
      <c r="G281">
        <v>0.79251337724575244</v>
      </c>
      <c r="H281">
        <v>0.87063105664552787</v>
      </c>
      <c r="I281">
        <v>0.86935998035690187</v>
      </c>
      <c r="J281">
        <v>0.57854886770875646</v>
      </c>
      <c r="K281">
        <v>0.741916724053583</v>
      </c>
    </row>
    <row r="282" spans="1:11" x14ac:dyDescent="0.25">
      <c r="A282" s="1" t="s">
        <v>592</v>
      </c>
      <c r="B282">
        <v>0.70823499263570755</v>
      </c>
      <c r="C282">
        <v>0.49950544630359883</v>
      </c>
      <c r="D282">
        <v>0.63603582686249638</v>
      </c>
      <c r="E282">
        <v>0.41633489083217801</v>
      </c>
      <c r="F282">
        <v>0.75452435571516685</v>
      </c>
      <c r="G282">
        <v>0.70663449605837458</v>
      </c>
      <c r="H282">
        <v>0.83291441390270626</v>
      </c>
      <c r="I282">
        <v>0.86430858317240167</v>
      </c>
      <c r="J282">
        <v>0.48556192597603703</v>
      </c>
      <c r="K282">
        <v>0.68147386247349206</v>
      </c>
    </row>
    <row r="283" spans="1:11" x14ac:dyDescent="0.25">
      <c r="A283" s="1" t="s">
        <v>593</v>
      </c>
      <c r="B283">
        <v>0.80945567123254758</v>
      </c>
      <c r="C283">
        <v>0.76626117348812084</v>
      </c>
      <c r="D283">
        <v>0.76977319528436905</v>
      </c>
      <c r="E283">
        <v>0.5869825143481997</v>
      </c>
      <c r="F283">
        <v>0.83933546285943084</v>
      </c>
      <c r="G283">
        <v>0.76147639269680123</v>
      </c>
      <c r="H283">
        <v>0.8791391117521683</v>
      </c>
      <c r="I283">
        <v>0.87611240081053143</v>
      </c>
      <c r="J283">
        <v>0.67200315678780442</v>
      </c>
      <c r="K283">
        <v>0.76840456715435212</v>
      </c>
    </row>
    <row r="284" spans="1:11" x14ac:dyDescent="0.25">
      <c r="A284" s="1" t="s">
        <v>594</v>
      </c>
      <c r="B284">
        <v>0.33409437114059748</v>
      </c>
      <c r="C284">
        <v>0.22073935239201922</v>
      </c>
      <c r="D284">
        <v>0.3637883034583938</v>
      </c>
      <c r="E284">
        <v>0.25219510428593706</v>
      </c>
      <c r="F284">
        <v>0.50950666095672092</v>
      </c>
      <c r="G284">
        <v>0.29816886366830009</v>
      </c>
      <c r="H284">
        <v>0.82800043717632132</v>
      </c>
      <c r="I284">
        <v>0.78043646730968963</v>
      </c>
      <c r="J284">
        <v>0.32380471981429643</v>
      </c>
      <c r="K284">
        <v>0.41489614462105567</v>
      </c>
    </row>
    <row r="285" spans="1:11" x14ac:dyDescent="0.25">
      <c r="A285" s="1" t="s">
        <v>595</v>
      </c>
      <c r="B285">
        <v>0.68811470215503245</v>
      </c>
      <c r="C285">
        <v>0.52252907177817665</v>
      </c>
      <c r="D285">
        <v>0.68851929937266909</v>
      </c>
      <c r="E285">
        <v>0.51549698017879186</v>
      </c>
      <c r="F285">
        <v>0.808461698949971</v>
      </c>
      <c r="G285">
        <v>0.70532000464613465</v>
      </c>
      <c r="H285">
        <v>0.87154682795400085</v>
      </c>
      <c r="I285">
        <v>0.88260477432818218</v>
      </c>
      <c r="J285">
        <v>0.58721746798541496</v>
      </c>
      <c r="K285">
        <v>0.73622625199295144</v>
      </c>
    </row>
    <row r="286" spans="1:11" x14ac:dyDescent="0.25">
      <c r="A286" s="1" t="s">
        <v>596</v>
      </c>
      <c r="B286">
        <v>0.78670175565409695</v>
      </c>
      <c r="C286">
        <v>0.57187304071354861</v>
      </c>
      <c r="D286">
        <v>0.69105153713725564</v>
      </c>
      <c r="E286">
        <v>0.46493722170885954</v>
      </c>
      <c r="J286">
        <v>0.53050343462254679</v>
      </c>
      <c r="K286">
        <v>0.77327306254322126</v>
      </c>
    </row>
    <row r="287" spans="1:11" x14ac:dyDescent="0.25">
      <c r="A287" s="1" t="s">
        <v>597</v>
      </c>
      <c r="B287">
        <v>0.46222784382209992</v>
      </c>
      <c r="C287">
        <v>0.31545514740239045</v>
      </c>
      <c r="D287">
        <v>0.65085570473229537</v>
      </c>
      <c r="E287">
        <v>0.34715722932404058</v>
      </c>
      <c r="F287">
        <v>0.62819084573313744</v>
      </c>
      <c r="G287">
        <v>0.47602431099373482</v>
      </c>
      <c r="H287">
        <v>0.91384264583961539</v>
      </c>
      <c r="I287">
        <v>0.86494160680668686</v>
      </c>
      <c r="J287">
        <v>0.52632860290490457</v>
      </c>
      <c r="K287">
        <v>0.62725270016499401</v>
      </c>
    </row>
    <row r="288" spans="1:11" x14ac:dyDescent="0.25">
      <c r="A288" s="1" t="s">
        <v>598</v>
      </c>
      <c r="B288">
        <v>0.56169014428496078</v>
      </c>
      <c r="C288">
        <v>0.58359029335880219</v>
      </c>
      <c r="D288">
        <v>0.55324340921432769</v>
      </c>
      <c r="E288">
        <v>0.5429868351225402</v>
      </c>
      <c r="F288">
        <v>0.57442742966701521</v>
      </c>
      <c r="G288">
        <v>0.63621309977528862</v>
      </c>
      <c r="H288">
        <v>0.86866178044825926</v>
      </c>
      <c r="I288">
        <v>0.8373443889595158</v>
      </c>
      <c r="J288">
        <v>0.45785295933655712</v>
      </c>
      <c r="K288">
        <v>0.53088791270826541</v>
      </c>
    </row>
    <row r="289" spans="1:11" x14ac:dyDescent="0.25">
      <c r="A289" s="1" t="s">
        <v>599</v>
      </c>
      <c r="B289">
        <v>0.77788679614238698</v>
      </c>
      <c r="C289">
        <v>0.66098221176908156</v>
      </c>
      <c r="D289">
        <v>0.69671422568793706</v>
      </c>
      <c r="E289">
        <v>0.55107460607922953</v>
      </c>
      <c r="F289">
        <v>0.74505168165219404</v>
      </c>
      <c r="G289">
        <v>0.72263044119111264</v>
      </c>
      <c r="H289">
        <v>0.86734987643213612</v>
      </c>
      <c r="I289">
        <v>0.83365815789395803</v>
      </c>
      <c r="J289">
        <v>0.60699145536225563</v>
      </c>
      <c r="K289">
        <v>0.74926326200852511</v>
      </c>
    </row>
    <row r="290" spans="1:11" x14ac:dyDescent="0.25">
      <c r="A290" s="1" t="s">
        <v>600</v>
      </c>
      <c r="B290">
        <v>0.75877505793502631</v>
      </c>
      <c r="C290">
        <v>0.66995463128992794</v>
      </c>
      <c r="D290">
        <v>0.72502258079836546</v>
      </c>
      <c r="E290">
        <v>0.48221493042806424</v>
      </c>
      <c r="F290">
        <v>0.73808568896188054</v>
      </c>
      <c r="G290">
        <v>0.72408501999968655</v>
      </c>
      <c r="H290">
        <v>0.82609126094723628</v>
      </c>
      <c r="I290">
        <v>0.83582908021788216</v>
      </c>
      <c r="J290">
        <v>0.70538882466962105</v>
      </c>
      <c r="K290">
        <v>0.73634950427568968</v>
      </c>
    </row>
    <row r="291" spans="1:11" x14ac:dyDescent="0.25">
      <c r="A291" s="1" t="s">
        <v>601</v>
      </c>
      <c r="B291">
        <v>0.77835166490514585</v>
      </c>
      <c r="C291">
        <v>0.7591062929152006</v>
      </c>
      <c r="D291">
        <v>0.78109980990354289</v>
      </c>
      <c r="E291">
        <v>0.69643759947092787</v>
      </c>
      <c r="F291">
        <v>0.82078346524961465</v>
      </c>
      <c r="G291">
        <v>0.72989951580093571</v>
      </c>
      <c r="H291">
        <v>0.886484854187926</v>
      </c>
      <c r="I291">
        <v>0.87032055302206457</v>
      </c>
      <c r="J291">
        <v>0.68270624742755626</v>
      </c>
      <c r="K291">
        <v>0.71181722468783293</v>
      </c>
    </row>
    <row r="292" spans="1:11" x14ac:dyDescent="0.25">
      <c r="A292" s="1" t="s">
        <v>602</v>
      </c>
      <c r="B292">
        <v>0.8215499450165572</v>
      </c>
      <c r="C292">
        <v>0.69627891641021022</v>
      </c>
      <c r="D292">
        <v>0.72981514022554606</v>
      </c>
      <c r="E292">
        <v>0.53593784811584688</v>
      </c>
      <c r="F292">
        <v>0.7761093819289655</v>
      </c>
      <c r="G292">
        <v>0.71257524367540204</v>
      </c>
      <c r="H292">
        <v>0.8713712916105687</v>
      </c>
      <c r="I292">
        <v>0.85238381212272196</v>
      </c>
      <c r="J292">
        <v>0.70227876110116649</v>
      </c>
      <c r="K292">
        <v>0.74179079729089981</v>
      </c>
    </row>
    <row r="293" spans="1:11" x14ac:dyDescent="0.25">
      <c r="A293" s="1" t="s">
        <v>603</v>
      </c>
      <c r="B293">
        <v>0.46348131658484265</v>
      </c>
      <c r="C293">
        <v>0.35157227160144489</v>
      </c>
      <c r="D293">
        <v>0.47197809685889097</v>
      </c>
      <c r="E293">
        <v>0.33581990556759883</v>
      </c>
      <c r="F293">
        <v>0.50765461185254079</v>
      </c>
      <c r="G293">
        <v>0.4398313502404782</v>
      </c>
      <c r="H293">
        <v>0.74570510459783723</v>
      </c>
      <c r="I293">
        <v>0.78158021911287956</v>
      </c>
      <c r="J293">
        <v>0.4178813508860505</v>
      </c>
      <c r="K293">
        <v>0.45550419339078208</v>
      </c>
    </row>
    <row r="294" spans="1:11" x14ac:dyDescent="0.25">
      <c r="A294" s="1" t="s">
        <v>604</v>
      </c>
      <c r="B294">
        <v>0.79078878088388926</v>
      </c>
      <c r="C294">
        <v>0.62185474391831252</v>
      </c>
      <c r="D294">
        <v>0.82007367347484772</v>
      </c>
      <c r="E294">
        <v>0.65748684939815927</v>
      </c>
      <c r="F294">
        <v>0.86581775639159464</v>
      </c>
      <c r="G294">
        <v>0.80821083788830428</v>
      </c>
      <c r="H294">
        <v>0.88859043337376931</v>
      </c>
      <c r="I294">
        <v>0.8816407662294421</v>
      </c>
      <c r="J294">
        <v>0.57284964111452119</v>
      </c>
      <c r="K294">
        <v>0.75012425578358832</v>
      </c>
    </row>
    <row r="295" spans="1:11" x14ac:dyDescent="0.25">
      <c r="A295" s="1" t="s">
        <v>605</v>
      </c>
      <c r="B295">
        <v>0.87367345329457069</v>
      </c>
      <c r="C295">
        <v>0.82651052164729077</v>
      </c>
      <c r="D295">
        <v>0.84503958732926032</v>
      </c>
      <c r="E295">
        <v>0.71744911175786874</v>
      </c>
      <c r="F295">
        <v>0.87846329538243584</v>
      </c>
      <c r="G295">
        <v>0.83750937408127812</v>
      </c>
      <c r="H295">
        <v>0.8821142528004623</v>
      </c>
      <c r="I295">
        <v>0.8829729872242098</v>
      </c>
      <c r="J295">
        <v>0.6600156442464552</v>
      </c>
      <c r="K295">
        <v>0.78699573101549802</v>
      </c>
    </row>
    <row r="296" spans="1:11" x14ac:dyDescent="0.25">
      <c r="A296" s="1" t="s">
        <v>606</v>
      </c>
      <c r="B296">
        <v>0.56075654658657448</v>
      </c>
      <c r="C296">
        <v>0.4332760791283819</v>
      </c>
      <c r="D296">
        <v>0.47583593461203005</v>
      </c>
      <c r="E296">
        <v>0.30999351506958633</v>
      </c>
      <c r="F296">
        <v>0.57625159994440156</v>
      </c>
      <c r="G296">
        <v>0.5468676875843087</v>
      </c>
      <c r="H296">
        <v>0.78682468037654341</v>
      </c>
      <c r="I296">
        <v>0.72800221204425364</v>
      </c>
      <c r="J296">
        <v>0.3893162416879456</v>
      </c>
      <c r="K296">
        <v>0.61869057472291444</v>
      </c>
    </row>
    <row r="297" spans="1:11" x14ac:dyDescent="0.25">
      <c r="A297" s="1" t="s">
        <v>607</v>
      </c>
      <c r="B297">
        <v>0.81577586426569892</v>
      </c>
      <c r="C297">
        <v>0.782837621635462</v>
      </c>
      <c r="D297">
        <v>0.78220708826801622</v>
      </c>
      <c r="E297">
        <v>0.66817670853690603</v>
      </c>
      <c r="J297">
        <v>0.7776695439346436</v>
      </c>
      <c r="K297">
        <v>0.72495251810616779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2E3F-BCAD-460B-8371-B57352002591}">
  <dimension ref="A1:K297"/>
  <sheetViews>
    <sheetView topLeftCell="H254" workbookViewId="0">
      <selection activeCell="B1" sqref="B1:K297"/>
    </sheetView>
  </sheetViews>
  <sheetFormatPr defaultRowHeight="15" x14ac:dyDescent="0.25"/>
  <cols>
    <col min="1" max="1" width="11.140625" bestFit="1" customWidth="1"/>
    <col min="2" max="3" width="46" bestFit="1" customWidth="1"/>
    <col min="4" max="5" width="46.140625" bestFit="1" customWidth="1"/>
    <col min="6" max="9" width="47.140625" bestFit="1" customWidth="1"/>
    <col min="10" max="10" width="50.7109375" bestFit="1" customWidth="1"/>
    <col min="11" max="11" width="5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921</v>
      </c>
      <c r="J1" t="s">
        <v>922</v>
      </c>
      <c r="K1" t="s">
        <v>923</v>
      </c>
    </row>
    <row r="2" spans="1:11" x14ac:dyDescent="0.25">
      <c r="A2" s="1" t="s">
        <v>616</v>
      </c>
      <c r="B2">
        <v>0.78198255986407195</v>
      </c>
      <c r="C2">
        <v>0.51177248767441796</v>
      </c>
      <c r="D2">
        <v>0.71104409678329139</v>
      </c>
      <c r="E2">
        <v>0.52203975456927598</v>
      </c>
      <c r="F2">
        <v>0.82360719840912588</v>
      </c>
      <c r="G2">
        <v>0.69693833369127445</v>
      </c>
      <c r="H2">
        <v>0.82506800765320276</v>
      </c>
      <c r="I2">
        <v>0.78360033229255466</v>
      </c>
      <c r="J2">
        <v>0.45320431459029853</v>
      </c>
      <c r="K2">
        <v>0.78481794061279697</v>
      </c>
    </row>
    <row r="3" spans="1:11" x14ac:dyDescent="0.25">
      <c r="A3" s="1" t="s">
        <v>617</v>
      </c>
      <c r="B3">
        <v>0.87015863367995228</v>
      </c>
      <c r="C3">
        <v>0.83058123978018306</v>
      </c>
      <c r="D3">
        <v>0.81486674556261396</v>
      </c>
      <c r="E3">
        <v>0.68029507582378679</v>
      </c>
      <c r="F3">
        <v>0.82968589696657291</v>
      </c>
      <c r="G3">
        <v>0.76482385528816954</v>
      </c>
      <c r="H3">
        <v>0.88214911853880174</v>
      </c>
      <c r="I3">
        <v>0.87036267420891744</v>
      </c>
      <c r="J3">
        <v>0.83384850761608786</v>
      </c>
      <c r="K3">
        <v>0.67788291962355363</v>
      </c>
    </row>
    <row r="4" spans="1:11" x14ac:dyDescent="0.25">
      <c r="A4" s="1" t="s">
        <v>618</v>
      </c>
      <c r="B4">
        <v>0.86434408334254231</v>
      </c>
      <c r="C4">
        <v>0.78216155195332904</v>
      </c>
      <c r="D4">
        <v>0.83227174284457506</v>
      </c>
      <c r="E4">
        <v>0.65073258864435912</v>
      </c>
      <c r="F4">
        <v>0.86157669347886567</v>
      </c>
      <c r="G4">
        <v>0.8204193080233676</v>
      </c>
      <c r="H4">
        <v>0.86078496660617276</v>
      </c>
      <c r="I4">
        <v>0.869203777887536</v>
      </c>
      <c r="J4">
        <v>0.60902511984808805</v>
      </c>
      <c r="K4">
        <v>0.74065675628570482</v>
      </c>
    </row>
    <row r="5" spans="1:11" x14ac:dyDescent="0.25">
      <c r="A5" s="1" t="s">
        <v>619</v>
      </c>
      <c r="B5">
        <v>0.86533146823624174</v>
      </c>
      <c r="C5">
        <v>0.79521352068613727</v>
      </c>
      <c r="D5">
        <v>0.81360736680490842</v>
      </c>
      <c r="E5">
        <v>0.61330822646106486</v>
      </c>
      <c r="F5">
        <v>0.82947961246502278</v>
      </c>
      <c r="G5">
        <v>0.72869063445009963</v>
      </c>
      <c r="H5">
        <v>0.87814964460667955</v>
      </c>
      <c r="I5">
        <v>0.85593536725762498</v>
      </c>
      <c r="J5">
        <v>0.76325033104599949</v>
      </c>
      <c r="K5">
        <v>0.68401910210732009</v>
      </c>
    </row>
    <row r="6" spans="1:11" x14ac:dyDescent="0.25">
      <c r="A6" s="1" t="s">
        <v>620</v>
      </c>
      <c r="B6">
        <v>0.45942592023078721</v>
      </c>
      <c r="C6">
        <v>0.27577638742098087</v>
      </c>
      <c r="D6">
        <v>0.59727380681858122</v>
      </c>
      <c r="E6">
        <v>0.32519098341108882</v>
      </c>
      <c r="F6">
        <v>0.68905645935815885</v>
      </c>
      <c r="G6">
        <v>0.41190919733115938</v>
      </c>
      <c r="H6">
        <v>0.81049767462491784</v>
      </c>
      <c r="I6">
        <v>0.67931167199025777</v>
      </c>
      <c r="J6">
        <v>0.35769358209901975</v>
      </c>
      <c r="K6">
        <v>0.59714534557547172</v>
      </c>
    </row>
    <row r="7" spans="1:11" x14ac:dyDescent="0.25">
      <c r="A7" s="1" t="s">
        <v>621</v>
      </c>
      <c r="B7">
        <v>0.77011756600177161</v>
      </c>
      <c r="C7">
        <v>0.56754375973589544</v>
      </c>
      <c r="D7">
        <v>0.74058845423755226</v>
      </c>
      <c r="E7">
        <v>0.37852078607553824</v>
      </c>
      <c r="F7">
        <v>0.80252402001795553</v>
      </c>
      <c r="G7">
        <v>0.59091404921566437</v>
      </c>
      <c r="H7">
        <v>0.82204791962366797</v>
      </c>
      <c r="I7">
        <v>0.78500625344113728</v>
      </c>
      <c r="J7">
        <v>0.43844220902656639</v>
      </c>
      <c r="K7">
        <v>0.7750106643703133</v>
      </c>
    </row>
    <row r="8" spans="1:11" x14ac:dyDescent="0.25">
      <c r="A8" s="1" t="s">
        <v>622</v>
      </c>
      <c r="B8">
        <v>0.53591495498841957</v>
      </c>
      <c r="C8">
        <v>0.27807336991406206</v>
      </c>
      <c r="D8">
        <v>0.67834994264664628</v>
      </c>
      <c r="E8">
        <v>0.30517805907163714</v>
      </c>
      <c r="F8">
        <v>0.74063819409200715</v>
      </c>
      <c r="G8">
        <v>0.57442956394561562</v>
      </c>
      <c r="H8">
        <v>0.80179666332333532</v>
      </c>
      <c r="I8">
        <v>0.64446425292351672</v>
      </c>
      <c r="J8">
        <v>0.39419678610353148</v>
      </c>
      <c r="K8">
        <v>0.63449316748267848</v>
      </c>
    </row>
    <row r="9" spans="1:11" x14ac:dyDescent="0.25">
      <c r="A9" s="1" t="s">
        <v>623</v>
      </c>
      <c r="B9">
        <v>0.4016944394141187</v>
      </c>
      <c r="C9">
        <v>0.26545240126307346</v>
      </c>
      <c r="D9">
        <v>0.50218546664809194</v>
      </c>
      <c r="E9">
        <v>0.36933713567378784</v>
      </c>
      <c r="F9">
        <v>0.56549828371407451</v>
      </c>
      <c r="G9">
        <v>0.43273769142838175</v>
      </c>
      <c r="H9">
        <v>0.72070929406035356</v>
      </c>
      <c r="I9">
        <v>0.64653401179489911</v>
      </c>
      <c r="J9">
        <v>0.29808225148516504</v>
      </c>
      <c r="K9">
        <v>0.52733795368499459</v>
      </c>
    </row>
    <row r="10" spans="1:11" x14ac:dyDescent="0.25">
      <c r="A10" s="1" t="s">
        <v>624</v>
      </c>
      <c r="B10">
        <v>0.56221385654751455</v>
      </c>
      <c r="C10">
        <v>0.35199717043604706</v>
      </c>
      <c r="D10">
        <v>0.60065976204158544</v>
      </c>
      <c r="E10">
        <v>0.36981205944069723</v>
      </c>
      <c r="F10">
        <v>0.64759660722201517</v>
      </c>
      <c r="G10">
        <v>0.49747742909941556</v>
      </c>
      <c r="H10">
        <v>0.65540480053295869</v>
      </c>
      <c r="I10">
        <v>0.66396780543815381</v>
      </c>
      <c r="J10">
        <v>0.4818966272769587</v>
      </c>
      <c r="K10">
        <v>0.62042701648886611</v>
      </c>
    </row>
    <row r="11" spans="1:11" x14ac:dyDescent="0.25">
      <c r="A11" s="1" t="s">
        <v>625</v>
      </c>
      <c r="B11">
        <v>0.40361931361714865</v>
      </c>
      <c r="C11">
        <v>0.35364741764953561</v>
      </c>
      <c r="F11">
        <v>0.53618388148210072</v>
      </c>
      <c r="G11">
        <v>0.49102468398009563</v>
      </c>
      <c r="H11">
        <v>0.60890398612658347</v>
      </c>
      <c r="I11">
        <v>0.66173625401025693</v>
      </c>
      <c r="J11">
        <v>0.39555880013218692</v>
      </c>
      <c r="K11">
        <v>0.48813252962084863</v>
      </c>
    </row>
    <row r="12" spans="1:11" x14ac:dyDescent="0.25">
      <c r="A12" s="1" t="s">
        <v>626</v>
      </c>
      <c r="B12">
        <v>0.39440251459832509</v>
      </c>
      <c r="C12">
        <v>0.21805591989800527</v>
      </c>
      <c r="D12">
        <v>0.44760730563914158</v>
      </c>
      <c r="E12">
        <v>0.27969480602551094</v>
      </c>
      <c r="F12">
        <v>0.5514033930784803</v>
      </c>
      <c r="G12">
        <v>0.33636176229745102</v>
      </c>
      <c r="H12">
        <v>0.75863178375582907</v>
      </c>
      <c r="I12">
        <v>0.49537837771747056</v>
      </c>
      <c r="J12">
        <v>0.26212929416242553</v>
      </c>
      <c r="K12">
        <v>0.54922431506243619</v>
      </c>
    </row>
    <row r="13" spans="1:11" x14ac:dyDescent="0.25">
      <c r="A13" s="1" t="s">
        <v>627</v>
      </c>
      <c r="B13">
        <v>0.83443763545296235</v>
      </c>
      <c r="C13">
        <v>0.75779073985469836</v>
      </c>
      <c r="D13">
        <v>0.82111245794249388</v>
      </c>
      <c r="E13">
        <v>0.61411248007829844</v>
      </c>
      <c r="F13">
        <v>0.83926100127458281</v>
      </c>
      <c r="G13">
        <v>0.76341855087894694</v>
      </c>
      <c r="H13">
        <v>0.87541719439803478</v>
      </c>
      <c r="I13">
        <v>0.84144780197164859</v>
      </c>
      <c r="J13">
        <v>0.7991519358038599</v>
      </c>
      <c r="K13">
        <v>0.70827976555611583</v>
      </c>
    </row>
    <row r="14" spans="1:11" x14ac:dyDescent="0.25">
      <c r="A14" s="1" t="s">
        <v>628</v>
      </c>
      <c r="B14">
        <v>0.82733149793418692</v>
      </c>
      <c r="C14">
        <v>0.5688139418560122</v>
      </c>
      <c r="D14">
        <v>0.79421795987687971</v>
      </c>
      <c r="E14">
        <v>0.63493546948987345</v>
      </c>
      <c r="F14">
        <v>0.84220111606669013</v>
      </c>
      <c r="G14">
        <v>0.72195616457022704</v>
      </c>
      <c r="H14">
        <v>0.85884419941655954</v>
      </c>
      <c r="I14">
        <v>0.84680649251311368</v>
      </c>
      <c r="J14">
        <v>0.47300639785472198</v>
      </c>
      <c r="K14">
        <v>0.71016637065653099</v>
      </c>
    </row>
    <row r="15" spans="1:11" x14ac:dyDescent="0.25">
      <c r="A15" s="1" t="s">
        <v>629</v>
      </c>
      <c r="B15">
        <v>0.84707853354826368</v>
      </c>
      <c r="C15">
        <v>0.72925560558705438</v>
      </c>
      <c r="D15">
        <v>0.8203447151278489</v>
      </c>
      <c r="E15">
        <v>0.62768444746754259</v>
      </c>
      <c r="F15">
        <v>0.84035473855620402</v>
      </c>
      <c r="G15">
        <v>0.81796419043419999</v>
      </c>
      <c r="H15">
        <v>0.85913885587869876</v>
      </c>
      <c r="I15">
        <v>0.86284077328878017</v>
      </c>
      <c r="J15">
        <v>0.52580462820264318</v>
      </c>
      <c r="K15">
        <v>0.73182628428152696</v>
      </c>
    </row>
    <row r="16" spans="1:11" x14ac:dyDescent="0.25">
      <c r="A16" s="1" t="s">
        <v>630</v>
      </c>
      <c r="B16">
        <v>0.54704207227173107</v>
      </c>
      <c r="C16">
        <v>0.33392369370529984</v>
      </c>
      <c r="D16">
        <v>0.53693578539455666</v>
      </c>
      <c r="E16">
        <v>0.31722334732955426</v>
      </c>
      <c r="F16">
        <v>0.68872989208394364</v>
      </c>
      <c r="G16">
        <v>0.49849802811696658</v>
      </c>
      <c r="H16">
        <v>0.78425251390937234</v>
      </c>
      <c r="I16">
        <v>0.74243244684621212</v>
      </c>
      <c r="J16">
        <v>0.35538715848806535</v>
      </c>
      <c r="K16">
        <v>0.6419352253779379</v>
      </c>
    </row>
    <row r="17" spans="1:11" x14ac:dyDescent="0.25">
      <c r="A17" s="1" t="s">
        <v>631</v>
      </c>
      <c r="B17">
        <v>5.4035530553921865E-2</v>
      </c>
      <c r="C17">
        <v>3.2458567854485497E-2</v>
      </c>
      <c r="D17">
        <v>7.2141719960534742E-2</v>
      </c>
      <c r="E17">
        <v>3.7916540035864241E-2</v>
      </c>
      <c r="F17">
        <v>0.10226604868633789</v>
      </c>
      <c r="G17">
        <v>8.4672220659796349E-2</v>
      </c>
      <c r="H17">
        <v>0.39035486042250911</v>
      </c>
      <c r="I17">
        <v>0.16434163689687264</v>
      </c>
      <c r="J17">
        <v>2.2074985958837581E-2</v>
      </c>
      <c r="K17">
        <v>0.10840055568426328</v>
      </c>
    </row>
    <row r="18" spans="1:11" x14ac:dyDescent="0.25">
      <c r="A18" s="1" t="s">
        <v>632</v>
      </c>
      <c r="B18">
        <v>0.80514844847892841</v>
      </c>
      <c r="C18">
        <v>0.5462047314680637</v>
      </c>
      <c r="D18">
        <v>0.81113942612147949</v>
      </c>
      <c r="E18">
        <v>0.61826913527599892</v>
      </c>
      <c r="F18">
        <v>0.86676141070245383</v>
      </c>
      <c r="G18">
        <v>0.77855554822003836</v>
      </c>
      <c r="H18">
        <v>0.86563471743086517</v>
      </c>
      <c r="I18">
        <v>0.84948381859042532</v>
      </c>
      <c r="J18">
        <v>0.49247094241989031</v>
      </c>
      <c r="K18">
        <v>0.76836149588121949</v>
      </c>
    </row>
    <row r="19" spans="1:11" x14ac:dyDescent="0.25">
      <c r="A19" s="1" t="s">
        <v>633</v>
      </c>
      <c r="B19">
        <v>0.80869475079953501</v>
      </c>
      <c r="C19">
        <v>0.54457147401273198</v>
      </c>
      <c r="D19">
        <v>0.83187328803812921</v>
      </c>
      <c r="E19">
        <v>0.55774461702798372</v>
      </c>
      <c r="F19">
        <v>0.8816190644343519</v>
      </c>
      <c r="G19">
        <v>0.76180880928158345</v>
      </c>
      <c r="H19">
        <v>0.88486971412800519</v>
      </c>
      <c r="I19">
        <v>0.8453735896054021</v>
      </c>
      <c r="J19">
        <v>0.51167605805485394</v>
      </c>
      <c r="K19">
        <v>0.81009555173155634</v>
      </c>
    </row>
    <row r="20" spans="1:11" x14ac:dyDescent="0.25">
      <c r="A20" s="1" t="s">
        <v>634</v>
      </c>
      <c r="B20">
        <v>0.76054746294051778</v>
      </c>
      <c r="C20">
        <v>0.69728765570558815</v>
      </c>
      <c r="D20">
        <v>0.73960863573980939</v>
      </c>
      <c r="E20">
        <v>0.63083232060172023</v>
      </c>
      <c r="F20">
        <v>0.801697289717477</v>
      </c>
      <c r="G20">
        <v>0.82186016556134411</v>
      </c>
      <c r="H20">
        <v>0.79893649157098379</v>
      </c>
      <c r="I20">
        <v>0.86955394497504834</v>
      </c>
      <c r="J20">
        <v>0.4534976476878898</v>
      </c>
      <c r="K20">
        <v>0.76505382903549579</v>
      </c>
    </row>
    <row r="21" spans="1:11" x14ac:dyDescent="0.25">
      <c r="A21" s="1" t="s">
        <v>635</v>
      </c>
      <c r="B21">
        <v>0.60276628847514935</v>
      </c>
      <c r="C21">
        <v>0.42484777836736637</v>
      </c>
      <c r="D21">
        <v>0.64922446521115196</v>
      </c>
      <c r="E21">
        <v>0.47577938057981561</v>
      </c>
      <c r="F21">
        <v>0.73734713088570258</v>
      </c>
      <c r="G21">
        <v>0.58562887748537018</v>
      </c>
      <c r="H21">
        <v>0.81393073154538176</v>
      </c>
      <c r="I21">
        <v>0.72261231985195828</v>
      </c>
      <c r="J21">
        <v>0.52022594599205196</v>
      </c>
      <c r="K21">
        <v>0.63605518418802454</v>
      </c>
    </row>
    <row r="22" spans="1:11" x14ac:dyDescent="0.25">
      <c r="A22" s="1" t="s">
        <v>636</v>
      </c>
      <c r="B22">
        <v>0.75248435036952688</v>
      </c>
      <c r="C22">
        <v>0.54566169611693072</v>
      </c>
      <c r="D22">
        <v>0.7521579702648199</v>
      </c>
      <c r="E22">
        <v>0.62733813255739856</v>
      </c>
      <c r="J22">
        <v>0.52335453765386875</v>
      </c>
      <c r="K22">
        <v>0.75652211372207601</v>
      </c>
    </row>
    <row r="23" spans="1:11" x14ac:dyDescent="0.25">
      <c r="A23" s="1" t="s">
        <v>637</v>
      </c>
      <c r="B23">
        <v>0.57892114199815026</v>
      </c>
      <c r="C23">
        <v>0.43348725267484051</v>
      </c>
      <c r="D23">
        <v>0.63491435549144037</v>
      </c>
      <c r="E23">
        <v>0.45532076011333839</v>
      </c>
      <c r="F23">
        <v>0.71762440443148701</v>
      </c>
      <c r="G23">
        <v>0.54171197115320158</v>
      </c>
      <c r="H23">
        <v>0.82637416170109723</v>
      </c>
      <c r="I23">
        <v>0.74003969838245376</v>
      </c>
      <c r="J23">
        <v>0.50349791770381336</v>
      </c>
      <c r="K23">
        <v>0.65717857389441448</v>
      </c>
    </row>
    <row r="24" spans="1:11" x14ac:dyDescent="0.25">
      <c r="A24" s="1" t="s">
        <v>638</v>
      </c>
      <c r="B24">
        <v>0.54150691015345653</v>
      </c>
      <c r="C24">
        <v>0.34319808191434359</v>
      </c>
      <c r="D24">
        <v>0.65441928617175726</v>
      </c>
      <c r="E24">
        <v>0.38386412376244283</v>
      </c>
      <c r="F24">
        <v>0.67537767411600347</v>
      </c>
      <c r="G24">
        <v>0.52602213864647474</v>
      </c>
      <c r="H24">
        <v>0.72356487762500021</v>
      </c>
      <c r="I24">
        <v>0.697932606354981</v>
      </c>
      <c r="J24">
        <v>0.40526437921054487</v>
      </c>
      <c r="K24">
        <v>0.56028911498086076</v>
      </c>
    </row>
    <row r="25" spans="1:11" x14ac:dyDescent="0.25">
      <c r="A25" s="1" t="s">
        <v>639</v>
      </c>
      <c r="B25">
        <v>0.83342557963055264</v>
      </c>
      <c r="C25">
        <v>0.6871381226226001</v>
      </c>
      <c r="D25">
        <v>0.8013659921312718</v>
      </c>
      <c r="E25">
        <v>0.61108445950894297</v>
      </c>
      <c r="F25">
        <v>0.84444223939778651</v>
      </c>
      <c r="G25">
        <v>0.76529479248243348</v>
      </c>
      <c r="H25">
        <v>0.85651447241251566</v>
      </c>
      <c r="I25">
        <v>0.86079250112599925</v>
      </c>
      <c r="J25">
        <v>0.51959990763723074</v>
      </c>
      <c r="K25">
        <v>0.72172230488805023</v>
      </c>
    </row>
    <row r="26" spans="1:11" x14ac:dyDescent="0.25">
      <c r="A26" s="1" t="s">
        <v>640</v>
      </c>
      <c r="B26">
        <v>0.53982520508227716</v>
      </c>
      <c r="C26">
        <v>0.3574596336335692</v>
      </c>
      <c r="D26">
        <v>0.59706152021987402</v>
      </c>
      <c r="E26">
        <v>0.20839342686257145</v>
      </c>
      <c r="F26">
        <v>0.53920011228323717</v>
      </c>
      <c r="G26">
        <v>0.43769222893100007</v>
      </c>
      <c r="H26">
        <v>0.66537673926364715</v>
      </c>
      <c r="I26">
        <v>0.60407817826052879</v>
      </c>
      <c r="J26">
        <v>0.3708291818040132</v>
      </c>
      <c r="K26">
        <v>0.54903580891819859</v>
      </c>
    </row>
    <row r="27" spans="1:11" x14ac:dyDescent="0.25">
      <c r="A27" s="1" t="s">
        <v>641</v>
      </c>
      <c r="B27">
        <v>0.73311150415432624</v>
      </c>
      <c r="C27">
        <v>0.51444734807433534</v>
      </c>
      <c r="D27">
        <v>0.69467946948055281</v>
      </c>
      <c r="E27">
        <v>0.37618087696955477</v>
      </c>
      <c r="F27">
        <v>0.74278884992987493</v>
      </c>
      <c r="G27">
        <v>0.56417516117243671</v>
      </c>
      <c r="H27">
        <v>0.78607710032772671</v>
      </c>
      <c r="I27">
        <v>0.68510854806600863</v>
      </c>
      <c r="J27">
        <v>0.49977977028355958</v>
      </c>
      <c r="K27">
        <v>0.6745920979350748</v>
      </c>
    </row>
    <row r="28" spans="1:11" x14ac:dyDescent="0.25">
      <c r="A28" s="1" t="s">
        <v>642</v>
      </c>
      <c r="B28">
        <v>0.88026374674006991</v>
      </c>
      <c r="C28">
        <v>0.60835523590715357</v>
      </c>
      <c r="F28">
        <v>0.88894810459997464</v>
      </c>
      <c r="G28">
        <v>0.76646468313667993</v>
      </c>
      <c r="H28">
        <v>0.88088342607739023</v>
      </c>
      <c r="I28">
        <v>0.86900248050699225</v>
      </c>
      <c r="J28">
        <v>0.60617104760014295</v>
      </c>
      <c r="K28">
        <v>0.79158860104066553</v>
      </c>
    </row>
    <row r="29" spans="1:11" x14ac:dyDescent="0.25">
      <c r="A29" s="1" t="s">
        <v>643</v>
      </c>
      <c r="B29">
        <v>0.6235987895311691</v>
      </c>
      <c r="C29">
        <v>0.44199240689454439</v>
      </c>
      <c r="D29">
        <v>0.68646102520054919</v>
      </c>
      <c r="E29">
        <v>0.46465069804809406</v>
      </c>
      <c r="F29">
        <v>0.79527398207516042</v>
      </c>
      <c r="G29">
        <v>0.61330973861522531</v>
      </c>
      <c r="H29">
        <v>0.87200402949794387</v>
      </c>
      <c r="I29">
        <v>0.80958228319625614</v>
      </c>
      <c r="J29">
        <v>0.45222559652350142</v>
      </c>
      <c r="K29">
        <v>0.7304768500220068</v>
      </c>
    </row>
    <row r="30" spans="1:11" x14ac:dyDescent="0.25">
      <c r="A30" s="1" t="s">
        <v>644</v>
      </c>
      <c r="B30">
        <v>0.61580556368582773</v>
      </c>
      <c r="C30">
        <v>0.40006933210539375</v>
      </c>
      <c r="D30">
        <v>0.65534784909715005</v>
      </c>
      <c r="E30">
        <v>0.48218255650355801</v>
      </c>
      <c r="F30">
        <v>0.64154956709327582</v>
      </c>
      <c r="G30">
        <v>0.51476074342892442</v>
      </c>
      <c r="H30">
        <v>0.71243143625701832</v>
      </c>
      <c r="I30">
        <v>0.63046081227516482</v>
      </c>
      <c r="J30">
        <v>0.38268995460520971</v>
      </c>
      <c r="K30">
        <v>0.56736338796094243</v>
      </c>
    </row>
    <row r="31" spans="1:11" x14ac:dyDescent="0.25">
      <c r="A31" s="1" t="s">
        <v>645</v>
      </c>
      <c r="B31">
        <v>0.49502273540838482</v>
      </c>
      <c r="C31">
        <v>0.34366630065436232</v>
      </c>
      <c r="D31">
        <v>0.60428083149824996</v>
      </c>
      <c r="E31">
        <v>0.3206351119844249</v>
      </c>
      <c r="F31">
        <v>0.66182970411307884</v>
      </c>
      <c r="G31">
        <v>0.47010876344540348</v>
      </c>
      <c r="H31">
        <v>0.77352262672118</v>
      </c>
      <c r="I31">
        <v>0.58671240815581283</v>
      </c>
      <c r="J31">
        <v>0.44648391498759299</v>
      </c>
      <c r="K31">
        <v>0.60994960742625415</v>
      </c>
    </row>
    <row r="32" spans="1:11" x14ac:dyDescent="0.25">
      <c r="A32" s="1" t="s">
        <v>646</v>
      </c>
      <c r="B32">
        <v>0.81246331955705231</v>
      </c>
      <c r="C32">
        <v>0.52256795775277576</v>
      </c>
      <c r="D32">
        <v>0.81327712484271353</v>
      </c>
      <c r="E32">
        <v>0.55126941902383408</v>
      </c>
      <c r="J32">
        <v>0.54571270472190248</v>
      </c>
      <c r="K32">
        <v>0.76450498450546955</v>
      </c>
    </row>
    <row r="33" spans="1:11" x14ac:dyDescent="0.25">
      <c r="A33" s="1" t="s">
        <v>647</v>
      </c>
      <c r="B33">
        <v>0.66254957898297862</v>
      </c>
      <c r="C33">
        <v>0.39842799648891447</v>
      </c>
      <c r="D33">
        <v>0.69048978062195765</v>
      </c>
      <c r="E33">
        <v>0.4161333049433103</v>
      </c>
      <c r="F33">
        <v>0.79159556426066013</v>
      </c>
      <c r="G33">
        <v>0.57706397325998726</v>
      </c>
      <c r="H33">
        <v>0.8426999051342714</v>
      </c>
      <c r="I33">
        <v>0.72410873572451695</v>
      </c>
      <c r="J33">
        <v>0.40976538372727656</v>
      </c>
      <c r="K33">
        <v>0.76887997161063781</v>
      </c>
    </row>
    <row r="34" spans="1:11" x14ac:dyDescent="0.25">
      <c r="A34" s="1" t="s">
        <v>648</v>
      </c>
      <c r="B34">
        <v>0.62656264379959792</v>
      </c>
      <c r="C34">
        <v>0.51245789871980352</v>
      </c>
      <c r="D34">
        <v>0.65329977346613466</v>
      </c>
      <c r="E34">
        <v>0.52918279023608361</v>
      </c>
      <c r="F34">
        <v>0.67448204496365538</v>
      </c>
      <c r="G34">
        <v>0.62390057384476194</v>
      </c>
      <c r="H34">
        <v>0.7170660145452924</v>
      </c>
      <c r="I34">
        <v>0.71843696488878572</v>
      </c>
      <c r="J34">
        <v>0.48158761975459508</v>
      </c>
      <c r="K34">
        <v>0.56613426084217433</v>
      </c>
    </row>
    <row r="35" spans="1:11" x14ac:dyDescent="0.25">
      <c r="A35" s="1" t="s">
        <v>649</v>
      </c>
      <c r="B35">
        <v>0.61146740403836231</v>
      </c>
      <c r="C35">
        <v>0.3792136956137741</v>
      </c>
      <c r="D35">
        <v>0.63669166416523193</v>
      </c>
      <c r="E35">
        <v>0.37435592774516802</v>
      </c>
      <c r="F35">
        <v>0.71751051922924181</v>
      </c>
      <c r="G35">
        <v>0.54915548569470019</v>
      </c>
      <c r="H35">
        <v>0.79990907652891718</v>
      </c>
      <c r="I35">
        <v>0.72706962026801369</v>
      </c>
      <c r="J35">
        <v>0.39419611493648327</v>
      </c>
      <c r="K35">
        <v>0.66500779592033754</v>
      </c>
    </row>
    <row r="36" spans="1:11" x14ac:dyDescent="0.25">
      <c r="A36" s="1" t="s">
        <v>650</v>
      </c>
      <c r="B36">
        <v>0.86680990321238527</v>
      </c>
      <c r="C36">
        <v>0.78675455578575859</v>
      </c>
      <c r="D36">
        <v>0.8108020399458421</v>
      </c>
      <c r="E36">
        <v>0.64785346201079752</v>
      </c>
      <c r="F36">
        <v>0.85806392112426888</v>
      </c>
      <c r="G36">
        <v>0.78000566926473269</v>
      </c>
      <c r="H36">
        <v>0.87531762485635922</v>
      </c>
      <c r="I36">
        <v>0.86474209268169688</v>
      </c>
      <c r="J36">
        <v>0.61397617376224534</v>
      </c>
      <c r="K36">
        <v>0.70866215732427595</v>
      </c>
    </row>
    <row r="37" spans="1:11" x14ac:dyDescent="0.25">
      <c r="A37" s="1" t="s">
        <v>651</v>
      </c>
      <c r="B37">
        <v>0.77628133706603109</v>
      </c>
      <c r="C37">
        <v>0.50737596497992365</v>
      </c>
      <c r="D37">
        <v>0.82785639756682217</v>
      </c>
      <c r="E37">
        <v>0.56948478586711282</v>
      </c>
      <c r="F37">
        <v>0.8877748783576489</v>
      </c>
      <c r="G37">
        <v>0.71766026584887765</v>
      </c>
      <c r="H37">
        <v>0.90180719789756769</v>
      </c>
      <c r="I37">
        <v>0.85040982837909218</v>
      </c>
      <c r="J37">
        <v>0.4975171789929132</v>
      </c>
      <c r="K37">
        <v>0.83157763137255669</v>
      </c>
    </row>
    <row r="38" spans="1:11" x14ac:dyDescent="0.25">
      <c r="A38" s="1" t="s">
        <v>652</v>
      </c>
      <c r="B38">
        <v>0.77374403641509903</v>
      </c>
      <c r="C38">
        <v>0.51175791331553544</v>
      </c>
      <c r="D38">
        <v>0.77063216199496731</v>
      </c>
      <c r="E38">
        <v>0.4905908912947875</v>
      </c>
      <c r="F38">
        <v>0.84152773673396997</v>
      </c>
      <c r="G38">
        <v>0.70054326840092429</v>
      </c>
      <c r="H38">
        <v>0.85697682465180225</v>
      </c>
      <c r="I38">
        <v>0.83175419244241233</v>
      </c>
      <c r="J38">
        <v>0.44100067765716061</v>
      </c>
      <c r="K38">
        <v>0.72024895201631711</v>
      </c>
    </row>
    <row r="39" spans="1:11" x14ac:dyDescent="0.25">
      <c r="A39" s="1" t="s">
        <v>653</v>
      </c>
      <c r="B39">
        <v>0.45560094480978147</v>
      </c>
      <c r="C39">
        <v>0.30546310909455926</v>
      </c>
      <c r="D39">
        <v>0.52151749477396192</v>
      </c>
      <c r="E39">
        <v>0.32501577619878425</v>
      </c>
      <c r="F39">
        <v>0.54988557424817031</v>
      </c>
      <c r="G39">
        <v>0.4664396184429413</v>
      </c>
      <c r="H39">
        <v>0.73734608842638372</v>
      </c>
      <c r="I39">
        <v>0.6938645470626611</v>
      </c>
    </row>
    <row r="40" spans="1:11" x14ac:dyDescent="0.25">
      <c r="A40" s="1" t="s">
        <v>654</v>
      </c>
      <c r="B40">
        <v>0.64721530491750834</v>
      </c>
      <c r="C40">
        <v>0.48207230555621833</v>
      </c>
      <c r="D40">
        <v>0.65848931951800482</v>
      </c>
      <c r="E40">
        <v>0.51313644441586159</v>
      </c>
      <c r="F40">
        <v>0.72033732171917297</v>
      </c>
      <c r="G40">
        <v>0.59916468015819646</v>
      </c>
      <c r="H40">
        <v>0.77413994538729647</v>
      </c>
      <c r="I40">
        <v>0.7028538769382805</v>
      </c>
      <c r="J40">
        <v>0.56124261636119521</v>
      </c>
      <c r="K40">
        <v>0.61585292140126036</v>
      </c>
    </row>
    <row r="41" spans="1:11" x14ac:dyDescent="0.25">
      <c r="A41" s="1" t="s">
        <v>655</v>
      </c>
      <c r="B41">
        <v>0.6199776349027365</v>
      </c>
      <c r="C41">
        <v>0.42593898467397784</v>
      </c>
      <c r="D41">
        <v>0.72406031379093483</v>
      </c>
      <c r="E41">
        <v>0.49414214544933444</v>
      </c>
      <c r="F41">
        <v>0.78293216873530591</v>
      </c>
      <c r="G41">
        <v>0.61935670739156901</v>
      </c>
      <c r="H41">
        <v>0.86545250793830208</v>
      </c>
      <c r="I41">
        <v>0.80689267471383674</v>
      </c>
      <c r="J41">
        <v>0.51951400378382873</v>
      </c>
      <c r="K41">
        <v>0.68580124785869123</v>
      </c>
    </row>
    <row r="42" spans="1:11" x14ac:dyDescent="0.25">
      <c r="A42" s="1" t="s">
        <v>656</v>
      </c>
      <c r="B42">
        <v>0.38436435254182982</v>
      </c>
      <c r="C42">
        <v>0.25374012856926942</v>
      </c>
      <c r="D42">
        <v>0.60039762247307316</v>
      </c>
      <c r="E42">
        <v>0.35616278799286005</v>
      </c>
      <c r="F42">
        <v>0.66321502263951904</v>
      </c>
      <c r="G42">
        <v>0.47085350601227605</v>
      </c>
      <c r="H42">
        <v>0.72250318199021646</v>
      </c>
      <c r="I42">
        <v>0.62350897501301272</v>
      </c>
      <c r="K42">
        <v>0.62694170888801148</v>
      </c>
    </row>
    <row r="43" spans="1:11" x14ac:dyDescent="0.25">
      <c r="A43" s="1" t="s">
        <v>657</v>
      </c>
      <c r="B43">
        <v>0.40576782567170944</v>
      </c>
      <c r="C43">
        <v>0.27574108177917928</v>
      </c>
      <c r="D43">
        <v>0.52473263163868489</v>
      </c>
      <c r="E43">
        <v>0.31506959311357663</v>
      </c>
      <c r="F43">
        <v>0.54442123966155165</v>
      </c>
      <c r="G43">
        <v>0.40292332960367472</v>
      </c>
      <c r="H43">
        <v>0.74116070817602364</v>
      </c>
      <c r="I43">
        <v>0.56712123887180865</v>
      </c>
      <c r="K43">
        <v>0.53674485024213792</v>
      </c>
    </row>
    <row r="44" spans="1:11" x14ac:dyDescent="0.25">
      <c r="A44" s="1" t="s">
        <v>658</v>
      </c>
      <c r="B44">
        <v>0.52570358373362602</v>
      </c>
      <c r="C44">
        <v>0.34404860859549991</v>
      </c>
      <c r="D44">
        <v>0.59551978893079571</v>
      </c>
      <c r="E44">
        <v>0.35363833642057813</v>
      </c>
      <c r="F44">
        <v>0.65900264535891473</v>
      </c>
      <c r="G44">
        <v>0.49431536326883602</v>
      </c>
      <c r="H44">
        <v>0.72857237678014586</v>
      </c>
      <c r="I44">
        <v>0.61171744983009446</v>
      </c>
      <c r="K44">
        <v>0.62564486212399428</v>
      </c>
    </row>
    <row r="45" spans="1:11" x14ac:dyDescent="0.25">
      <c r="A45" s="1" t="s">
        <v>659</v>
      </c>
      <c r="B45">
        <v>0.39525830556166297</v>
      </c>
      <c r="C45">
        <v>0.20820724769920101</v>
      </c>
      <c r="F45">
        <v>0.5736649088363156</v>
      </c>
      <c r="G45">
        <v>0.38614714400129102</v>
      </c>
      <c r="H45">
        <v>0.72889879720502848</v>
      </c>
      <c r="I45">
        <v>0.59562295556350664</v>
      </c>
    </row>
    <row r="46" spans="1:11" x14ac:dyDescent="0.25">
      <c r="A46" s="1" t="s">
        <v>660</v>
      </c>
      <c r="B46">
        <v>0.48021798937623228</v>
      </c>
      <c r="C46">
        <v>0.29994715805198774</v>
      </c>
      <c r="D46">
        <v>0.59368134725864585</v>
      </c>
      <c r="E46">
        <v>0.34157183785314815</v>
      </c>
      <c r="F46">
        <v>0.62454082473713468</v>
      </c>
      <c r="G46">
        <v>0.45134237423357809</v>
      </c>
      <c r="H46">
        <v>0.75526276036585949</v>
      </c>
      <c r="I46">
        <v>0.65969799866700107</v>
      </c>
      <c r="J46">
        <v>0.38486639148473922</v>
      </c>
      <c r="K46">
        <v>0.61758822290039028</v>
      </c>
    </row>
    <row r="47" spans="1:11" x14ac:dyDescent="0.25">
      <c r="A47" s="1" t="s">
        <v>661</v>
      </c>
      <c r="B47">
        <v>0.53236787214617987</v>
      </c>
      <c r="C47">
        <v>0.27111619165890394</v>
      </c>
      <c r="D47">
        <v>0.51188845594659105</v>
      </c>
      <c r="E47">
        <v>0.29437949200190139</v>
      </c>
      <c r="F47">
        <v>0.62517175623613808</v>
      </c>
      <c r="G47">
        <v>0.43023120952818711</v>
      </c>
      <c r="H47">
        <v>0.73472237148366848</v>
      </c>
      <c r="I47">
        <v>0.68139364416068549</v>
      </c>
      <c r="J47">
        <v>0.33125592287798289</v>
      </c>
    </row>
    <row r="48" spans="1:11" x14ac:dyDescent="0.25">
      <c r="A48" s="1" t="s">
        <v>662</v>
      </c>
      <c r="B48">
        <v>0.73768553385998059</v>
      </c>
      <c r="C48">
        <v>0.50846648613925838</v>
      </c>
      <c r="D48">
        <v>0.67543658498029346</v>
      </c>
      <c r="E48">
        <v>0.52309128695382157</v>
      </c>
      <c r="F48">
        <v>0.7854051848521505</v>
      </c>
      <c r="G48">
        <v>0.6909991090235007</v>
      </c>
      <c r="H48">
        <v>0.80088924244261928</v>
      </c>
      <c r="I48">
        <v>0.79156069857969769</v>
      </c>
      <c r="J48">
        <v>0.42634506697246749</v>
      </c>
      <c r="K48">
        <v>0.60566356719512926</v>
      </c>
    </row>
    <row r="49" spans="1:11" x14ac:dyDescent="0.25">
      <c r="A49" s="1" t="s">
        <v>663</v>
      </c>
      <c r="B49">
        <v>0.81065704162492302</v>
      </c>
      <c r="C49">
        <v>0.55964446201209261</v>
      </c>
      <c r="D49">
        <v>0.806224001158242</v>
      </c>
      <c r="E49">
        <v>0.59971847888179763</v>
      </c>
      <c r="F49">
        <v>0.86014480526837866</v>
      </c>
      <c r="G49">
        <v>0.74558845094683046</v>
      </c>
      <c r="H49">
        <v>0.87179777502848577</v>
      </c>
      <c r="I49">
        <v>0.83867337652386298</v>
      </c>
      <c r="J49">
        <v>0.53690533995674006</v>
      </c>
      <c r="K49">
        <v>0.7844051520320795</v>
      </c>
    </row>
    <row r="50" spans="1:11" x14ac:dyDescent="0.25">
      <c r="A50" s="1" t="s">
        <v>664</v>
      </c>
      <c r="B50">
        <v>0.84165216239208951</v>
      </c>
      <c r="C50">
        <v>0.68045136992214905</v>
      </c>
      <c r="D50">
        <v>0.80579800051465877</v>
      </c>
      <c r="E50">
        <v>0.63006829304148448</v>
      </c>
      <c r="F50">
        <v>0.85477078742015111</v>
      </c>
      <c r="G50">
        <v>0.77988212243706245</v>
      </c>
      <c r="H50">
        <v>0.86840123556069371</v>
      </c>
      <c r="I50">
        <v>0.85777729912615019</v>
      </c>
      <c r="J50">
        <v>0.54400616396738544</v>
      </c>
      <c r="K50">
        <v>0.73016535465709054</v>
      </c>
    </row>
    <row r="51" spans="1:11" x14ac:dyDescent="0.25">
      <c r="A51" s="1" t="s">
        <v>665</v>
      </c>
      <c r="B51">
        <v>0.75790719297924314</v>
      </c>
      <c r="C51">
        <v>0.47263915142447949</v>
      </c>
      <c r="D51">
        <v>0.80189691514508243</v>
      </c>
      <c r="E51">
        <v>0.54870598820606287</v>
      </c>
      <c r="F51">
        <v>0.84436546707634563</v>
      </c>
      <c r="G51">
        <v>0.73589506474075561</v>
      </c>
      <c r="H51">
        <v>0.86418169508885945</v>
      </c>
      <c r="I51">
        <v>0.84321598956402821</v>
      </c>
      <c r="J51">
        <v>0.48255223237596129</v>
      </c>
      <c r="K51">
        <v>0.73706065204402549</v>
      </c>
    </row>
    <row r="52" spans="1:11" x14ac:dyDescent="0.25">
      <c r="A52" s="1" t="s">
        <v>666</v>
      </c>
      <c r="B52">
        <v>0.85798947507529599</v>
      </c>
      <c r="C52">
        <v>0.77022478095653024</v>
      </c>
      <c r="D52">
        <v>0.72008802767518354</v>
      </c>
      <c r="E52">
        <v>0.63295810305825118</v>
      </c>
      <c r="F52">
        <v>0.85727520545821589</v>
      </c>
      <c r="G52">
        <v>0.77012509275983743</v>
      </c>
      <c r="H52">
        <v>0.86733529494531936</v>
      </c>
      <c r="I52">
        <v>0.86646269363999573</v>
      </c>
      <c r="J52">
        <v>0.62693070989444011</v>
      </c>
      <c r="K52">
        <v>0.71143610850800842</v>
      </c>
    </row>
    <row r="53" spans="1:11" x14ac:dyDescent="0.25">
      <c r="A53" s="1" t="s">
        <v>667</v>
      </c>
      <c r="B53">
        <v>0.72808056372126639</v>
      </c>
      <c r="C53">
        <v>0.59749172961717556</v>
      </c>
      <c r="D53">
        <v>0.70474650679038719</v>
      </c>
      <c r="E53">
        <v>0.54726350263187451</v>
      </c>
      <c r="F53">
        <v>0.81820293940619604</v>
      </c>
      <c r="G53">
        <v>0.70890214760903025</v>
      </c>
      <c r="H53">
        <v>0.8583168072685744</v>
      </c>
      <c r="I53">
        <v>0.83612846201565838</v>
      </c>
      <c r="J53">
        <v>0.49024406351534616</v>
      </c>
      <c r="K53">
        <v>0.68119097599337353</v>
      </c>
    </row>
    <row r="54" spans="1:11" x14ac:dyDescent="0.25">
      <c r="A54" s="1" t="s">
        <v>668</v>
      </c>
      <c r="B54">
        <v>0.62344245593670189</v>
      </c>
      <c r="C54">
        <v>0.38089597328992636</v>
      </c>
      <c r="D54">
        <v>0.65601680469830492</v>
      </c>
      <c r="E54">
        <v>0.37787695766465013</v>
      </c>
      <c r="F54">
        <v>0.73844277095933786</v>
      </c>
      <c r="G54">
        <v>0.54229470456420048</v>
      </c>
      <c r="H54">
        <v>0.8166437774337898</v>
      </c>
      <c r="I54">
        <v>0.69363648733247685</v>
      </c>
      <c r="J54">
        <v>0.44464753409429286</v>
      </c>
      <c r="K54">
        <v>0.66423009588505144</v>
      </c>
    </row>
    <row r="55" spans="1:11" x14ac:dyDescent="0.25">
      <c r="A55" s="1" t="s">
        <v>669</v>
      </c>
      <c r="B55">
        <v>0.49406625139305088</v>
      </c>
      <c r="C55">
        <v>0.29091420838554993</v>
      </c>
      <c r="D55">
        <v>0.56729131127742727</v>
      </c>
      <c r="E55">
        <v>0.32492933196287715</v>
      </c>
      <c r="F55">
        <v>0.63200282870764435</v>
      </c>
      <c r="G55">
        <v>0.46157344245634796</v>
      </c>
      <c r="H55">
        <v>0.80763737059531604</v>
      </c>
      <c r="I55">
        <v>0.64447328528197012</v>
      </c>
      <c r="J55">
        <v>0.40507040207399481</v>
      </c>
      <c r="K55">
        <v>0.59612635791416613</v>
      </c>
    </row>
    <row r="56" spans="1:11" x14ac:dyDescent="0.25">
      <c r="A56" s="1" t="s">
        <v>670</v>
      </c>
      <c r="B56">
        <v>0.47596310713363676</v>
      </c>
      <c r="C56">
        <v>0.284431800443807</v>
      </c>
      <c r="D56">
        <v>0.54875548206867431</v>
      </c>
      <c r="E56">
        <v>0.4071563693564757</v>
      </c>
      <c r="F56">
        <v>0.69262909913347959</v>
      </c>
      <c r="G56">
        <v>0.47556334033740721</v>
      </c>
      <c r="H56">
        <v>0.827781643267817</v>
      </c>
      <c r="I56">
        <v>0.73014380793240496</v>
      </c>
      <c r="J56">
        <v>0.28701534701008813</v>
      </c>
      <c r="K56">
        <v>0.64587436265612319</v>
      </c>
    </row>
    <row r="57" spans="1:11" x14ac:dyDescent="0.25">
      <c r="A57" s="1" t="s">
        <v>671</v>
      </c>
      <c r="B57">
        <v>0.58506326747672455</v>
      </c>
      <c r="C57">
        <v>0.45452244848981399</v>
      </c>
      <c r="D57">
        <v>0.61671574402975782</v>
      </c>
      <c r="E57">
        <v>0.40655312602765792</v>
      </c>
      <c r="F57">
        <v>0.67438218185131971</v>
      </c>
      <c r="G57">
        <v>0.53230594146092036</v>
      </c>
      <c r="H57">
        <v>0.79271069976853337</v>
      </c>
      <c r="I57">
        <v>0.73093655506173805</v>
      </c>
      <c r="J57">
        <v>0.41321293130369252</v>
      </c>
      <c r="K57">
        <v>0.58972792631249871</v>
      </c>
    </row>
    <row r="58" spans="1:11" x14ac:dyDescent="0.25">
      <c r="A58" s="1" t="s">
        <v>672</v>
      </c>
      <c r="B58">
        <v>0.52998528656964805</v>
      </c>
      <c r="C58">
        <v>0.34917088900657317</v>
      </c>
      <c r="D58">
        <v>0.59881600024192327</v>
      </c>
      <c r="E58">
        <v>0.36070942325205074</v>
      </c>
      <c r="J58">
        <v>0.21133660902507004</v>
      </c>
    </row>
    <row r="59" spans="1:11" x14ac:dyDescent="0.25">
      <c r="A59" s="1" t="s">
        <v>673</v>
      </c>
      <c r="B59">
        <v>0.62185359669218054</v>
      </c>
      <c r="C59">
        <v>0.50160774895444926</v>
      </c>
      <c r="D59">
        <v>0.58288512585988483</v>
      </c>
      <c r="E59">
        <v>0.30534127107446729</v>
      </c>
      <c r="F59">
        <v>0.67650282087421965</v>
      </c>
      <c r="G59">
        <v>0.49501172109510527</v>
      </c>
      <c r="H59">
        <v>0.72869873720364575</v>
      </c>
      <c r="I59">
        <v>0.62773690419791806</v>
      </c>
      <c r="J59">
        <v>0.34419550830650264</v>
      </c>
      <c r="K59">
        <v>0.44372582944581018</v>
      </c>
    </row>
    <row r="60" spans="1:11" x14ac:dyDescent="0.25">
      <c r="A60" s="1" t="s">
        <v>674</v>
      </c>
      <c r="B60">
        <v>0.62021057786380618</v>
      </c>
      <c r="C60">
        <v>0.47734265075261439</v>
      </c>
      <c r="D60">
        <v>0.65003887254625936</v>
      </c>
      <c r="E60">
        <v>0.28127342308468317</v>
      </c>
      <c r="F60">
        <v>0.6320136589447044</v>
      </c>
      <c r="G60">
        <v>0.45909236503943318</v>
      </c>
      <c r="H60">
        <v>0.70713118448495049</v>
      </c>
      <c r="I60">
        <v>0.66906643376896779</v>
      </c>
      <c r="J60">
        <v>0.32057220405612619</v>
      </c>
      <c r="K60">
        <v>0.50518978320125973</v>
      </c>
    </row>
    <row r="61" spans="1:11" x14ac:dyDescent="0.25">
      <c r="A61" s="1" t="s">
        <v>675</v>
      </c>
      <c r="B61">
        <v>0.6117884829926713</v>
      </c>
      <c r="C61">
        <v>0.2887700346314393</v>
      </c>
      <c r="D61">
        <v>0.70435778875188149</v>
      </c>
      <c r="E61">
        <v>0.42098508610793312</v>
      </c>
      <c r="F61">
        <v>0.73353983672290568</v>
      </c>
      <c r="G61">
        <v>0.51641370755924321</v>
      </c>
      <c r="H61">
        <v>0.79232480838299713</v>
      </c>
      <c r="I61">
        <v>0.75420542303728177</v>
      </c>
      <c r="J61">
        <v>0.23529203927724313</v>
      </c>
      <c r="K61">
        <v>0.60555491344892554</v>
      </c>
    </row>
    <row r="62" spans="1:11" x14ac:dyDescent="0.25">
      <c r="A62" s="1" t="s">
        <v>676</v>
      </c>
      <c r="B62">
        <v>0.48396831493492976</v>
      </c>
      <c r="C62">
        <v>0.34084002341528574</v>
      </c>
      <c r="D62">
        <v>0.51970987080765352</v>
      </c>
      <c r="E62">
        <v>0.35006757885599893</v>
      </c>
      <c r="F62">
        <v>0.56432089452173384</v>
      </c>
      <c r="G62">
        <v>0.4434986370551493</v>
      </c>
      <c r="H62">
        <v>0.76747327535277166</v>
      </c>
      <c r="I62">
        <v>0.65917345162090946</v>
      </c>
      <c r="J62">
        <v>0.37328991268944539</v>
      </c>
      <c r="K62">
        <v>0.53091481195633949</v>
      </c>
    </row>
    <row r="63" spans="1:11" x14ac:dyDescent="0.25">
      <c r="A63" s="1" t="s">
        <v>677</v>
      </c>
      <c r="B63">
        <v>0.63780071325401955</v>
      </c>
      <c r="C63">
        <v>0.48240178582963994</v>
      </c>
      <c r="D63">
        <v>0.65648623866929523</v>
      </c>
      <c r="E63">
        <v>0.41139460411614209</v>
      </c>
      <c r="F63">
        <v>0.815066720333673</v>
      </c>
      <c r="G63">
        <v>0.66737522875033972</v>
      </c>
      <c r="H63">
        <v>0.85612373791833418</v>
      </c>
      <c r="I63">
        <v>0.7818579557716917</v>
      </c>
      <c r="J63">
        <v>0.49871297491780442</v>
      </c>
      <c r="K63">
        <v>0.74050714904816217</v>
      </c>
    </row>
    <row r="64" spans="1:11" x14ac:dyDescent="0.25">
      <c r="A64" s="1" t="s">
        <v>678</v>
      </c>
      <c r="B64">
        <v>0.83466384475864897</v>
      </c>
      <c r="C64">
        <v>0.62764436529766909</v>
      </c>
      <c r="D64">
        <v>0.83667422164182681</v>
      </c>
      <c r="E64">
        <v>0.59739782032732902</v>
      </c>
      <c r="F64">
        <v>0.89332145457325929</v>
      </c>
      <c r="G64">
        <v>0.74916013641504375</v>
      </c>
      <c r="H64">
        <v>0.89810295590169931</v>
      </c>
      <c r="I64">
        <v>0.86688807171029514</v>
      </c>
      <c r="J64">
        <v>0.55921167082411627</v>
      </c>
      <c r="K64">
        <v>0.81886983974706007</v>
      </c>
    </row>
    <row r="65" spans="1:11" x14ac:dyDescent="0.25">
      <c r="A65" s="1" t="s">
        <v>679</v>
      </c>
      <c r="B65">
        <v>0.84343969663922691</v>
      </c>
      <c r="C65">
        <v>0.78528664145239147</v>
      </c>
      <c r="D65">
        <v>0.73858642359597126</v>
      </c>
      <c r="E65">
        <v>0.67643836326452633</v>
      </c>
      <c r="F65">
        <v>0.80826657853606343</v>
      </c>
      <c r="G65">
        <v>0.74047018017023258</v>
      </c>
      <c r="H65">
        <v>0.89078321379213343</v>
      </c>
      <c r="I65">
        <v>0.8740951153098766</v>
      </c>
      <c r="J65">
        <v>0.72179590045869024</v>
      </c>
      <c r="K65">
        <v>0.61459511114826004</v>
      </c>
    </row>
    <row r="66" spans="1:11" x14ac:dyDescent="0.25">
      <c r="A66" s="1" t="s">
        <v>680</v>
      </c>
      <c r="B66">
        <v>0.83287435917110619</v>
      </c>
      <c r="C66">
        <v>0.60768238919093187</v>
      </c>
      <c r="D66">
        <v>0.83420112377037337</v>
      </c>
      <c r="E66">
        <v>0.64904461116843826</v>
      </c>
      <c r="F66">
        <v>0.89478113222829581</v>
      </c>
      <c r="G66">
        <v>0.76966413560928948</v>
      </c>
      <c r="H66">
        <v>0.8963832494859626</v>
      </c>
      <c r="I66">
        <v>0.86503249642386926</v>
      </c>
      <c r="J66">
        <v>0.57608123718079152</v>
      </c>
      <c r="K66">
        <v>0.81047999042972552</v>
      </c>
    </row>
    <row r="67" spans="1:11" x14ac:dyDescent="0.25">
      <c r="A67" s="1" t="s">
        <v>681</v>
      </c>
      <c r="B67">
        <v>0.87022009536971889</v>
      </c>
      <c r="C67">
        <v>0.66970666130361955</v>
      </c>
      <c r="D67">
        <v>0.84107542841218708</v>
      </c>
      <c r="E67">
        <v>0.66603654583261451</v>
      </c>
      <c r="F67">
        <v>0.87673166115656032</v>
      </c>
      <c r="G67">
        <v>0.73795804771217022</v>
      </c>
      <c r="H67">
        <v>0.88088559805775912</v>
      </c>
      <c r="I67">
        <v>0.84204244350256885</v>
      </c>
      <c r="J67">
        <v>0.61885405224234535</v>
      </c>
      <c r="K67">
        <v>0.79276694389563673</v>
      </c>
    </row>
    <row r="68" spans="1:11" x14ac:dyDescent="0.25">
      <c r="A68" s="1" t="s">
        <v>682</v>
      </c>
      <c r="B68">
        <v>0.68193875000295245</v>
      </c>
      <c r="C68">
        <v>0.47501807674877156</v>
      </c>
      <c r="D68">
        <v>0.75485009001285863</v>
      </c>
      <c r="E68">
        <v>0.57290310842965464</v>
      </c>
      <c r="F68">
        <v>0.79112514619746355</v>
      </c>
      <c r="G68">
        <v>0.67456671457046358</v>
      </c>
      <c r="H68">
        <v>0.84176580090055309</v>
      </c>
      <c r="I68">
        <v>0.78680610439076093</v>
      </c>
      <c r="J68">
        <v>0.52919737936290878</v>
      </c>
      <c r="K68">
        <v>0.76578436278226358</v>
      </c>
    </row>
    <row r="69" spans="1:11" x14ac:dyDescent="0.25">
      <c r="A69" s="1" t="s">
        <v>683</v>
      </c>
      <c r="B69">
        <v>0.60893605012941898</v>
      </c>
      <c r="C69">
        <v>0.37171482148836787</v>
      </c>
      <c r="D69">
        <v>0.7205076443726528</v>
      </c>
      <c r="E69">
        <v>0.41420452935828983</v>
      </c>
      <c r="J69">
        <v>0.36680355246635593</v>
      </c>
      <c r="K69">
        <v>0.78391698004760291</v>
      </c>
    </row>
    <row r="70" spans="1:11" x14ac:dyDescent="0.25">
      <c r="A70" s="1" t="s">
        <v>684</v>
      </c>
      <c r="B70">
        <v>0.85297720336844396</v>
      </c>
      <c r="C70">
        <v>0.78562427537447088</v>
      </c>
      <c r="D70">
        <v>0.83478450630117218</v>
      </c>
      <c r="E70">
        <v>0.67448659744984885</v>
      </c>
      <c r="F70">
        <v>0.85342880945461319</v>
      </c>
      <c r="G70">
        <v>0.81927618340560648</v>
      </c>
      <c r="H70">
        <v>0.87107828282988753</v>
      </c>
      <c r="I70">
        <v>0.86614237356876222</v>
      </c>
      <c r="J70">
        <v>0.64620326665020678</v>
      </c>
      <c r="K70">
        <v>0.74709663253004321</v>
      </c>
    </row>
    <row r="71" spans="1:11" x14ac:dyDescent="0.25">
      <c r="A71" s="1" t="s">
        <v>685</v>
      </c>
      <c r="B71">
        <v>0.86302221440865756</v>
      </c>
      <c r="C71">
        <v>0.76244188315777817</v>
      </c>
      <c r="D71">
        <v>0.81087636053001544</v>
      </c>
      <c r="E71">
        <v>0.68379449476299536</v>
      </c>
      <c r="J71">
        <v>0.55308113236128709</v>
      </c>
      <c r="K71">
        <v>0.74553674032260087</v>
      </c>
    </row>
    <row r="72" spans="1:11" x14ac:dyDescent="0.25">
      <c r="A72" s="1" t="s">
        <v>686</v>
      </c>
      <c r="B72">
        <v>0.86308747750953796</v>
      </c>
      <c r="C72">
        <v>0.81794120087679301</v>
      </c>
      <c r="D72">
        <v>0.74552338835680065</v>
      </c>
      <c r="E72">
        <v>0.70140211776536054</v>
      </c>
      <c r="F72">
        <v>0.84297608684559666</v>
      </c>
      <c r="G72">
        <v>0.77255937022916477</v>
      </c>
      <c r="H72">
        <v>0.89221847797497122</v>
      </c>
      <c r="I72">
        <v>0.87000027735725893</v>
      </c>
      <c r="J72">
        <v>0.68721637908412292</v>
      </c>
      <c r="K72">
        <v>0.68499261715088711</v>
      </c>
    </row>
    <row r="73" spans="1:11" x14ac:dyDescent="0.25">
      <c r="A73" s="1" t="s">
        <v>687</v>
      </c>
      <c r="B73">
        <v>0.87613539001863749</v>
      </c>
      <c r="C73">
        <v>0.84805654516021067</v>
      </c>
      <c r="D73">
        <v>0.83228857987802618</v>
      </c>
      <c r="E73">
        <v>0.71701858626155424</v>
      </c>
      <c r="F73">
        <v>0.86761130361229721</v>
      </c>
      <c r="G73">
        <v>0.8306009325137711</v>
      </c>
      <c r="H73">
        <v>0.88501269422733597</v>
      </c>
      <c r="I73">
        <v>0.8752886887497211</v>
      </c>
      <c r="J73">
        <v>0.752713437798056</v>
      </c>
      <c r="K73">
        <v>0.7139061676498939</v>
      </c>
    </row>
    <row r="74" spans="1:11" x14ac:dyDescent="0.25">
      <c r="A74" s="1" t="s">
        <v>688</v>
      </c>
      <c r="B74">
        <v>0.8810258387708706</v>
      </c>
      <c r="C74">
        <v>0.8222555983253228</v>
      </c>
      <c r="D74">
        <v>0.80130932435652835</v>
      </c>
      <c r="E74">
        <v>0.69716662064842283</v>
      </c>
      <c r="F74">
        <v>0.8457887800458167</v>
      </c>
      <c r="G74">
        <v>0.79065019854741703</v>
      </c>
      <c r="H74">
        <v>0.87895834455243982</v>
      </c>
      <c r="I74">
        <v>0.86838700982028405</v>
      </c>
      <c r="J74">
        <v>0.79061900850794908</v>
      </c>
      <c r="K74">
        <v>0.69829265522032669</v>
      </c>
    </row>
    <row r="75" spans="1:11" x14ac:dyDescent="0.25">
      <c r="A75" s="1" t="s">
        <v>689</v>
      </c>
      <c r="B75">
        <v>0.49808694900574768</v>
      </c>
      <c r="C75">
        <v>0.24675151170467502</v>
      </c>
      <c r="D75">
        <v>0.5149584726234363</v>
      </c>
      <c r="E75">
        <v>0.35090490494534876</v>
      </c>
      <c r="F75">
        <v>0.71514311605105274</v>
      </c>
      <c r="G75">
        <v>0.45633018356567567</v>
      </c>
      <c r="H75">
        <v>0.77367912260015315</v>
      </c>
      <c r="I75">
        <v>0.67800870317153328</v>
      </c>
      <c r="J75">
        <v>0.27626531161666118</v>
      </c>
      <c r="K75">
        <v>0.53288747774887202</v>
      </c>
    </row>
    <row r="76" spans="1:11" x14ac:dyDescent="0.25">
      <c r="A76" s="1" t="s">
        <v>690</v>
      </c>
      <c r="B76">
        <v>0.73140953125516617</v>
      </c>
      <c r="C76">
        <v>0.46954984559396673</v>
      </c>
      <c r="D76">
        <v>0.78225615002113846</v>
      </c>
      <c r="E76">
        <v>0.4852929273980966</v>
      </c>
      <c r="F76">
        <v>0.82475296080886307</v>
      </c>
      <c r="G76">
        <v>0.62927953020690852</v>
      </c>
      <c r="H76">
        <v>0.81696394610874423</v>
      </c>
      <c r="I76">
        <v>0.81768391526312967</v>
      </c>
      <c r="J76">
        <v>0.47915989797114433</v>
      </c>
      <c r="K76">
        <v>0.72394599756500422</v>
      </c>
    </row>
    <row r="77" spans="1:11" x14ac:dyDescent="0.25">
      <c r="A77" s="1" t="s">
        <v>691</v>
      </c>
      <c r="B77">
        <v>0.78830614911906405</v>
      </c>
      <c r="C77">
        <v>0.68396618821008892</v>
      </c>
      <c r="D77">
        <v>0.79814911263864063</v>
      </c>
      <c r="E77">
        <v>0.63210153779541467</v>
      </c>
      <c r="F77">
        <v>0.80465358922960351</v>
      </c>
      <c r="G77">
        <v>0.71317155911952501</v>
      </c>
      <c r="H77">
        <v>0.81137905774491315</v>
      </c>
      <c r="I77">
        <v>0.83897251873567702</v>
      </c>
      <c r="J77">
        <v>0.56546289366017233</v>
      </c>
      <c r="K77">
        <v>0.66758498864311777</v>
      </c>
    </row>
    <row r="78" spans="1:11" x14ac:dyDescent="0.25">
      <c r="A78" s="1" t="s">
        <v>692</v>
      </c>
      <c r="B78">
        <v>0.52274718257113872</v>
      </c>
      <c r="C78">
        <v>0.31077729080886241</v>
      </c>
      <c r="D78">
        <v>0.63690624005219487</v>
      </c>
      <c r="E78">
        <v>0.34313401611630356</v>
      </c>
      <c r="F78">
        <v>0.73460887893005422</v>
      </c>
      <c r="G78">
        <v>0.53419035600388376</v>
      </c>
      <c r="H78">
        <v>0.81196825153403118</v>
      </c>
      <c r="I78">
        <v>0.73829089075160548</v>
      </c>
      <c r="J78">
        <v>0.3791085865323483</v>
      </c>
      <c r="K78">
        <v>0.68259006865287808</v>
      </c>
    </row>
    <row r="79" spans="1:11" x14ac:dyDescent="0.25">
      <c r="A79" s="1" t="s">
        <v>693</v>
      </c>
      <c r="B79">
        <v>0.8277411713873839</v>
      </c>
      <c r="C79">
        <v>0.7157209950204414</v>
      </c>
      <c r="D79">
        <v>0.78950794029990057</v>
      </c>
      <c r="E79">
        <v>0.59371319103703946</v>
      </c>
      <c r="F79">
        <v>0.82634387002672405</v>
      </c>
      <c r="G79">
        <v>0.72849341320662053</v>
      </c>
      <c r="H79">
        <v>0.84260742039065251</v>
      </c>
      <c r="I79">
        <v>0.82736974030744925</v>
      </c>
      <c r="J79">
        <v>0.71896628153038333</v>
      </c>
      <c r="K79">
        <v>0.72247496612915962</v>
      </c>
    </row>
    <row r="80" spans="1:11" x14ac:dyDescent="0.25">
      <c r="A80" s="1" t="s">
        <v>694</v>
      </c>
      <c r="B80">
        <v>0.50010913823991854</v>
      </c>
      <c r="C80">
        <v>0.18860517867459828</v>
      </c>
      <c r="D80">
        <v>0.44624111486381668</v>
      </c>
      <c r="E80">
        <v>0.16802854971833794</v>
      </c>
      <c r="J80">
        <v>0.23873688803105744</v>
      </c>
      <c r="K80">
        <v>0.39040210698095584</v>
      </c>
    </row>
    <row r="81" spans="1:11" x14ac:dyDescent="0.25">
      <c r="A81" s="1" t="s">
        <v>695</v>
      </c>
      <c r="B81">
        <v>0.56954295639065045</v>
      </c>
      <c r="C81">
        <v>0.32588951297731861</v>
      </c>
      <c r="D81">
        <v>0.59032018522015761</v>
      </c>
      <c r="E81">
        <v>0.36020893420019168</v>
      </c>
      <c r="F81">
        <v>0.70741376633164776</v>
      </c>
      <c r="G81">
        <v>0.56421717503542201</v>
      </c>
      <c r="H81">
        <v>0.77848047090416195</v>
      </c>
      <c r="I81">
        <v>0.68476124076936751</v>
      </c>
      <c r="J81">
        <v>0.40223066317537559</v>
      </c>
      <c r="K81">
        <v>0.67651009864956868</v>
      </c>
    </row>
    <row r="82" spans="1:11" x14ac:dyDescent="0.25">
      <c r="A82" s="1" t="s">
        <v>696</v>
      </c>
      <c r="B82">
        <v>0.31267736145204278</v>
      </c>
      <c r="C82">
        <v>0.20940393469093674</v>
      </c>
      <c r="D82">
        <v>0.35032720412352258</v>
      </c>
      <c r="E82">
        <v>0.22343890943448888</v>
      </c>
      <c r="F82">
        <v>0.43595368237534921</v>
      </c>
      <c r="G82">
        <v>0.37811429581227601</v>
      </c>
      <c r="H82">
        <v>0.60489788604029804</v>
      </c>
      <c r="I82">
        <v>0.58088203244814318</v>
      </c>
      <c r="J82">
        <v>0.23273980270017683</v>
      </c>
      <c r="K82">
        <v>0.34206601280694149</v>
      </c>
    </row>
    <row r="83" spans="1:11" x14ac:dyDescent="0.25">
      <c r="A83" s="1" t="s">
        <v>697</v>
      </c>
      <c r="B83">
        <v>0.84590716824459167</v>
      </c>
      <c r="C83">
        <v>0.787187236419995</v>
      </c>
      <c r="D83">
        <v>0.83599139088861674</v>
      </c>
      <c r="E83">
        <v>0.6712983853457819</v>
      </c>
      <c r="F83">
        <v>0.84733110782240706</v>
      </c>
      <c r="G83">
        <v>0.79705094521967002</v>
      </c>
      <c r="H83">
        <v>0.87317074195780875</v>
      </c>
      <c r="I83">
        <v>0.86212787094730237</v>
      </c>
      <c r="J83">
        <v>0.70114031029016877</v>
      </c>
      <c r="K83">
        <v>0.7170092802780792</v>
      </c>
    </row>
    <row r="84" spans="1:11" x14ac:dyDescent="0.25">
      <c r="A84" s="1" t="s">
        <v>698</v>
      </c>
      <c r="B84">
        <v>0.53904520531698707</v>
      </c>
      <c r="C84">
        <v>0.45459281472748497</v>
      </c>
      <c r="D84">
        <v>0.49489552999203218</v>
      </c>
      <c r="E84">
        <v>0.41219346054197825</v>
      </c>
      <c r="F84">
        <v>0.65896969308926645</v>
      </c>
      <c r="G84">
        <v>0.52580365279576613</v>
      </c>
      <c r="H84">
        <v>0.8005295700996975</v>
      </c>
      <c r="I84">
        <v>0.63311803371292186</v>
      </c>
      <c r="J84">
        <v>0.42985384605754812</v>
      </c>
      <c r="K84">
        <v>0.60054144670874376</v>
      </c>
    </row>
    <row r="85" spans="1:11" x14ac:dyDescent="0.25">
      <c r="A85" s="1" t="s">
        <v>699</v>
      </c>
      <c r="B85">
        <v>0.79412799180994575</v>
      </c>
      <c r="C85">
        <v>0.59873224014916493</v>
      </c>
      <c r="D85">
        <v>0.74850087795897591</v>
      </c>
      <c r="E85">
        <v>0.49054084510048174</v>
      </c>
      <c r="F85">
        <v>0.79284075818224753</v>
      </c>
      <c r="G85">
        <v>0.70495930170991616</v>
      </c>
      <c r="H85">
        <v>0.82775831586651394</v>
      </c>
      <c r="I85">
        <v>0.82729561957294129</v>
      </c>
      <c r="J85">
        <v>0.47994441282338485</v>
      </c>
      <c r="K85">
        <v>0.73868218665422447</v>
      </c>
    </row>
    <row r="86" spans="1:11" x14ac:dyDescent="0.25">
      <c r="A86" s="1" t="s">
        <v>700</v>
      </c>
      <c r="B86">
        <v>0.34361494387298874</v>
      </c>
      <c r="C86">
        <v>0.25629166900454731</v>
      </c>
      <c r="D86">
        <v>0.46601223496104766</v>
      </c>
      <c r="E86">
        <v>0.31160196787914429</v>
      </c>
      <c r="F86">
        <v>0.50554336209358786</v>
      </c>
      <c r="G86">
        <v>0.38593515221574559</v>
      </c>
      <c r="H86">
        <v>0.69337878990686641</v>
      </c>
      <c r="I86">
        <v>0.55153736079559756</v>
      </c>
      <c r="J86">
        <v>0.29820368707415446</v>
      </c>
      <c r="K86">
        <v>0.43618757592984553</v>
      </c>
    </row>
    <row r="87" spans="1:11" x14ac:dyDescent="0.25">
      <c r="A87" s="1" t="s">
        <v>701</v>
      </c>
      <c r="B87">
        <v>0.81686895795311121</v>
      </c>
      <c r="C87">
        <v>0.73159816110191755</v>
      </c>
      <c r="D87">
        <v>0.71914545770534755</v>
      </c>
      <c r="E87">
        <v>0.59015151507702901</v>
      </c>
      <c r="F87">
        <v>0.7894175107694128</v>
      </c>
      <c r="G87">
        <v>0.72761574448371946</v>
      </c>
      <c r="H87">
        <v>0.8584649326227406</v>
      </c>
      <c r="I87">
        <v>0.84244561407119534</v>
      </c>
      <c r="J87">
        <v>0.60659784339427258</v>
      </c>
      <c r="K87">
        <v>0.60575834565419595</v>
      </c>
    </row>
    <row r="88" spans="1:11" x14ac:dyDescent="0.25">
      <c r="A88" s="1" t="s">
        <v>702</v>
      </c>
      <c r="B88">
        <v>0.88051262299263555</v>
      </c>
      <c r="C88">
        <v>0.83183253608565955</v>
      </c>
      <c r="D88">
        <v>0.82709857793131247</v>
      </c>
      <c r="E88">
        <v>0.68598094222674721</v>
      </c>
      <c r="F88">
        <v>0.85336319904868496</v>
      </c>
      <c r="G88">
        <v>0.78203385407134418</v>
      </c>
      <c r="H88">
        <v>0.88784659916219444</v>
      </c>
      <c r="I88">
        <v>0.8718260914195296</v>
      </c>
      <c r="J88">
        <v>0.81061524778306626</v>
      </c>
      <c r="K88">
        <v>0.69008443048911761</v>
      </c>
    </row>
    <row r="89" spans="1:11" x14ac:dyDescent="0.25">
      <c r="A89" s="1" t="s">
        <v>703</v>
      </c>
      <c r="B89">
        <v>0.67941156785420698</v>
      </c>
      <c r="C89">
        <v>0.40008751014188132</v>
      </c>
      <c r="D89">
        <v>0.73832804870807078</v>
      </c>
      <c r="E89">
        <v>0.46740923028140935</v>
      </c>
      <c r="F89">
        <v>0.78148645366931757</v>
      </c>
      <c r="G89">
        <v>0.60506275872281745</v>
      </c>
      <c r="H89">
        <v>0.80392686013485104</v>
      </c>
      <c r="I89">
        <v>0.69453682046826271</v>
      </c>
      <c r="J89">
        <v>0.52532478328178822</v>
      </c>
      <c r="K89">
        <v>0.69113294770648126</v>
      </c>
    </row>
    <row r="90" spans="1:11" x14ac:dyDescent="0.25">
      <c r="A90" s="1" t="s">
        <v>704</v>
      </c>
      <c r="B90">
        <v>0.48865137415495624</v>
      </c>
      <c r="C90">
        <v>0.25375461479349409</v>
      </c>
      <c r="D90">
        <v>0.55115096050988122</v>
      </c>
      <c r="E90">
        <v>0.26979213425596016</v>
      </c>
      <c r="F90">
        <v>0.61631536910957307</v>
      </c>
      <c r="G90">
        <v>0.41820656799480749</v>
      </c>
      <c r="H90">
        <v>0.74703172698212006</v>
      </c>
      <c r="I90">
        <v>0.62875876629940952</v>
      </c>
      <c r="J90">
        <v>0.26957957436698293</v>
      </c>
      <c r="K90">
        <v>0.55120543274986011</v>
      </c>
    </row>
    <row r="91" spans="1:11" x14ac:dyDescent="0.25">
      <c r="A91" s="1" t="s">
        <v>705</v>
      </c>
      <c r="B91">
        <v>0.20652219242132622</v>
      </c>
      <c r="C91">
        <v>0.10594662808139421</v>
      </c>
      <c r="D91">
        <v>0.21685930723294486</v>
      </c>
      <c r="E91">
        <v>0.12079994120829217</v>
      </c>
      <c r="F91">
        <v>0.39839787072485716</v>
      </c>
      <c r="G91">
        <v>0.19151534670601894</v>
      </c>
      <c r="H91">
        <v>0.52556354316055798</v>
      </c>
      <c r="I91">
        <v>0.31463280193668919</v>
      </c>
      <c r="J91">
        <v>0.18314193617167576</v>
      </c>
      <c r="K91">
        <v>0.34871103296496236</v>
      </c>
    </row>
    <row r="92" spans="1:11" x14ac:dyDescent="0.25">
      <c r="A92" s="1" t="s">
        <v>706</v>
      </c>
      <c r="B92">
        <v>0.75322456342935784</v>
      </c>
      <c r="C92">
        <v>0.64979869072481566</v>
      </c>
      <c r="D92">
        <v>0.75674598312697272</v>
      </c>
      <c r="E92">
        <v>0.52901055179448131</v>
      </c>
      <c r="F92">
        <v>0.74626970587774555</v>
      </c>
      <c r="G92">
        <v>0.63458211410892074</v>
      </c>
      <c r="H92">
        <v>0.80695330140141042</v>
      </c>
      <c r="I92">
        <v>0.72604017827278944</v>
      </c>
      <c r="J92">
        <v>0.70654748116296873</v>
      </c>
      <c r="K92">
        <v>0.61728271576013238</v>
      </c>
    </row>
    <row r="93" spans="1:11" x14ac:dyDescent="0.25">
      <c r="A93" s="1" t="s">
        <v>707</v>
      </c>
      <c r="B93">
        <v>0.54502387674869024</v>
      </c>
      <c r="C93">
        <v>0.34664711567114892</v>
      </c>
      <c r="D93">
        <v>0.70911055422826497</v>
      </c>
      <c r="E93">
        <v>0.40401334706505421</v>
      </c>
      <c r="F93">
        <v>0.85143746892767791</v>
      </c>
      <c r="G93">
        <v>0.55177223058481717</v>
      </c>
      <c r="H93">
        <v>0.89179799900140566</v>
      </c>
      <c r="I93">
        <v>0.79064049083458576</v>
      </c>
      <c r="J93">
        <v>0.36434079650161239</v>
      </c>
      <c r="K93">
        <v>0.82872509841010755</v>
      </c>
    </row>
    <row r="94" spans="1:11" x14ac:dyDescent="0.25">
      <c r="A94" s="1" t="s">
        <v>708</v>
      </c>
      <c r="B94">
        <v>0.81340638217353023</v>
      </c>
      <c r="C94">
        <v>0.68234703942654928</v>
      </c>
      <c r="D94">
        <v>0.78844399998674419</v>
      </c>
      <c r="E94">
        <v>0.59055709216781671</v>
      </c>
      <c r="F94">
        <v>0.8376446387726918</v>
      </c>
      <c r="G94">
        <v>0.72865374019895957</v>
      </c>
      <c r="H94">
        <v>0.86462548570727538</v>
      </c>
      <c r="I94">
        <v>0.81529177373698214</v>
      </c>
      <c r="J94">
        <v>0.53037633707272824</v>
      </c>
      <c r="K94">
        <v>0.6983194328321044</v>
      </c>
    </row>
    <row r="95" spans="1:11" x14ac:dyDescent="0.25">
      <c r="A95" s="1" t="s">
        <v>709</v>
      </c>
      <c r="B95">
        <v>0.49145094893934982</v>
      </c>
      <c r="C95">
        <v>0.29651744275183572</v>
      </c>
      <c r="D95">
        <v>0.53858781875597561</v>
      </c>
      <c r="E95">
        <v>0.33754140111729669</v>
      </c>
      <c r="F95">
        <v>0.61858731812014511</v>
      </c>
      <c r="G95">
        <v>0.44675377311432024</v>
      </c>
      <c r="H95">
        <v>0.6731373496632107</v>
      </c>
      <c r="I95">
        <v>0.56823916549433839</v>
      </c>
      <c r="J95">
        <v>0.37646438111362124</v>
      </c>
      <c r="K95">
        <v>0.57256469599480075</v>
      </c>
    </row>
    <row r="96" spans="1:11" x14ac:dyDescent="0.25">
      <c r="A96" s="1" t="s">
        <v>710</v>
      </c>
      <c r="B96">
        <v>0.50802079163660641</v>
      </c>
      <c r="C96">
        <v>0.25114413258117824</v>
      </c>
      <c r="D96">
        <v>0.6086813030652849</v>
      </c>
      <c r="E96">
        <v>0.30423071896411064</v>
      </c>
      <c r="F96">
        <v>0.73593176681973171</v>
      </c>
      <c r="G96">
        <v>0.43968718029903309</v>
      </c>
      <c r="H96">
        <v>0.83334186782632458</v>
      </c>
      <c r="I96">
        <v>0.70238414112473857</v>
      </c>
      <c r="J96">
        <v>0.35571028971911106</v>
      </c>
      <c r="K96">
        <v>0.66629660889654296</v>
      </c>
    </row>
    <row r="97" spans="1:11" x14ac:dyDescent="0.25">
      <c r="A97" s="1" t="s">
        <v>711</v>
      </c>
      <c r="B97">
        <v>0.63864603066284098</v>
      </c>
      <c r="C97">
        <v>0.42253206735905141</v>
      </c>
      <c r="D97">
        <v>0.5488366567399886</v>
      </c>
      <c r="E97">
        <v>0.38166988698915411</v>
      </c>
      <c r="F97">
        <v>0.66998786650469144</v>
      </c>
      <c r="G97">
        <v>0.61254725512831765</v>
      </c>
      <c r="H97">
        <v>0.7342449790720692</v>
      </c>
      <c r="I97">
        <v>0.69148994447626488</v>
      </c>
      <c r="J97">
        <v>0.37281436594904455</v>
      </c>
      <c r="K97">
        <v>0.56976726588943283</v>
      </c>
    </row>
    <row r="98" spans="1:11" x14ac:dyDescent="0.25">
      <c r="A98" s="1" t="s">
        <v>712</v>
      </c>
      <c r="B98">
        <v>0.30556585880759035</v>
      </c>
      <c r="C98">
        <v>0.24234581425551194</v>
      </c>
      <c r="D98">
        <v>0.33468254387189894</v>
      </c>
      <c r="E98">
        <v>0.24252698142311638</v>
      </c>
      <c r="F98">
        <v>0.42360870508247683</v>
      </c>
      <c r="G98">
        <v>0.33417186309362246</v>
      </c>
      <c r="H98">
        <v>0.60260967592195425</v>
      </c>
      <c r="I98">
        <v>0.36061358444918318</v>
      </c>
      <c r="J98">
        <v>0.24471259402480197</v>
      </c>
      <c r="K98">
        <v>0.36662313660461904</v>
      </c>
    </row>
    <row r="99" spans="1:11" x14ac:dyDescent="0.25">
      <c r="A99" s="1" t="s">
        <v>713</v>
      </c>
      <c r="B99">
        <v>0.36757830228334037</v>
      </c>
      <c r="C99">
        <v>0.25718297671417661</v>
      </c>
      <c r="D99">
        <v>0.39123407865804749</v>
      </c>
      <c r="E99">
        <v>0.25358317821420107</v>
      </c>
      <c r="F99">
        <v>0.43861048313146322</v>
      </c>
      <c r="G99">
        <v>0.39513221455468289</v>
      </c>
      <c r="H99">
        <v>0.52805831963821859</v>
      </c>
      <c r="I99">
        <v>0.51603762401547792</v>
      </c>
      <c r="J99">
        <v>0.25136033075069825</v>
      </c>
      <c r="K99">
        <v>0.41901557865392469</v>
      </c>
    </row>
    <row r="100" spans="1:11" x14ac:dyDescent="0.25">
      <c r="A100" s="1" t="s">
        <v>714</v>
      </c>
      <c r="B100">
        <v>0.33693626962227202</v>
      </c>
      <c r="C100">
        <v>0.29490096805430344</v>
      </c>
      <c r="D100">
        <v>0.53685702186595896</v>
      </c>
      <c r="E100">
        <v>0.36768333467349257</v>
      </c>
      <c r="F100">
        <v>0.47934779356874752</v>
      </c>
      <c r="G100">
        <v>0.41464257099664475</v>
      </c>
      <c r="H100">
        <v>0.61571473678056665</v>
      </c>
      <c r="I100">
        <v>0.52554142093600575</v>
      </c>
      <c r="J100">
        <v>0.34502910229530831</v>
      </c>
      <c r="K100">
        <v>0.47038782816166885</v>
      </c>
    </row>
    <row r="101" spans="1:11" x14ac:dyDescent="0.25">
      <c r="A101" s="1" t="s">
        <v>715</v>
      </c>
      <c r="B101">
        <v>0.31471069729404921</v>
      </c>
      <c r="C101">
        <v>0.2134450067994918</v>
      </c>
      <c r="D101">
        <v>0.43458534464848614</v>
      </c>
      <c r="E101">
        <v>0.26252523646228076</v>
      </c>
      <c r="F101">
        <v>0.5041454906796593</v>
      </c>
      <c r="G101">
        <v>0.31794953776556029</v>
      </c>
      <c r="H101">
        <v>0.53718215875334852</v>
      </c>
      <c r="I101">
        <v>0.36641862310796969</v>
      </c>
      <c r="J101">
        <v>0.31063583861915844</v>
      </c>
      <c r="K101">
        <v>0.48075860135784126</v>
      </c>
    </row>
    <row r="102" spans="1:11" x14ac:dyDescent="0.25">
      <c r="A102" s="1" t="s">
        <v>716</v>
      </c>
      <c r="B102">
        <v>0.79340577239314947</v>
      </c>
      <c r="C102">
        <v>0.48705131980100991</v>
      </c>
      <c r="D102">
        <v>0.79455866713286971</v>
      </c>
      <c r="E102">
        <v>0.53897110502544243</v>
      </c>
      <c r="F102">
        <v>0.8526772776587892</v>
      </c>
      <c r="G102">
        <v>0.69486814459870405</v>
      </c>
      <c r="H102">
        <v>0.86107678513640329</v>
      </c>
      <c r="I102">
        <v>0.82016847835756745</v>
      </c>
      <c r="J102">
        <v>0.46294651100706907</v>
      </c>
      <c r="K102">
        <v>0.7259884941753838</v>
      </c>
    </row>
    <row r="103" spans="1:11" x14ac:dyDescent="0.25">
      <c r="A103" s="1" t="s">
        <v>717</v>
      </c>
      <c r="B103">
        <v>0.50114510686476221</v>
      </c>
      <c r="C103">
        <v>0.26107076730803935</v>
      </c>
      <c r="D103">
        <v>0.58227775899765954</v>
      </c>
      <c r="E103">
        <v>0.36450785510687472</v>
      </c>
      <c r="F103">
        <v>0.64437094595803801</v>
      </c>
      <c r="G103">
        <v>0.48626150899677884</v>
      </c>
      <c r="H103">
        <v>0.76512535128523906</v>
      </c>
      <c r="I103">
        <v>0.58289025257079741</v>
      </c>
      <c r="J103">
        <v>0.42476891004381545</v>
      </c>
    </row>
    <row r="104" spans="1:11" x14ac:dyDescent="0.25">
      <c r="A104" s="1" t="s">
        <v>718</v>
      </c>
      <c r="B104">
        <v>0.85352769826634234</v>
      </c>
      <c r="C104">
        <v>0.61536240284384902</v>
      </c>
      <c r="D104">
        <v>0.82210634586512643</v>
      </c>
      <c r="E104">
        <v>0.61350718391449643</v>
      </c>
      <c r="F104">
        <v>0.86828428416098102</v>
      </c>
      <c r="G104">
        <v>0.76659385414253556</v>
      </c>
      <c r="H104">
        <v>0.86457243661606631</v>
      </c>
      <c r="I104">
        <v>0.84980819172142996</v>
      </c>
      <c r="J104">
        <v>0.51830180628087152</v>
      </c>
      <c r="K104">
        <v>0.76149860983675544</v>
      </c>
    </row>
    <row r="105" spans="1:11" x14ac:dyDescent="0.25">
      <c r="A105" s="1" t="s">
        <v>719</v>
      </c>
      <c r="B105">
        <v>0.26520448144887587</v>
      </c>
      <c r="C105">
        <v>0.16382334458745948</v>
      </c>
      <c r="D105">
        <v>0.38905295574961124</v>
      </c>
      <c r="E105">
        <v>0.20711780961313669</v>
      </c>
      <c r="F105">
        <v>0.48842408327634623</v>
      </c>
      <c r="G105">
        <v>0.28000151295018233</v>
      </c>
      <c r="H105">
        <v>0.58615594140157179</v>
      </c>
      <c r="I105">
        <v>0.52215551841608665</v>
      </c>
      <c r="J105">
        <v>0.2087754218352508</v>
      </c>
      <c r="K105">
        <v>0.44299453317674686</v>
      </c>
    </row>
    <row r="106" spans="1:11" x14ac:dyDescent="0.25">
      <c r="A106" s="1" t="s">
        <v>720</v>
      </c>
      <c r="B106">
        <v>0.70912401290152693</v>
      </c>
      <c r="C106">
        <v>0.41031084805301182</v>
      </c>
      <c r="D106">
        <v>0.72360395912289055</v>
      </c>
      <c r="E106">
        <v>0.43880175309254321</v>
      </c>
      <c r="F106">
        <v>0.7957154205969359</v>
      </c>
      <c r="G106">
        <v>0.63898552527284824</v>
      </c>
      <c r="H106">
        <v>0.83188882233556494</v>
      </c>
      <c r="I106">
        <v>0.76025890279436936</v>
      </c>
      <c r="J106">
        <v>0.4782982680186631</v>
      </c>
      <c r="K106">
        <v>0.7274520357257962</v>
      </c>
    </row>
    <row r="107" spans="1:11" x14ac:dyDescent="0.25">
      <c r="A107" s="1" t="s">
        <v>721</v>
      </c>
      <c r="B107">
        <v>0.64793022934849576</v>
      </c>
      <c r="C107">
        <v>0.40726570688081343</v>
      </c>
      <c r="D107">
        <v>0.63383361343254874</v>
      </c>
      <c r="E107">
        <v>0.3857408796259838</v>
      </c>
      <c r="F107">
        <v>0.64537030708905774</v>
      </c>
      <c r="G107">
        <v>0.55898692705034647</v>
      </c>
      <c r="H107">
        <v>0.7320298233327418</v>
      </c>
      <c r="I107">
        <v>0.76183023252360538</v>
      </c>
      <c r="J107">
        <v>0.3336438305011088</v>
      </c>
      <c r="K107">
        <v>0.59643648465346255</v>
      </c>
    </row>
    <row r="108" spans="1:11" x14ac:dyDescent="0.25">
      <c r="A108" s="1" t="s">
        <v>722</v>
      </c>
      <c r="B108">
        <v>0.38155597185426349</v>
      </c>
      <c r="C108">
        <v>0.32018782857576572</v>
      </c>
      <c r="D108">
        <v>0.46867672078559175</v>
      </c>
      <c r="E108">
        <v>0.343868654727777</v>
      </c>
      <c r="F108">
        <v>0.4932217959748329</v>
      </c>
      <c r="G108">
        <v>0.42390583932162934</v>
      </c>
      <c r="H108">
        <v>0.63054496228568035</v>
      </c>
      <c r="I108">
        <v>0.59692910980436886</v>
      </c>
      <c r="J108">
        <v>0.36763898941610335</v>
      </c>
      <c r="K108">
        <v>0.50334040881545838</v>
      </c>
    </row>
    <row r="109" spans="1:11" x14ac:dyDescent="0.25">
      <c r="A109" s="1" t="s">
        <v>723</v>
      </c>
      <c r="B109">
        <v>0.88166620292069642</v>
      </c>
      <c r="C109">
        <v>0.83821608530596781</v>
      </c>
      <c r="D109">
        <v>0.84396941598662734</v>
      </c>
      <c r="E109">
        <v>0.71685965650192685</v>
      </c>
      <c r="F109">
        <v>0.86033095457991049</v>
      </c>
      <c r="G109">
        <v>0.82544670764116312</v>
      </c>
      <c r="H109">
        <v>0.88666594018416167</v>
      </c>
      <c r="I109">
        <v>0.8729957478993472</v>
      </c>
      <c r="J109">
        <v>0.79600347512166325</v>
      </c>
      <c r="K109">
        <v>0.71765162704819729</v>
      </c>
    </row>
    <row r="110" spans="1:11" x14ac:dyDescent="0.25">
      <c r="A110" s="1" t="s">
        <v>724</v>
      </c>
      <c r="B110">
        <v>0.63822240411513531</v>
      </c>
      <c r="C110">
        <v>0.4624225625173487</v>
      </c>
      <c r="D110">
        <v>0.69338372092379519</v>
      </c>
      <c r="E110">
        <v>0.46165043322543653</v>
      </c>
      <c r="F110">
        <v>0.77585591860440895</v>
      </c>
      <c r="G110">
        <v>0.59301859858209705</v>
      </c>
      <c r="H110">
        <v>0.82316237738585463</v>
      </c>
      <c r="I110">
        <v>0.75707966218097511</v>
      </c>
      <c r="J110">
        <v>0.44557632891591237</v>
      </c>
      <c r="K110">
        <v>0.65697660425672777</v>
      </c>
    </row>
    <row r="111" spans="1:11" x14ac:dyDescent="0.25">
      <c r="A111" s="1" t="s">
        <v>725</v>
      </c>
      <c r="B111">
        <v>0.36850338504583274</v>
      </c>
      <c r="C111">
        <v>0.2710249384970973</v>
      </c>
      <c r="D111">
        <v>0.51752663533345344</v>
      </c>
      <c r="E111">
        <v>0.34934170588809899</v>
      </c>
      <c r="J111">
        <v>0.35105078699858172</v>
      </c>
      <c r="K111">
        <v>0.48388726241844415</v>
      </c>
    </row>
    <row r="112" spans="1:11" x14ac:dyDescent="0.25">
      <c r="A112" s="1" t="s">
        <v>726</v>
      </c>
      <c r="B112">
        <v>0.64946920981222256</v>
      </c>
      <c r="C112">
        <v>0.40172219251797431</v>
      </c>
      <c r="D112">
        <v>0.62711262616290542</v>
      </c>
      <c r="E112">
        <v>0.49499126649131625</v>
      </c>
      <c r="F112">
        <v>0.75846564766283631</v>
      </c>
      <c r="G112">
        <v>0.61091272760841064</v>
      </c>
      <c r="H112">
        <v>0.87354004746099934</v>
      </c>
      <c r="I112">
        <v>0.82016081424219245</v>
      </c>
      <c r="J112">
        <v>0.44385816007181245</v>
      </c>
      <c r="K112">
        <v>0.73037153118121079</v>
      </c>
    </row>
    <row r="113" spans="1:11" x14ac:dyDescent="0.25">
      <c r="A113" s="1" t="s">
        <v>727</v>
      </c>
      <c r="B113">
        <v>0.55916629734116796</v>
      </c>
      <c r="C113">
        <v>0.30086597050093766</v>
      </c>
      <c r="D113">
        <v>0.62330270505743035</v>
      </c>
      <c r="E113">
        <v>0.40190643344153432</v>
      </c>
      <c r="F113">
        <v>0.64553326214112994</v>
      </c>
      <c r="G113">
        <v>0.55195092649748412</v>
      </c>
      <c r="H113">
        <v>0.71459845860712534</v>
      </c>
      <c r="I113">
        <v>0.6267363836425901</v>
      </c>
      <c r="J113">
        <v>0.40991675788994597</v>
      </c>
      <c r="K113">
        <v>0.5655270591002034</v>
      </c>
    </row>
    <row r="114" spans="1:11" x14ac:dyDescent="0.25">
      <c r="A114" s="1" t="s">
        <v>728</v>
      </c>
      <c r="B114">
        <v>0.63327953893247024</v>
      </c>
      <c r="C114">
        <v>0.49656143506600975</v>
      </c>
      <c r="D114">
        <v>0.57407347656971253</v>
      </c>
      <c r="E114">
        <v>0.47144226009859219</v>
      </c>
      <c r="F114">
        <v>0.69977768122690076</v>
      </c>
      <c r="G114">
        <v>0.6119404466031001</v>
      </c>
      <c r="H114">
        <v>0.75318773597592614</v>
      </c>
      <c r="I114">
        <v>0.73938916308520342</v>
      </c>
      <c r="J114">
        <v>0.43732403407167847</v>
      </c>
      <c r="K114">
        <v>0.5600795175985116</v>
      </c>
    </row>
    <row r="115" spans="1:11" x14ac:dyDescent="0.25">
      <c r="A115" s="1" t="s">
        <v>729</v>
      </c>
      <c r="B115">
        <v>0.79044016505782755</v>
      </c>
      <c r="C115">
        <v>0.51639331448491932</v>
      </c>
      <c r="D115">
        <v>0.679411970592815</v>
      </c>
      <c r="E115">
        <v>0.55802689015601237</v>
      </c>
      <c r="F115">
        <v>0.82409413296839351</v>
      </c>
      <c r="G115">
        <v>0.71826527564503984</v>
      </c>
      <c r="H115">
        <v>0.84031245140773647</v>
      </c>
      <c r="I115">
        <v>0.83131467873704679</v>
      </c>
      <c r="J115">
        <v>0.55140584210061339</v>
      </c>
      <c r="K115">
        <v>0.73754386319820497</v>
      </c>
    </row>
    <row r="116" spans="1:11" x14ac:dyDescent="0.25">
      <c r="A116" s="1" t="s">
        <v>730</v>
      </c>
      <c r="B116">
        <v>0.83141910359557369</v>
      </c>
      <c r="C116">
        <v>0.71539642208083853</v>
      </c>
      <c r="D116">
        <v>0.76892218719450833</v>
      </c>
      <c r="E116">
        <v>0.65448330486818773</v>
      </c>
      <c r="F116">
        <v>0.85381698403715911</v>
      </c>
      <c r="G116">
        <v>0.78677749896574756</v>
      </c>
      <c r="H116">
        <v>0.8380373387623139</v>
      </c>
      <c r="I116">
        <v>0.85860674606933507</v>
      </c>
      <c r="J116">
        <v>0.59719146099013554</v>
      </c>
      <c r="K116">
        <v>0.76576581990563086</v>
      </c>
    </row>
    <row r="117" spans="1:11" x14ac:dyDescent="0.25">
      <c r="A117" s="1" t="s">
        <v>731</v>
      </c>
      <c r="B117">
        <v>0.67838392114598656</v>
      </c>
      <c r="C117">
        <v>0.43144034419428084</v>
      </c>
      <c r="D117">
        <v>0.69975333516081584</v>
      </c>
      <c r="E117">
        <v>0.39044251699309396</v>
      </c>
      <c r="F117">
        <v>0.74990896567024723</v>
      </c>
      <c r="G117">
        <v>0.55387601230454198</v>
      </c>
      <c r="H117">
        <v>0.74861747439588722</v>
      </c>
      <c r="I117">
        <v>0.76539914919369212</v>
      </c>
      <c r="J117">
        <v>0.41142693256995472</v>
      </c>
      <c r="K117">
        <v>0.64901082042691938</v>
      </c>
    </row>
    <row r="118" spans="1:11" x14ac:dyDescent="0.25">
      <c r="A118" s="1" t="s">
        <v>732</v>
      </c>
      <c r="B118">
        <v>0.70791889273049524</v>
      </c>
      <c r="C118">
        <v>0.39573488427545928</v>
      </c>
      <c r="D118">
        <v>0.77454404987573511</v>
      </c>
      <c r="E118">
        <v>0.52634915231713875</v>
      </c>
      <c r="F118">
        <v>0.83459642154304592</v>
      </c>
      <c r="G118">
        <v>0.66638992405974806</v>
      </c>
      <c r="H118">
        <v>0.85726994532708944</v>
      </c>
      <c r="I118">
        <v>0.79083497799348768</v>
      </c>
      <c r="J118">
        <v>0.4416936518781121</v>
      </c>
      <c r="K118">
        <v>0.77166551563375696</v>
      </c>
    </row>
    <row r="119" spans="1:11" x14ac:dyDescent="0.25">
      <c r="A119" s="1" t="s">
        <v>733</v>
      </c>
      <c r="B119">
        <v>0.8524962222993816</v>
      </c>
      <c r="C119">
        <v>0.66006605297907783</v>
      </c>
      <c r="D119">
        <v>0.73540691000714575</v>
      </c>
      <c r="E119">
        <v>0.66703313488003713</v>
      </c>
      <c r="F119">
        <v>0.84743404257004373</v>
      </c>
      <c r="G119">
        <v>0.79788777044254877</v>
      </c>
      <c r="H119">
        <v>0.86646378065287544</v>
      </c>
      <c r="I119">
        <v>0.88028464598680245</v>
      </c>
      <c r="J119">
        <v>0.55095458976500933</v>
      </c>
      <c r="K119">
        <v>0.73535461714060668</v>
      </c>
    </row>
    <row r="120" spans="1:11" x14ac:dyDescent="0.25">
      <c r="A120" s="1" t="s">
        <v>734</v>
      </c>
      <c r="B120">
        <v>0.80707734126740449</v>
      </c>
      <c r="C120">
        <v>0.64861362701017089</v>
      </c>
      <c r="D120">
        <v>0.78333605070020451</v>
      </c>
      <c r="E120">
        <v>0.47492465040933407</v>
      </c>
      <c r="F120">
        <v>0.79904104472068271</v>
      </c>
      <c r="G120">
        <v>0.67177561317627588</v>
      </c>
      <c r="H120">
        <v>0.85018534518794198</v>
      </c>
      <c r="I120">
        <v>0.80351778820295838</v>
      </c>
      <c r="J120">
        <v>0.64640804162957555</v>
      </c>
      <c r="K120">
        <v>0.66973366557278202</v>
      </c>
    </row>
    <row r="121" spans="1:11" x14ac:dyDescent="0.25">
      <c r="A121" s="1" t="s">
        <v>735</v>
      </c>
      <c r="B121">
        <v>0.62722241353794517</v>
      </c>
      <c r="C121">
        <v>0.48463541006768496</v>
      </c>
      <c r="D121">
        <v>0.63665316638039993</v>
      </c>
      <c r="E121">
        <v>0.49255160684683447</v>
      </c>
      <c r="F121">
        <v>0.69507860481890194</v>
      </c>
      <c r="G121">
        <v>0.62300160802735893</v>
      </c>
      <c r="H121">
        <v>0.78488941152585889</v>
      </c>
      <c r="I121">
        <v>0.70741240815141859</v>
      </c>
      <c r="J121">
        <v>0.54227510048830863</v>
      </c>
      <c r="K121">
        <v>0.61832503776405512</v>
      </c>
    </row>
    <row r="122" spans="1:11" x14ac:dyDescent="0.25">
      <c r="A122" s="1" t="s">
        <v>736</v>
      </c>
      <c r="B122">
        <v>0.87538140485552296</v>
      </c>
      <c r="C122">
        <v>0.83135953951405028</v>
      </c>
      <c r="D122">
        <v>0.83798345867094082</v>
      </c>
      <c r="E122">
        <v>0.71033437911659614</v>
      </c>
      <c r="F122">
        <v>0.87288476111196622</v>
      </c>
      <c r="G122">
        <v>0.82634383019234436</v>
      </c>
      <c r="H122">
        <v>0.88226380106237312</v>
      </c>
      <c r="I122">
        <v>0.87312517773489318</v>
      </c>
      <c r="J122">
        <v>0.69866345388912654</v>
      </c>
      <c r="K122">
        <v>0.74684336321708988</v>
      </c>
    </row>
    <row r="123" spans="1:11" x14ac:dyDescent="0.25">
      <c r="A123" s="1" t="s">
        <v>737</v>
      </c>
      <c r="B123">
        <v>0.42909675424658461</v>
      </c>
      <c r="C123">
        <v>0.33729826743879837</v>
      </c>
      <c r="D123">
        <v>0.45257143681722783</v>
      </c>
      <c r="E123">
        <v>0.37072813007065841</v>
      </c>
      <c r="F123">
        <v>0.53149896092623894</v>
      </c>
      <c r="G123">
        <v>0.48814849934186999</v>
      </c>
      <c r="H123">
        <v>0.5724597578099283</v>
      </c>
      <c r="I123">
        <v>0.54561331071887342</v>
      </c>
      <c r="J123">
        <v>0.36825658446799731</v>
      </c>
      <c r="K123">
        <v>0.49717952887453076</v>
      </c>
    </row>
    <row r="124" spans="1:11" x14ac:dyDescent="0.25">
      <c r="A124" s="1" t="s">
        <v>738</v>
      </c>
      <c r="B124">
        <v>0.7392757847315502</v>
      </c>
      <c r="C124">
        <v>0.57540717705454181</v>
      </c>
      <c r="D124">
        <v>0.75188651594987588</v>
      </c>
      <c r="E124">
        <v>0.52479159300475386</v>
      </c>
      <c r="F124">
        <v>0.78350532955614083</v>
      </c>
      <c r="G124">
        <v>0.69979666248829131</v>
      </c>
      <c r="H124">
        <v>0.84151953658869227</v>
      </c>
      <c r="I124">
        <v>0.81166191849044422</v>
      </c>
      <c r="J124">
        <v>0.49173509215802647</v>
      </c>
      <c r="K124">
        <v>0.69761318276393669</v>
      </c>
    </row>
    <row r="125" spans="1:11" x14ac:dyDescent="0.25">
      <c r="A125" s="1" t="s">
        <v>739</v>
      </c>
      <c r="B125">
        <v>0.56518411025024295</v>
      </c>
      <c r="C125">
        <v>0.31625745847150116</v>
      </c>
      <c r="D125">
        <v>0.6326496113567176</v>
      </c>
      <c r="E125">
        <v>0.44741644823580679</v>
      </c>
      <c r="F125">
        <v>0.7045227926774883</v>
      </c>
      <c r="G125">
        <v>0.51487888226760314</v>
      </c>
      <c r="H125">
        <v>0.86495778221779862</v>
      </c>
      <c r="I125">
        <v>0.75909602337932225</v>
      </c>
      <c r="J125">
        <v>0.25117695557162312</v>
      </c>
      <c r="K125">
        <v>0.63876017568179355</v>
      </c>
    </row>
    <row r="126" spans="1:11" x14ac:dyDescent="0.25">
      <c r="A126" s="1" t="s">
        <v>740</v>
      </c>
      <c r="B126">
        <v>0.79090515093624214</v>
      </c>
      <c r="C126">
        <v>0.57817090696890172</v>
      </c>
      <c r="D126">
        <v>0.80123784992296321</v>
      </c>
      <c r="E126">
        <v>0.55655565626412795</v>
      </c>
      <c r="F126">
        <v>0.82680987870197042</v>
      </c>
      <c r="G126">
        <v>0.65826998462391217</v>
      </c>
      <c r="H126">
        <v>0.82629523309529784</v>
      </c>
      <c r="I126">
        <v>0.82996110278868029</v>
      </c>
      <c r="J126">
        <v>0.59919035808854915</v>
      </c>
      <c r="K126">
        <v>0.71929390823131922</v>
      </c>
    </row>
    <row r="127" spans="1:11" x14ac:dyDescent="0.25">
      <c r="A127" s="1" t="s">
        <v>741</v>
      </c>
      <c r="B127">
        <v>0.67339366305961268</v>
      </c>
      <c r="C127">
        <v>0.42057614736337567</v>
      </c>
      <c r="D127">
        <v>0.71868642840851693</v>
      </c>
      <c r="E127">
        <v>0.46144370265663576</v>
      </c>
      <c r="F127">
        <v>0.82432219834396159</v>
      </c>
      <c r="G127">
        <v>0.64045326110576895</v>
      </c>
      <c r="H127">
        <v>0.87913512720053144</v>
      </c>
      <c r="I127">
        <v>0.76960579125730033</v>
      </c>
      <c r="J127">
        <v>0.38113719989002642</v>
      </c>
      <c r="K127">
        <v>0.73959564816166168</v>
      </c>
    </row>
    <row r="128" spans="1:11" x14ac:dyDescent="0.25">
      <c r="A128" s="1" t="s">
        <v>742</v>
      </c>
      <c r="B128">
        <v>0.63537090117095962</v>
      </c>
      <c r="C128">
        <v>0.34182930650803534</v>
      </c>
      <c r="D128">
        <v>0.66503274671559187</v>
      </c>
      <c r="E128">
        <v>0.43382117377807644</v>
      </c>
      <c r="F128">
        <v>0.79221354103421238</v>
      </c>
      <c r="G128">
        <v>0.56310820188892075</v>
      </c>
      <c r="H128">
        <v>0.80587959864510805</v>
      </c>
      <c r="I128">
        <v>0.7168031137532922</v>
      </c>
      <c r="J128">
        <v>0.31626878062370989</v>
      </c>
      <c r="K128">
        <v>0.66367194426746834</v>
      </c>
    </row>
    <row r="129" spans="1:11" x14ac:dyDescent="0.25">
      <c r="A129" s="1" t="s">
        <v>743</v>
      </c>
      <c r="B129">
        <v>0.84869117735283361</v>
      </c>
      <c r="C129">
        <v>0.76042409843258552</v>
      </c>
      <c r="D129">
        <v>0.80469321382235692</v>
      </c>
      <c r="E129">
        <v>0.58841424563219702</v>
      </c>
      <c r="F129">
        <v>0.81763845002194224</v>
      </c>
      <c r="G129">
        <v>0.7595522112768992</v>
      </c>
      <c r="H129">
        <v>0.86144071533760214</v>
      </c>
      <c r="I129">
        <v>0.84727078293201508</v>
      </c>
      <c r="J129">
        <v>0.77391586883330032</v>
      </c>
      <c r="K129">
        <v>0.71593025354955497</v>
      </c>
    </row>
    <row r="130" spans="1:11" x14ac:dyDescent="0.25">
      <c r="A130" s="1" t="s">
        <v>744</v>
      </c>
      <c r="B130">
        <v>0.7110279053459102</v>
      </c>
      <c r="C130">
        <v>0.56051116331697604</v>
      </c>
      <c r="D130">
        <v>0.74022331379633333</v>
      </c>
      <c r="E130">
        <v>0.5200771327663366</v>
      </c>
      <c r="F130">
        <v>0.7996906250047654</v>
      </c>
      <c r="G130">
        <v>0.70912539189323365</v>
      </c>
      <c r="H130">
        <v>0.84397636711833834</v>
      </c>
      <c r="I130">
        <v>0.83059514607744378</v>
      </c>
      <c r="J130">
        <v>0.47503700365858831</v>
      </c>
      <c r="K130">
        <v>0.74085291439709411</v>
      </c>
    </row>
    <row r="131" spans="1:11" x14ac:dyDescent="0.25">
      <c r="A131" s="1" t="s">
        <v>745</v>
      </c>
      <c r="B131">
        <v>0.87939078356257427</v>
      </c>
      <c r="C131">
        <v>0.81880608927956045</v>
      </c>
      <c r="D131">
        <v>0.84202319606917664</v>
      </c>
      <c r="E131">
        <v>0.70301637489473523</v>
      </c>
      <c r="F131">
        <v>0.86930601110895611</v>
      </c>
      <c r="G131">
        <v>0.81719571911275957</v>
      </c>
      <c r="H131">
        <v>0.88611942711842406</v>
      </c>
      <c r="I131">
        <v>0.87418369516977057</v>
      </c>
      <c r="J131">
        <v>0.70634609107691615</v>
      </c>
      <c r="K131">
        <v>0.73473253269941574</v>
      </c>
    </row>
    <row r="132" spans="1:11" x14ac:dyDescent="0.25">
      <c r="A132" s="1" t="s">
        <v>746</v>
      </c>
      <c r="B132">
        <v>0.79976093614578514</v>
      </c>
      <c r="C132">
        <v>0.56975666950702075</v>
      </c>
      <c r="D132">
        <v>0.80019285014286901</v>
      </c>
      <c r="E132">
        <v>0.62144157850827664</v>
      </c>
      <c r="F132">
        <v>0.84229867185996476</v>
      </c>
      <c r="G132">
        <v>0.73519350140703932</v>
      </c>
      <c r="H132">
        <v>0.85968473137274981</v>
      </c>
      <c r="I132">
        <v>0.83531234007548338</v>
      </c>
      <c r="J132">
        <v>0.56138265891269434</v>
      </c>
      <c r="K132">
        <v>0.77532831101529531</v>
      </c>
    </row>
    <row r="133" spans="1:11" x14ac:dyDescent="0.25">
      <c r="A133" s="1" t="s">
        <v>747</v>
      </c>
      <c r="B133">
        <v>0.65730503614840796</v>
      </c>
      <c r="C133">
        <v>0.51594795473823984</v>
      </c>
      <c r="D133">
        <v>0.70400147959815984</v>
      </c>
      <c r="E133">
        <v>0.5260772634550257</v>
      </c>
      <c r="F133">
        <v>0.75300112248106776</v>
      </c>
      <c r="G133">
        <v>0.63756445929912187</v>
      </c>
      <c r="H133">
        <v>0.80341872673690196</v>
      </c>
      <c r="I133">
        <v>0.72882186465113097</v>
      </c>
      <c r="J133">
        <v>0.59720612816730312</v>
      </c>
      <c r="K133">
        <v>0.7208163969477388</v>
      </c>
    </row>
    <row r="134" spans="1:11" x14ac:dyDescent="0.25">
      <c r="A134" s="1" t="s">
        <v>748</v>
      </c>
      <c r="B134">
        <v>0.66391265982359537</v>
      </c>
      <c r="C134">
        <v>0.30358100958560741</v>
      </c>
      <c r="D134">
        <v>0.72533156556236555</v>
      </c>
      <c r="E134">
        <v>0.39600861519188835</v>
      </c>
      <c r="F134">
        <v>0.77866410697522581</v>
      </c>
      <c r="G134">
        <v>0.59984618673635781</v>
      </c>
      <c r="H134">
        <v>0.82759870360249188</v>
      </c>
      <c r="I134">
        <v>0.78584120586936146</v>
      </c>
      <c r="J134">
        <v>0.35150509259787943</v>
      </c>
      <c r="K134">
        <v>0.68646193218111118</v>
      </c>
    </row>
    <row r="135" spans="1:11" x14ac:dyDescent="0.25">
      <c r="A135" s="1" t="s">
        <v>749</v>
      </c>
      <c r="B135">
        <v>0.87381144817044132</v>
      </c>
      <c r="C135">
        <v>0.8581712449336949</v>
      </c>
      <c r="D135">
        <v>0.8351059661011403</v>
      </c>
      <c r="E135">
        <v>0.74217978405072704</v>
      </c>
      <c r="F135">
        <v>0.8806606622291907</v>
      </c>
      <c r="G135">
        <v>0.81302530394780081</v>
      </c>
      <c r="H135">
        <v>0.88652774555107472</v>
      </c>
      <c r="I135">
        <v>0.87572828197322738</v>
      </c>
      <c r="J135">
        <v>0.73722768553665108</v>
      </c>
      <c r="K135">
        <v>0.70698455049232756</v>
      </c>
    </row>
    <row r="136" spans="1:11" x14ac:dyDescent="0.25">
      <c r="A136" s="1" t="s">
        <v>750</v>
      </c>
      <c r="B136">
        <v>0.71147990105090209</v>
      </c>
      <c r="C136">
        <v>0.47738053445804601</v>
      </c>
      <c r="D136">
        <v>0.73747334334779835</v>
      </c>
      <c r="E136">
        <v>0.52688909541506623</v>
      </c>
      <c r="J136">
        <v>0.52956222951741561</v>
      </c>
      <c r="K136">
        <v>0.74208300409569272</v>
      </c>
    </row>
    <row r="137" spans="1:11" x14ac:dyDescent="0.25">
      <c r="A137" s="1" t="s">
        <v>751</v>
      </c>
      <c r="B137">
        <v>0.79040645055055281</v>
      </c>
      <c r="C137">
        <v>0.68333199723651961</v>
      </c>
      <c r="D137">
        <v>0.73518997704420619</v>
      </c>
      <c r="E137">
        <v>0.64836642757106322</v>
      </c>
      <c r="F137">
        <v>0.81826054235873791</v>
      </c>
      <c r="G137">
        <v>0.81474651205675641</v>
      </c>
      <c r="H137">
        <v>0.8469476644715912</v>
      </c>
      <c r="I137">
        <v>0.86260500139738827</v>
      </c>
      <c r="J137">
        <v>0.57822689510327774</v>
      </c>
      <c r="K137">
        <v>0.70150983620187535</v>
      </c>
    </row>
    <row r="138" spans="1:11" x14ac:dyDescent="0.25">
      <c r="A138" s="1" t="s">
        <v>752</v>
      </c>
      <c r="B138">
        <v>0.81147866567954208</v>
      </c>
      <c r="C138">
        <v>0.73148710332623279</v>
      </c>
      <c r="D138">
        <v>0.80877680526888729</v>
      </c>
      <c r="E138">
        <v>0.5524188755306062</v>
      </c>
      <c r="F138">
        <v>0.80618978119167317</v>
      </c>
      <c r="G138">
        <v>0.70710244201125827</v>
      </c>
      <c r="H138">
        <v>0.84847757237527865</v>
      </c>
      <c r="I138">
        <v>0.8356745586347919</v>
      </c>
      <c r="J138">
        <v>0.72516954932769495</v>
      </c>
      <c r="K138">
        <v>0.68673855075601098</v>
      </c>
    </row>
    <row r="139" spans="1:11" x14ac:dyDescent="0.25">
      <c r="A139" s="1" t="s">
        <v>753</v>
      </c>
      <c r="B139">
        <v>0.84123687954868187</v>
      </c>
      <c r="C139">
        <v>0.68497539387513906</v>
      </c>
      <c r="D139">
        <v>0.86419057009115063</v>
      </c>
      <c r="E139">
        <v>0.59968876877067001</v>
      </c>
      <c r="F139">
        <v>0.88523450973812756</v>
      </c>
      <c r="G139">
        <v>0.76862006075095601</v>
      </c>
      <c r="H139">
        <v>0.89021678030246754</v>
      </c>
      <c r="I139">
        <v>0.85254729962365561</v>
      </c>
      <c r="J139">
        <v>0.57826291772431471</v>
      </c>
      <c r="K139">
        <v>0.80343878725842666</v>
      </c>
    </row>
    <row r="140" spans="1:11" x14ac:dyDescent="0.25">
      <c r="A140" s="1" t="s">
        <v>754</v>
      </c>
      <c r="B140">
        <v>0.84875552296217716</v>
      </c>
      <c r="C140">
        <v>0.79108133127964553</v>
      </c>
      <c r="D140">
        <v>0.8004867300221673</v>
      </c>
      <c r="E140">
        <v>0.68140546721166972</v>
      </c>
      <c r="J140">
        <v>0.55436259096794016</v>
      </c>
      <c r="K140">
        <v>0.74951868829995516</v>
      </c>
    </row>
    <row r="141" spans="1:11" x14ac:dyDescent="0.25">
      <c r="A141" s="1" t="s">
        <v>755</v>
      </c>
      <c r="B141">
        <v>0.31649453212298306</v>
      </c>
      <c r="C141">
        <v>0.16170155801382211</v>
      </c>
      <c r="D141">
        <v>0.47522320450208994</v>
      </c>
      <c r="E141">
        <v>0.17123232395237559</v>
      </c>
      <c r="F141">
        <v>0.59013337125119392</v>
      </c>
      <c r="G141">
        <v>0.29669766579044488</v>
      </c>
      <c r="H141">
        <v>0.77394640707870921</v>
      </c>
      <c r="I141">
        <v>0.6666040728698116</v>
      </c>
      <c r="J141">
        <v>0.24250912924704401</v>
      </c>
      <c r="K141">
        <v>0.56725279045480625</v>
      </c>
    </row>
    <row r="142" spans="1:11" x14ac:dyDescent="0.25">
      <c r="A142" s="1" t="s">
        <v>756</v>
      </c>
      <c r="B142">
        <v>0.84839302778103798</v>
      </c>
      <c r="C142">
        <v>0.69475121751032121</v>
      </c>
      <c r="D142">
        <v>0.82915313736592866</v>
      </c>
      <c r="E142">
        <v>0.70237981168553631</v>
      </c>
      <c r="F142">
        <v>0.85135064968181751</v>
      </c>
      <c r="G142">
        <v>0.82204524844501425</v>
      </c>
      <c r="H142">
        <v>0.85009381705894138</v>
      </c>
      <c r="I142">
        <v>0.86371130417302222</v>
      </c>
      <c r="J142">
        <v>0.49336059027314783</v>
      </c>
      <c r="K142">
        <v>0.73287124037826301</v>
      </c>
    </row>
    <row r="143" spans="1:11" x14ac:dyDescent="0.25">
      <c r="A143" s="1" t="s">
        <v>757</v>
      </c>
      <c r="B143">
        <v>9.5215438774141209E-2</v>
      </c>
      <c r="C143">
        <v>8.5262196279839428E-2</v>
      </c>
      <c r="D143">
        <v>0.22149932920613416</v>
      </c>
      <c r="E143">
        <v>0.10180067168768933</v>
      </c>
      <c r="F143">
        <v>0.21529432904404139</v>
      </c>
      <c r="G143">
        <v>0.17835126725197398</v>
      </c>
      <c r="H143">
        <v>0.49062426211052745</v>
      </c>
      <c r="I143">
        <v>0.3370382686518188</v>
      </c>
      <c r="K143">
        <v>0.26483053746648189</v>
      </c>
    </row>
    <row r="144" spans="1:11" x14ac:dyDescent="0.25">
      <c r="A144" s="1" t="s">
        <v>758</v>
      </c>
      <c r="B144">
        <v>0.69340680003115551</v>
      </c>
      <c r="C144">
        <v>0.43828858519850022</v>
      </c>
      <c r="D144">
        <v>0.73906701260955543</v>
      </c>
      <c r="E144">
        <v>0.51721647295633488</v>
      </c>
      <c r="J144">
        <v>0.4685067079480702</v>
      </c>
      <c r="K144">
        <v>0.7526160251697821</v>
      </c>
    </row>
    <row r="145" spans="1:11" x14ac:dyDescent="0.25">
      <c r="A145" s="1" t="s">
        <v>759</v>
      </c>
      <c r="B145">
        <v>0.15681766973335662</v>
      </c>
      <c r="C145">
        <v>0.12296524315908476</v>
      </c>
      <c r="F145">
        <v>0.26708673452764509</v>
      </c>
      <c r="G145">
        <v>0.20296415248679175</v>
      </c>
      <c r="H145">
        <v>0.58852303008348028</v>
      </c>
      <c r="I145">
        <v>0.41233518581775525</v>
      </c>
      <c r="K145">
        <v>0.25235639951230848</v>
      </c>
    </row>
    <row r="146" spans="1:11" x14ac:dyDescent="0.25">
      <c r="A146" s="1" t="s">
        <v>760</v>
      </c>
      <c r="B146">
        <v>0.88571107063068755</v>
      </c>
      <c r="C146">
        <v>0.85198751522889904</v>
      </c>
      <c r="D146">
        <v>0.82201265760653341</v>
      </c>
      <c r="E146">
        <v>0.69307906237466299</v>
      </c>
      <c r="F146">
        <v>0.85171293827931549</v>
      </c>
      <c r="G146">
        <v>0.7946401481813602</v>
      </c>
      <c r="H146">
        <v>0.88512449499382417</v>
      </c>
      <c r="I146">
        <v>0.86870864271860304</v>
      </c>
      <c r="J146">
        <v>0.82251201928376361</v>
      </c>
      <c r="K146">
        <v>0.68846858855064164</v>
      </c>
    </row>
    <row r="147" spans="1:11" x14ac:dyDescent="0.25">
      <c r="A147" s="1" t="s">
        <v>761</v>
      </c>
      <c r="B147">
        <v>0.57625536227553531</v>
      </c>
      <c r="C147">
        <v>0.38065354094274206</v>
      </c>
      <c r="D147">
        <v>0.54869419673769282</v>
      </c>
      <c r="E147">
        <v>0.39036433267381765</v>
      </c>
      <c r="F147">
        <v>0.69576386026500225</v>
      </c>
      <c r="G147">
        <v>0.59389337128573005</v>
      </c>
      <c r="H147">
        <v>0.67645298257732389</v>
      </c>
      <c r="I147">
        <v>0.70668564174452353</v>
      </c>
      <c r="J147">
        <v>0.36470665211923164</v>
      </c>
      <c r="K147">
        <v>0.53277620055048736</v>
      </c>
    </row>
    <row r="148" spans="1:11" x14ac:dyDescent="0.25">
      <c r="A148" s="1" t="s">
        <v>762</v>
      </c>
      <c r="B148">
        <v>0.48599787550777318</v>
      </c>
      <c r="C148">
        <v>0.26282184733910741</v>
      </c>
      <c r="D148">
        <v>0.61161110553374554</v>
      </c>
      <c r="E148">
        <v>0.30011516948635308</v>
      </c>
      <c r="F148">
        <v>0.66590084829335694</v>
      </c>
      <c r="G148">
        <v>0.41874441305649501</v>
      </c>
      <c r="H148">
        <v>0.75954933305424532</v>
      </c>
      <c r="I148">
        <v>0.67478698930472514</v>
      </c>
      <c r="J148">
        <v>0.35620239763564826</v>
      </c>
      <c r="K148">
        <v>0.53812511271438757</v>
      </c>
    </row>
    <row r="149" spans="1:11" x14ac:dyDescent="0.25">
      <c r="A149" s="1" t="s">
        <v>763</v>
      </c>
      <c r="B149">
        <v>0.20537622870331612</v>
      </c>
      <c r="C149">
        <v>0.13648857000239042</v>
      </c>
      <c r="D149">
        <v>0.41992573181340725</v>
      </c>
      <c r="E149">
        <v>0.18106037775149006</v>
      </c>
      <c r="F149">
        <v>0.46400404444353638</v>
      </c>
      <c r="G149">
        <v>0.28772069668424677</v>
      </c>
      <c r="H149">
        <v>0.67801397471584124</v>
      </c>
      <c r="I149">
        <v>0.52460785558025524</v>
      </c>
      <c r="K149">
        <v>0.45293912633298644</v>
      </c>
    </row>
    <row r="150" spans="1:11" x14ac:dyDescent="0.25">
      <c r="A150" s="1" t="s">
        <v>764</v>
      </c>
      <c r="B150">
        <v>0.73332030585285324</v>
      </c>
      <c r="C150">
        <v>0.33536087264504921</v>
      </c>
      <c r="D150">
        <v>0.79926282880423016</v>
      </c>
      <c r="E150">
        <v>0.4468925657068884</v>
      </c>
      <c r="F150">
        <v>0.79672204027097238</v>
      </c>
      <c r="G150">
        <v>0.52996942154063997</v>
      </c>
      <c r="H150">
        <v>0.8478042927501811</v>
      </c>
      <c r="I150">
        <v>0.79317902661090378</v>
      </c>
      <c r="J150">
        <v>0.36538667877426628</v>
      </c>
      <c r="K150">
        <v>0.77229749798788838</v>
      </c>
    </row>
    <row r="151" spans="1:11" x14ac:dyDescent="0.25">
      <c r="A151" s="1" t="s">
        <v>765</v>
      </c>
      <c r="B151">
        <v>0.87260659680500541</v>
      </c>
      <c r="C151">
        <v>0.79947314208487097</v>
      </c>
      <c r="D151">
        <v>0.82830612813555682</v>
      </c>
      <c r="E151">
        <v>0.67578684740202843</v>
      </c>
      <c r="F151">
        <v>0.87239980131371775</v>
      </c>
      <c r="G151">
        <v>0.84104043855777555</v>
      </c>
      <c r="H151">
        <v>0.87911129967717039</v>
      </c>
      <c r="I151">
        <v>0.86997687636440513</v>
      </c>
      <c r="J151">
        <v>0.67398080826414652</v>
      </c>
      <c r="K151">
        <v>0.74349266843413842</v>
      </c>
    </row>
    <row r="152" spans="1:11" x14ac:dyDescent="0.25">
      <c r="A152" s="1" t="s">
        <v>766</v>
      </c>
      <c r="B152">
        <v>0.5539859601892938</v>
      </c>
      <c r="C152">
        <v>0.32836658492983867</v>
      </c>
      <c r="D152">
        <v>0.61962270224289873</v>
      </c>
      <c r="E152">
        <v>0.40454884488817006</v>
      </c>
      <c r="F152">
        <v>0.59667261629367596</v>
      </c>
      <c r="G152">
        <v>0.51687233170665992</v>
      </c>
      <c r="H152">
        <v>0.66499059795421611</v>
      </c>
      <c r="I152">
        <v>0.71780521007771025</v>
      </c>
      <c r="J152">
        <v>0.36175306053766054</v>
      </c>
      <c r="K152">
        <v>0.4874450634496959</v>
      </c>
    </row>
    <row r="153" spans="1:11" x14ac:dyDescent="0.25">
      <c r="A153" s="1" t="s">
        <v>767</v>
      </c>
      <c r="B153">
        <v>0.3195830478840635</v>
      </c>
      <c r="C153">
        <v>0.18186567909412249</v>
      </c>
      <c r="D153">
        <v>0.26264475907419332</v>
      </c>
      <c r="E153">
        <v>0.13543541978971568</v>
      </c>
      <c r="F153">
        <v>0.31996030900708439</v>
      </c>
      <c r="G153">
        <v>0.24729383794238319</v>
      </c>
      <c r="H153">
        <v>0.51590588609955446</v>
      </c>
      <c r="I153">
        <v>0.41868040878711948</v>
      </c>
      <c r="J153">
        <v>0.18690514532357291</v>
      </c>
    </row>
    <row r="154" spans="1:11" x14ac:dyDescent="0.25">
      <c r="A154" s="1" t="s">
        <v>768</v>
      </c>
      <c r="B154">
        <v>0.5437504866578714</v>
      </c>
      <c r="C154">
        <v>0.27440110273229473</v>
      </c>
      <c r="D154">
        <v>0.58281219337472501</v>
      </c>
      <c r="E154">
        <v>0.27666512980808894</v>
      </c>
      <c r="F154">
        <v>0.69938261353184061</v>
      </c>
      <c r="G154">
        <v>0.45445583477510798</v>
      </c>
      <c r="H154">
        <v>0.81292013119850481</v>
      </c>
      <c r="I154">
        <v>0.66440662775419401</v>
      </c>
      <c r="J154">
        <v>0.3813134191030641</v>
      </c>
      <c r="K154">
        <v>0.61993097839782096</v>
      </c>
    </row>
    <row r="155" spans="1:11" x14ac:dyDescent="0.25">
      <c r="A155" s="1" t="s">
        <v>769</v>
      </c>
      <c r="B155">
        <v>0.74039566734624207</v>
      </c>
      <c r="C155">
        <v>0.41601462671798334</v>
      </c>
      <c r="F155">
        <v>0.83653829121107093</v>
      </c>
      <c r="G155">
        <v>0.65797889328200898</v>
      </c>
      <c r="H155">
        <v>0.85529377707040632</v>
      </c>
      <c r="I155">
        <v>0.8087440813902228</v>
      </c>
      <c r="J155">
        <v>0.43859960542144949</v>
      </c>
      <c r="K155">
        <v>0.7601602006249627</v>
      </c>
    </row>
    <row r="156" spans="1:11" x14ac:dyDescent="0.25">
      <c r="A156" s="1" t="s">
        <v>770</v>
      </c>
      <c r="B156">
        <v>0.85366109852019378</v>
      </c>
      <c r="C156">
        <v>0.76370171320881186</v>
      </c>
      <c r="D156">
        <v>0.80233939306381885</v>
      </c>
      <c r="E156">
        <v>0.64238418437318556</v>
      </c>
      <c r="F156">
        <v>0.84800946065445082</v>
      </c>
      <c r="G156">
        <v>0.78417316038745855</v>
      </c>
      <c r="H156">
        <v>0.87339334984119688</v>
      </c>
      <c r="I156">
        <v>0.84699874678561704</v>
      </c>
      <c r="J156">
        <v>0.75472462620075187</v>
      </c>
      <c r="K156">
        <v>0.73408090070271448</v>
      </c>
    </row>
    <row r="157" spans="1:11" x14ac:dyDescent="0.25">
      <c r="A157" s="1" t="s">
        <v>771</v>
      </c>
      <c r="B157">
        <v>0.28471161360595387</v>
      </c>
      <c r="C157">
        <v>0.20398023082967723</v>
      </c>
      <c r="D157">
        <v>0.28444987497435759</v>
      </c>
      <c r="E157">
        <v>0.16666356574569496</v>
      </c>
      <c r="F157">
        <v>0.36008759477160623</v>
      </c>
      <c r="G157">
        <v>0.26739158461909018</v>
      </c>
      <c r="H157">
        <v>0.51633415076428635</v>
      </c>
      <c r="I157">
        <v>0.42607587231334987</v>
      </c>
      <c r="J157">
        <v>0.16230806416799867</v>
      </c>
      <c r="K157">
        <v>0.43000980065850197</v>
      </c>
    </row>
    <row r="158" spans="1:11" x14ac:dyDescent="0.25">
      <c r="A158" s="1" t="s">
        <v>772</v>
      </c>
      <c r="B158">
        <v>0.50559892560129316</v>
      </c>
      <c r="C158">
        <v>0.3081998704440681</v>
      </c>
      <c r="D158">
        <v>0.52058612634003487</v>
      </c>
      <c r="E158">
        <v>0.32571093589749944</v>
      </c>
      <c r="F158">
        <v>0.60561224506064038</v>
      </c>
      <c r="G158">
        <v>0.37878118958377982</v>
      </c>
      <c r="H158">
        <v>0.71199420953272519</v>
      </c>
      <c r="I158">
        <v>0.42112849710056993</v>
      </c>
      <c r="J158">
        <v>0.36801893288942888</v>
      </c>
      <c r="K158">
        <v>0.51236919280187443</v>
      </c>
    </row>
    <row r="159" spans="1:11" x14ac:dyDescent="0.25">
      <c r="A159" s="1" t="s">
        <v>773</v>
      </c>
      <c r="B159">
        <v>0.71572500804556405</v>
      </c>
      <c r="C159">
        <v>0.4993907009381589</v>
      </c>
      <c r="D159">
        <v>0.68179866441508552</v>
      </c>
      <c r="E159">
        <v>0.4998325697215375</v>
      </c>
      <c r="F159">
        <v>0.8139463622938683</v>
      </c>
      <c r="G159">
        <v>0.64002568939644366</v>
      </c>
      <c r="H159">
        <v>0.85005383326274309</v>
      </c>
      <c r="I159">
        <v>0.78140350278378123</v>
      </c>
      <c r="J159">
        <v>0.51099158824044855</v>
      </c>
      <c r="K159">
        <v>0.6871787034353245</v>
      </c>
    </row>
    <row r="160" spans="1:11" x14ac:dyDescent="0.25">
      <c r="A160" s="1" t="s">
        <v>774</v>
      </c>
      <c r="B160">
        <v>0.40385120115044443</v>
      </c>
      <c r="C160">
        <v>0.32091889224610082</v>
      </c>
      <c r="D160">
        <v>0.45990343405870182</v>
      </c>
      <c r="E160">
        <v>0.3528810585998432</v>
      </c>
      <c r="J160">
        <v>0.38706665543828001</v>
      </c>
      <c r="K160">
        <v>0.5194057072066196</v>
      </c>
    </row>
    <row r="161" spans="1:11" x14ac:dyDescent="0.25">
      <c r="A161" s="1" t="s">
        <v>775</v>
      </c>
      <c r="B161">
        <v>0.37973726498440252</v>
      </c>
      <c r="C161">
        <v>0.31348275671221737</v>
      </c>
      <c r="D161">
        <v>0.54331663841840439</v>
      </c>
      <c r="E161">
        <v>0.34238457569024577</v>
      </c>
      <c r="F161">
        <v>0.54407222276450773</v>
      </c>
      <c r="G161">
        <v>0.46478658101305159</v>
      </c>
      <c r="H161">
        <v>0.71268617025407266</v>
      </c>
      <c r="I161">
        <v>0.68153345907874929</v>
      </c>
      <c r="J161">
        <v>0.43760339987943397</v>
      </c>
      <c r="K161">
        <v>0.5550540022369902</v>
      </c>
    </row>
    <row r="162" spans="1:11" x14ac:dyDescent="0.25">
      <c r="A162" s="1" t="s">
        <v>776</v>
      </c>
      <c r="B162">
        <v>0.792111872797713</v>
      </c>
      <c r="C162">
        <v>0.65281239844316652</v>
      </c>
      <c r="D162">
        <v>0.70924642497737922</v>
      </c>
      <c r="E162">
        <v>0.42534417727514129</v>
      </c>
      <c r="F162">
        <v>0.74969309756545011</v>
      </c>
      <c r="G162">
        <v>0.68454093989028209</v>
      </c>
      <c r="H162">
        <v>0.79681575136239113</v>
      </c>
      <c r="I162">
        <v>0.77579581623299743</v>
      </c>
      <c r="J162">
        <v>0.5983552921810299</v>
      </c>
      <c r="K162">
        <v>0.63301873528700914</v>
      </c>
    </row>
    <row r="163" spans="1:11" x14ac:dyDescent="0.25">
      <c r="A163" s="1" t="s">
        <v>777</v>
      </c>
      <c r="B163">
        <v>0.85942931221220464</v>
      </c>
      <c r="C163">
        <v>0.82404194585767032</v>
      </c>
      <c r="D163">
        <v>0.74131056552684593</v>
      </c>
      <c r="E163">
        <v>0.65164434195462873</v>
      </c>
      <c r="F163">
        <v>0.8487127600203106</v>
      </c>
      <c r="G163">
        <v>0.77218053827928979</v>
      </c>
      <c r="H163">
        <v>0.87983215333549991</v>
      </c>
      <c r="I163">
        <v>0.85711513347647439</v>
      </c>
      <c r="J163">
        <v>0.66236468898882717</v>
      </c>
      <c r="K163">
        <v>0.70303620825234059</v>
      </c>
    </row>
    <row r="164" spans="1:11" x14ac:dyDescent="0.25">
      <c r="A164" s="1" t="s">
        <v>778</v>
      </c>
      <c r="B164">
        <v>0.30769510048958254</v>
      </c>
      <c r="C164">
        <v>0.11071674199773564</v>
      </c>
      <c r="D164">
        <v>0.31483186930881452</v>
      </c>
      <c r="E164">
        <v>0.1137233904046414</v>
      </c>
      <c r="J164">
        <v>0.19971038065118504</v>
      </c>
    </row>
    <row r="165" spans="1:11" x14ac:dyDescent="0.25">
      <c r="A165" s="1" t="s">
        <v>779</v>
      </c>
      <c r="B165">
        <v>0.84170456480546962</v>
      </c>
      <c r="C165">
        <v>0.72995936518010163</v>
      </c>
      <c r="D165">
        <v>0.8151731920031946</v>
      </c>
      <c r="E165">
        <v>0.63307198819226995</v>
      </c>
      <c r="F165">
        <v>0.85677382643442579</v>
      </c>
      <c r="G165">
        <v>0.78132368391486406</v>
      </c>
      <c r="H165">
        <v>0.86019159156694425</v>
      </c>
      <c r="I165">
        <v>0.85410019328792386</v>
      </c>
      <c r="J165">
        <v>0.55641737242627631</v>
      </c>
      <c r="K165">
        <v>0.7159822531059401</v>
      </c>
    </row>
    <row r="166" spans="1:11" x14ac:dyDescent="0.25">
      <c r="A166" s="1" t="s">
        <v>780</v>
      </c>
      <c r="B166">
        <v>0.74638966418596919</v>
      </c>
      <c r="C166">
        <v>0.5843935644007261</v>
      </c>
      <c r="D166">
        <v>0.74677364343531205</v>
      </c>
      <c r="E166">
        <v>0.50886897653379892</v>
      </c>
      <c r="F166">
        <v>0.83258316721267256</v>
      </c>
      <c r="G166">
        <v>0.61795265814777456</v>
      </c>
      <c r="H166">
        <v>0.84327595184067428</v>
      </c>
      <c r="I166">
        <v>0.82439555476606097</v>
      </c>
      <c r="J166">
        <v>0.58354918978871739</v>
      </c>
      <c r="K166">
        <v>0.675787628874705</v>
      </c>
    </row>
    <row r="167" spans="1:11" x14ac:dyDescent="0.25">
      <c r="A167" s="1" t="s">
        <v>781</v>
      </c>
      <c r="B167">
        <v>0.67960854018622552</v>
      </c>
      <c r="C167">
        <v>0.47115484962830489</v>
      </c>
      <c r="D167">
        <v>0.6400631039967698</v>
      </c>
      <c r="E167">
        <v>0.49349666697950584</v>
      </c>
      <c r="F167">
        <v>0.75240135909100492</v>
      </c>
      <c r="G167">
        <v>0.60903456297567793</v>
      </c>
      <c r="H167">
        <v>0.82451842225053673</v>
      </c>
      <c r="I167">
        <v>0.77218311375414328</v>
      </c>
      <c r="J167">
        <v>0.59298707889881308</v>
      </c>
      <c r="K167">
        <v>0.7201782759531602</v>
      </c>
    </row>
    <row r="168" spans="1:11" x14ac:dyDescent="0.25">
      <c r="A168" s="1" t="s">
        <v>782</v>
      </c>
      <c r="B168">
        <v>0.81859214252284573</v>
      </c>
      <c r="C168">
        <v>0.74398134523179849</v>
      </c>
      <c r="D168">
        <v>0.7458377131751599</v>
      </c>
      <c r="E168">
        <v>0.60084116729077486</v>
      </c>
      <c r="F168">
        <v>0.77829318437956063</v>
      </c>
      <c r="G168">
        <v>0.68708968052528219</v>
      </c>
      <c r="H168">
        <v>0.8640143374974012</v>
      </c>
      <c r="I168">
        <v>0.82281533996415246</v>
      </c>
      <c r="J168">
        <v>0.69155867210794308</v>
      </c>
      <c r="K168">
        <v>0.66712509014560217</v>
      </c>
    </row>
    <row r="169" spans="1:11" x14ac:dyDescent="0.25">
      <c r="A169" s="1" t="s">
        <v>783</v>
      </c>
      <c r="B169">
        <v>0.5076243162038433</v>
      </c>
      <c r="C169">
        <v>0.28909011847354282</v>
      </c>
      <c r="D169">
        <v>0.55631289186079846</v>
      </c>
      <c r="E169">
        <v>0.34735834505693658</v>
      </c>
      <c r="F169">
        <v>0.65364263955061497</v>
      </c>
      <c r="G169">
        <v>0.43050738462356863</v>
      </c>
      <c r="H169">
        <v>0.77013794108742173</v>
      </c>
      <c r="I169">
        <v>0.68298593884652803</v>
      </c>
      <c r="J169">
        <v>0.37600873478676639</v>
      </c>
      <c r="K169">
        <v>0.55866643230633628</v>
      </c>
    </row>
    <row r="170" spans="1:11" x14ac:dyDescent="0.25">
      <c r="A170" s="1" t="s">
        <v>784</v>
      </c>
      <c r="B170">
        <v>0.56477722107412343</v>
      </c>
      <c r="C170">
        <v>0.30865307784962137</v>
      </c>
      <c r="D170">
        <v>0.64542939604539562</v>
      </c>
      <c r="E170">
        <v>0.33752780651689329</v>
      </c>
      <c r="F170">
        <v>0.74443127615511551</v>
      </c>
      <c r="G170">
        <v>0.46093953745374555</v>
      </c>
      <c r="H170">
        <v>0.8028094219029932</v>
      </c>
      <c r="I170">
        <v>0.70507583256722428</v>
      </c>
      <c r="J170">
        <v>0.36310666433212729</v>
      </c>
      <c r="K170">
        <v>0.6622033321770262</v>
      </c>
    </row>
    <row r="171" spans="1:11" x14ac:dyDescent="0.25">
      <c r="A171" s="1" t="s">
        <v>785</v>
      </c>
      <c r="B171">
        <v>0.79551018232325632</v>
      </c>
      <c r="C171">
        <v>0.58932008662760649</v>
      </c>
      <c r="D171">
        <v>0.74145802158773744</v>
      </c>
      <c r="E171">
        <v>0.54325008043402323</v>
      </c>
      <c r="F171">
        <v>0.81915674392324134</v>
      </c>
      <c r="G171">
        <v>0.7321199423741418</v>
      </c>
      <c r="H171">
        <v>0.82685604355617415</v>
      </c>
      <c r="I171">
        <v>0.84234033395042718</v>
      </c>
      <c r="J171">
        <v>0.49938289754341053</v>
      </c>
      <c r="K171">
        <v>0.75564977926152099</v>
      </c>
    </row>
    <row r="172" spans="1:11" x14ac:dyDescent="0.25">
      <c r="A172" s="1" t="s">
        <v>786</v>
      </c>
      <c r="B172">
        <v>0.57998773551324767</v>
      </c>
      <c r="C172">
        <v>0.43234065798165161</v>
      </c>
      <c r="D172">
        <v>0.58987662329726864</v>
      </c>
      <c r="E172">
        <v>0.41764822624105008</v>
      </c>
      <c r="J172">
        <v>0.4131203193048561</v>
      </c>
      <c r="K172">
        <v>0.55235312617513765</v>
      </c>
    </row>
    <row r="173" spans="1:11" x14ac:dyDescent="0.25">
      <c r="A173" s="1" t="s">
        <v>787</v>
      </c>
      <c r="B173">
        <v>0.75294787721974921</v>
      </c>
      <c r="C173">
        <v>0.6514137315349946</v>
      </c>
      <c r="D173">
        <v>0.66519005505224027</v>
      </c>
      <c r="E173">
        <v>0.63465835558694916</v>
      </c>
      <c r="F173">
        <v>0.78213124229376974</v>
      </c>
      <c r="G173">
        <v>0.72053812522763172</v>
      </c>
      <c r="H173">
        <v>0.82422525243461131</v>
      </c>
      <c r="I173">
        <v>0.81956799690207904</v>
      </c>
      <c r="J173">
        <v>0.49767997234647465</v>
      </c>
      <c r="K173">
        <v>0.59498221054150036</v>
      </c>
    </row>
    <row r="174" spans="1:11" x14ac:dyDescent="0.25">
      <c r="A174" s="1" t="s">
        <v>788</v>
      </c>
      <c r="B174">
        <v>0.74931819340648109</v>
      </c>
      <c r="C174">
        <v>0.56786462580264307</v>
      </c>
      <c r="D174">
        <v>0.64720631074590285</v>
      </c>
      <c r="E174">
        <v>0.59246621018072099</v>
      </c>
      <c r="F174">
        <v>0.70756220143883619</v>
      </c>
      <c r="G174">
        <v>0.67478017902476317</v>
      </c>
      <c r="H174">
        <v>0.88377106580752074</v>
      </c>
      <c r="I174">
        <v>0.83351430932671056</v>
      </c>
      <c r="J174">
        <v>0.59186614126349446</v>
      </c>
      <c r="K174">
        <v>0.56304900843894456</v>
      </c>
    </row>
    <row r="175" spans="1:11" x14ac:dyDescent="0.25">
      <c r="A175" s="1" t="s">
        <v>789</v>
      </c>
      <c r="B175">
        <v>0.19434757830995106</v>
      </c>
      <c r="C175">
        <v>6.3225718910702472E-2</v>
      </c>
      <c r="D175">
        <v>0.28870233477863183</v>
      </c>
      <c r="E175">
        <v>7.073964237766292E-2</v>
      </c>
      <c r="F175">
        <v>0.38817004778601272</v>
      </c>
      <c r="G175">
        <v>0.15415049188466959</v>
      </c>
      <c r="H175">
        <v>0.56889029186029072</v>
      </c>
      <c r="I175">
        <v>0.4301145689760823</v>
      </c>
      <c r="J175">
        <v>8.0221951833232982E-2</v>
      </c>
      <c r="K175">
        <v>0.32079095481204623</v>
      </c>
    </row>
    <row r="176" spans="1:11" x14ac:dyDescent="0.25">
      <c r="A176" s="1" t="s">
        <v>790</v>
      </c>
      <c r="B176">
        <v>9.3099624476861167E-2</v>
      </c>
      <c r="C176">
        <v>6.5544970697435534E-2</v>
      </c>
      <c r="D176">
        <v>0.20126598876477902</v>
      </c>
      <c r="E176">
        <v>7.9813750262258162E-2</v>
      </c>
      <c r="F176">
        <v>0.24710666071139556</v>
      </c>
      <c r="G176">
        <v>0.16325730989222553</v>
      </c>
      <c r="H176">
        <v>0.57623962969212938</v>
      </c>
      <c r="I176">
        <v>0.36832061918113007</v>
      </c>
      <c r="J176">
        <v>7.6965875422771168E-2</v>
      </c>
      <c r="K176">
        <v>0.17992406563735877</v>
      </c>
    </row>
    <row r="177" spans="1:11" x14ac:dyDescent="0.25">
      <c r="A177" s="1" t="s">
        <v>791</v>
      </c>
      <c r="B177">
        <v>0.49350810465797018</v>
      </c>
      <c r="C177">
        <v>0.24075862141800233</v>
      </c>
      <c r="D177">
        <v>0.58977330874966483</v>
      </c>
      <c r="E177">
        <v>0.2703710562074928</v>
      </c>
      <c r="F177">
        <v>0.67305472184642767</v>
      </c>
      <c r="G177">
        <v>0.44164029686656564</v>
      </c>
      <c r="H177">
        <v>0.74154378808375188</v>
      </c>
      <c r="I177">
        <v>0.66347943095183037</v>
      </c>
      <c r="J177">
        <v>0.21993971379498298</v>
      </c>
      <c r="K177">
        <v>0.61342516860298668</v>
      </c>
    </row>
    <row r="178" spans="1:11" x14ac:dyDescent="0.25">
      <c r="A178" s="1" t="s">
        <v>792</v>
      </c>
      <c r="B178">
        <v>0.56935602069492863</v>
      </c>
      <c r="C178">
        <v>0.30941720403156453</v>
      </c>
      <c r="D178">
        <v>0.69267809192211893</v>
      </c>
      <c r="E178">
        <v>0.34972794343627162</v>
      </c>
      <c r="F178">
        <v>0.75803064258483688</v>
      </c>
      <c r="G178">
        <v>0.52104209982093352</v>
      </c>
      <c r="H178">
        <v>0.81046214640528857</v>
      </c>
      <c r="I178">
        <v>0.66929976380967793</v>
      </c>
      <c r="J178">
        <v>0.42054112093467999</v>
      </c>
      <c r="K178">
        <v>0.7452019670973119</v>
      </c>
    </row>
    <row r="179" spans="1:11" x14ac:dyDescent="0.25">
      <c r="A179" s="1" t="s">
        <v>793</v>
      </c>
      <c r="B179">
        <v>0.56111520382603308</v>
      </c>
      <c r="C179">
        <v>0.38154456026049333</v>
      </c>
      <c r="D179">
        <v>0.48277395721159733</v>
      </c>
      <c r="E179">
        <v>0.36325138958512787</v>
      </c>
      <c r="F179">
        <v>0.64576003002011906</v>
      </c>
      <c r="G179">
        <v>0.4963549235541177</v>
      </c>
      <c r="H179">
        <v>0.71535511238469818</v>
      </c>
      <c r="I179">
        <v>0.56870470526531025</v>
      </c>
      <c r="J179">
        <v>0.38434607487113726</v>
      </c>
      <c r="K179">
        <v>0.52295080045458664</v>
      </c>
    </row>
    <row r="180" spans="1:11" x14ac:dyDescent="0.25">
      <c r="A180" s="1" t="s">
        <v>794</v>
      </c>
      <c r="B180">
        <v>0.60883608041054382</v>
      </c>
      <c r="C180">
        <v>0.42523795006834014</v>
      </c>
      <c r="D180">
        <v>0.68873348224235831</v>
      </c>
      <c r="E180">
        <v>0.42353324323627023</v>
      </c>
      <c r="F180">
        <v>0.70875902191663698</v>
      </c>
      <c r="G180">
        <v>0.55887483716636865</v>
      </c>
      <c r="H180">
        <v>0.79362399507228643</v>
      </c>
      <c r="I180">
        <v>0.70227352878111171</v>
      </c>
      <c r="J180">
        <v>0.38922688565717101</v>
      </c>
      <c r="K180">
        <v>0.62356600071079804</v>
      </c>
    </row>
    <row r="181" spans="1:11" x14ac:dyDescent="0.25">
      <c r="A181" s="1" t="s">
        <v>795</v>
      </c>
      <c r="B181">
        <v>0.66220362959561585</v>
      </c>
      <c r="C181">
        <v>0.40388616866915883</v>
      </c>
      <c r="D181">
        <v>0.62680428765468255</v>
      </c>
      <c r="E181">
        <v>0.32450075456300437</v>
      </c>
      <c r="F181">
        <v>0.68255218921377758</v>
      </c>
      <c r="G181">
        <v>0.56499325763012087</v>
      </c>
      <c r="H181">
        <v>0.79362481582062094</v>
      </c>
      <c r="I181">
        <v>0.68841466826449971</v>
      </c>
      <c r="J181">
        <v>0.33715718346463425</v>
      </c>
      <c r="K181">
        <v>0.59255287514046073</v>
      </c>
    </row>
    <row r="182" spans="1:11" x14ac:dyDescent="0.25">
      <c r="A182" s="1" t="s">
        <v>796</v>
      </c>
      <c r="B182">
        <v>0.48059375287255895</v>
      </c>
      <c r="C182">
        <v>0.22012408043021028</v>
      </c>
      <c r="D182">
        <v>0.52976902222455158</v>
      </c>
      <c r="E182">
        <v>0.29770453050134593</v>
      </c>
      <c r="F182">
        <v>0.70759217515949446</v>
      </c>
      <c r="G182">
        <v>0.44631615324634311</v>
      </c>
      <c r="H182">
        <v>0.75220743673180801</v>
      </c>
      <c r="I182">
        <v>0.70726619632141718</v>
      </c>
      <c r="J182">
        <v>0.33858545760317277</v>
      </c>
      <c r="K182">
        <v>0.61124828188203373</v>
      </c>
    </row>
    <row r="183" spans="1:11" x14ac:dyDescent="0.25">
      <c r="A183" s="1" t="s">
        <v>797</v>
      </c>
      <c r="B183">
        <v>0.47160810532284864</v>
      </c>
      <c r="C183">
        <v>0.31291810443903045</v>
      </c>
      <c r="D183">
        <v>0.53433592906065208</v>
      </c>
      <c r="E183">
        <v>0.39355035362297297</v>
      </c>
      <c r="F183">
        <v>0.62247089036581982</v>
      </c>
      <c r="G183">
        <v>0.44130075038587668</v>
      </c>
      <c r="H183">
        <v>0.71238825249702364</v>
      </c>
      <c r="I183">
        <v>0.65097074216291195</v>
      </c>
      <c r="J183">
        <v>0.4191119972766375</v>
      </c>
      <c r="K183">
        <v>0.52525660917728378</v>
      </c>
    </row>
    <row r="184" spans="1:11" x14ac:dyDescent="0.25">
      <c r="A184" s="1" t="s">
        <v>798</v>
      </c>
      <c r="B184">
        <v>0.59381216455162389</v>
      </c>
      <c r="C184">
        <v>0.37139998828977494</v>
      </c>
      <c r="D184">
        <v>0.61429462763956233</v>
      </c>
      <c r="E184">
        <v>0.4590114990260748</v>
      </c>
      <c r="F184">
        <v>0.71536613579422259</v>
      </c>
      <c r="G184">
        <v>0.60758029788274537</v>
      </c>
      <c r="H184">
        <v>0.80842230432387074</v>
      </c>
      <c r="I184">
        <v>0.7981105836387935</v>
      </c>
      <c r="J184">
        <v>0.47454916069092645</v>
      </c>
      <c r="K184">
        <v>0.65581764729023806</v>
      </c>
    </row>
    <row r="185" spans="1:11" x14ac:dyDescent="0.25">
      <c r="A185" s="1" t="s">
        <v>799</v>
      </c>
      <c r="B185">
        <v>0.26046171674783153</v>
      </c>
      <c r="C185">
        <v>0.14801286444957837</v>
      </c>
      <c r="D185">
        <v>0.33893307996642341</v>
      </c>
      <c r="E185">
        <v>0.16967054097330259</v>
      </c>
      <c r="F185">
        <v>0.37226109925047451</v>
      </c>
      <c r="G185">
        <v>0.26740232012007187</v>
      </c>
      <c r="H185">
        <v>0.47777041308530183</v>
      </c>
      <c r="I185">
        <v>0.35234884136477479</v>
      </c>
      <c r="J185">
        <v>0.21510887192842643</v>
      </c>
    </row>
    <row r="186" spans="1:11" x14ac:dyDescent="0.25">
      <c r="A186" s="1" t="s">
        <v>800</v>
      </c>
      <c r="B186">
        <v>0.51248463763880614</v>
      </c>
      <c r="C186">
        <v>0.37058913150946149</v>
      </c>
      <c r="D186">
        <v>0.58311307433288273</v>
      </c>
      <c r="E186">
        <v>0.36309668139034051</v>
      </c>
      <c r="F186">
        <v>0.62765498734645297</v>
      </c>
      <c r="G186">
        <v>0.48086716427586668</v>
      </c>
      <c r="H186">
        <v>0.7491880912665918</v>
      </c>
      <c r="I186">
        <v>0.56227671103712829</v>
      </c>
      <c r="J186">
        <v>0.39908408573330945</v>
      </c>
      <c r="K186">
        <v>0.63457791104624595</v>
      </c>
    </row>
    <row r="187" spans="1:11" x14ac:dyDescent="0.25">
      <c r="A187" s="1" t="s">
        <v>801</v>
      </c>
      <c r="B187">
        <v>0.77049402106382259</v>
      </c>
      <c r="C187">
        <v>0.6388311465228893</v>
      </c>
      <c r="D187">
        <v>0.73305858375438349</v>
      </c>
      <c r="E187">
        <v>0.54331705612222791</v>
      </c>
      <c r="F187">
        <v>0.78248030237470101</v>
      </c>
      <c r="G187">
        <v>0.68725856859206269</v>
      </c>
      <c r="H187">
        <v>0.82592198161839614</v>
      </c>
      <c r="I187">
        <v>0.81830132722157578</v>
      </c>
      <c r="J187">
        <v>0.5330106612463007</v>
      </c>
      <c r="K187">
        <v>0.66331239193711433</v>
      </c>
    </row>
    <row r="188" spans="1:11" x14ac:dyDescent="0.25">
      <c r="A188" s="1" t="s">
        <v>802</v>
      </c>
      <c r="B188">
        <v>0.7294757226524603</v>
      </c>
      <c r="C188">
        <v>0.4227751663857558</v>
      </c>
      <c r="D188">
        <v>0.7648090158355606</v>
      </c>
      <c r="E188">
        <v>0.48490364005205144</v>
      </c>
      <c r="F188">
        <v>0.82381466942106152</v>
      </c>
      <c r="G188">
        <v>0.64207711892301189</v>
      </c>
      <c r="H188">
        <v>0.84912966835608072</v>
      </c>
      <c r="I188">
        <v>0.75919873412745442</v>
      </c>
      <c r="J188">
        <v>0.46575690845349488</v>
      </c>
      <c r="K188">
        <v>0.73546385099335443</v>
      </c>
    </row>
    <row r="189" spans="1:11" x14ac:dyDescent="0.25">
      <c r="A189" s="1" t="s">
        <v>803</v>
      </c>
      <c r="B189">
        <v>0.62797571484724912</v>
      </c>
      <c r="C189">
        <v>0.17683408654676266</v>
      </c>
      <c r="D189">
        <v>0.66349910024670378</v>
      </c>
      <c r="E189">
        <v>0.41065008553303184</v>
      </c>
      <c r="F189">
        <v>0.66953766852298868</v>
      </c>
      <c r="G189">
        <v>0.51915757484318448</v>
      </c>
      <c r="H189">
        <v>0.70686267088049703</v>
      </c>
      <c r="I189">
        <v>0.75558028898631502</v>
      </c>
      <c r="J189">
        <v>0.33430988432324632</v>
      </c>
      <c r="K189">
        <v>0.62664322883098</v>
      </c>
    </row>
    <row r="190" spans="1:11" x14ac:dyDescent="0.25">
      <c r="A190" s="1" t="s">
        <v>804</v>
      </c>
      <c r="B190">
        <v>0.68156237590818247</v>
      </c>
      <c r="C190">
        <v>0.39496826616555347</v>
      </c>
      <c r="D190">
        <v>0.75060120672929709</v>
      </c>
      <c r="E190">
        <v>0.49752485913993527</v>
      </c>
      <c r="F190">
        <v>0.784396531523606</v>
      </c>
      <c r="G190">
        <v>0.65118635474978459</v>
      </c>
      <c r="H190">
        <v>0.82282852087462588</v>
      </c>
      <c r="I190">
        <v>0.76912168975100814</v>
      </c>
      <c r="J190">
        <v>0.4623220681639823</v>
      </c>
      <c r="K190">
        <v>0.72589569784879915</v>
      </c>
    </row>
    <row r="191" spans="1:11" x14ac:dyDescent="0.25">
      <c r="A191" s="1" t="s">
        <v>805</v>
      </c>
      <c r="B191">
        <v>0.88595581446644844</v>
      </c>
      <c r="C191">
        <v>0.80061237072576574</v>
      </c>
      <c r="D191">
        <v>0.82020467329769975</v>
      </c>
      <c r="E191">
        <v>0.66141947370120535</v>
      </c>
      <c r="F191">
        <v>0.85808377134192415</v>
      </c>
      <c r="G191">
        <v>0.80041782624048452</v>
      </c>
      <c r="H191">
        <v>0.88056655869400347</v>
      </c>
      <c r="I191">
        <v>0.86785149257390393</v>
      </c>
      <c r="J191">
        <v>0.78264014355089684</v>
      </c>
      <c r="K191">
        <v>0.72075214893355322</v>
      </c>
    </row>
    <row r="192" spans="1:11" x14ac:dyDescent="0.25">
      <c r="A192" s="1" t="s">
        <v>806</v>
      </c>
      <c r="B192">
        <v>0.4234320860982746</v>
      </c>
      <c r="C192">
        <v>0.15534548144239757</v>
      </c>
      <c r="D192">
        <v>0.55969186730273524</v>
      </c>
      <c r="E192">
        <v>0.21642602761848057</v>
      </c>
      <c r="F192">
        <v>0.48220161699773162</v>
      </c>
      <c r="G192">
        <v>0.3277628094758212</v>
      </c>
      <c r="H192">
        <v>0.64524546662816151</v>
      </c>
      <c r="I192">
        <v>0.46476703762647759</v>
      </c>
      <c r="J192">
        <v>0.20496994902571061</v>
      </c>
      <c r="K192">
        <v>0.4795154495720173</v>
      </c>
    </row>
    <row r="193" spans="1:11" x14ac:dyDescent="0.25">
      <c r="A193" s="1" t="s">
        <v>807</v>
      </c>
      <c r="B193">
        <v>0.32127736506146182</v>
      </c>
      <c r="C193">
        <v>0.17926415507706989</v>
      </c>
      <c r="D193">
        <v>0.4282760197176595</v>
      </c>
      <c r="E193">
        <v>0.22769557723830325</v>
      </c>
      <c r="F193">
        <v>0.4321764509774379</v>
      </c>
      <c r="G193">
        <v>0.29347803663394589</v>
      </c>
      <c r="H193">
        <v>0.61033197346250445</v>
      </c>
      <c r="I193">
        <v>0.45724230949159378</v>
      </c>
      <c r="J193">
        <v>0.25198362502968985</v>
      </c>
      <c r="K193">
        <v>0.43697104606662235</v>
      </c>
    </row>
    <row r="194" spans="1:11" x14ac:dyDescent="0.25">
      <c r="A194" s="1" t="s">
        <v>808</v>
      </c>
      <c r="B194">
        <v>0.70067880027640639</v>
      </c>
      <c r="C194">
        <v>0.57589933343297151</v>
      </c>
      <c r="D194">
        <v>0.70059980965980695</v>
      </c>
      <c r="E194">
        <v>0.42735928372778437</v>
      </c>
      <c r="F194">
        <v>0.69434609017138227</v>
      </c>
      <c r="G194">
        <v>0.65275488726766417</v>
      </c>
      <c r="H194">
        <v>0.7737030517557465</v>
      </c>
      <c r="I194">
        <v>0.7626467218001447</v>
      </c>
      <c r="J194">
        <v>0.43985665503974342</v>
      </c>
      <c r="K194">
        <v>0.63863776915830206</v>
      </c>
    </row>
    <row r="195" spans="1:11" x14ac:dyDescent="0.25">
      <c r="A195" s="1" t="s">
        <v>809</v>
      </c>
      <c r="B195">
        <v>0.8320059130191636</v>
      </c>
      <c r="C195">
        <v>0.535754173598738</v>
      </c>
      <c r="D195">
        <v>0.82258647713779198</v>
      </c>
      <c r="E195">
        <v>0.58797360778930741</v>
      </c>
      <c r="F195">
        <v>0.86037351118818906</v>
      </c>
      <c r="G195">
        <v>0.74760466756991317</v>
      </c>
      <c r="H195">
        <v>0.86414188640975531</v>
      </c>
      <c r="I195">
        <v>0.81888674086105373</v>
      </c>
      <c r="J195">
        <v>0.51427358743361429</v>
      </c>
      <c r="K195">
        <v>0.81539165712790906</v>
      </c>
    </row>
    <row r="196" spans="1:11" x14ac:dyDescent="0.25">
      <c r="A196" s="1" t="s">
        <v>810</v>
      </c>
      <c r="B196">
        <v>0.56063878981524329</v>
      </c>
      <c r="C196">
        <v>0.39937325469972845</v>
      </c>
      <c r="D196">
        <v>0.61102238744089821</v>
      </c>
      <c r="E196">
        <v>0.43799846527974889</v>
      </c>
      <c r="F196">
        <v>0.71148413788410914</v>
      </c>
      <c r="G196">
        <v>0.56427639589532907</v>
      </c>
      <c r="H196">
        <v>0.78666018207095567</v>
      </c>
      <c r="I196">
        <v>0.70730191597844394</v>
      </c>
      <c r="J196">
        <v>0.43168959047727973</v>
      </c>
      <c r="K196">
        <v>0.64874526420719003</v>
      </c>
    </row>
    <row r="197" spans="1:11" x14ac:dyDescent="0.25">
      <c r="A197" s="1" t="s">
        <v>811</v>
      </c>
      <c r="B197">
        <v>0.85658531664503845</v>
      </c>
      <c r="C197">
        <v>0.7639293542151282</v>
      </c>
      <c r="D197">
        <v>0.84032080297452982</v>
      </c>
      <c r="E197">
        <v>0.68879239649948076</v>
      </c>
      <c r="F197">
        <v>0.8601875273843127</v>
      </c>
      <c r="G197">
        <v>0.82751365634971097</v>
      </c>
      <c r="H197">
        <v>0.87253747848759988</v>
      </c>
      <c r="I197">
        <v>0.8726552951075538</v>
      </c>
      <c r="J197">
        <v>0.60046786850380884</v>
      </c>
      <c r="K197">
        <v>0.73745315686844803</v>
      </c>
    </row>
    <row r="198" spans="1:11" x14ac:dyDescent="0.25">
      <c r="A198" s="1" t="s">
        <v>812</v>
      </c>
      <c r="B198">
        <v>0.76998261978552629</v>
      </c>
      <c r="C198">
        <v>0.64431456589782887</v>
      </c>
      <c r="D198">
        <v>0.77850168454564328</v>
      </c>
      <c r="E198">
        <v>0.64753340402359538</v>
      </c>
      <c r="F198">
        <v>0.82649071570887545</v>
      </c>
      <c r="G198">
        <v>0.76358175025303154</v>
      </c>
      <c r="H198">
        <v>0.83945765245670401</v>
      </c>
      <c r="I198">
        <v>0.84222090010533635</v>
      </c>
      <c r="J198">
        <v>0.46586891219282067</v>
      </c>
      <c r="K198">
        <v>0.74352618970927165</v>
      </c>
    </row>
    <row r="199" spans="1:11" x14ac:dyDescent="0.25">
      <c r="A199" s="1" t="s">
        <v>813</v>
      </c>
      <c r="B199">
        <v>0.53008761597978826</v>
      </c>
      <c r="C199">
        <v>0.30412005868279263</v>
      </c>
      <c r="D199">
        <v>0.52965716935291651</v>
      </c>
      <c r="E199">
        <v>0.2615760611517246</v>
      </c>
      <c r="J199">
        <v>0.44340399107867284</v>
      </c>
      <c r="K199">
        <v>0.61002421202823143</v>
      </c>
    </row>
    <row r="200" spans="1:11" x14ac:dyDescent="0.25">
      <c r="A200" s="1" t="s">
        <v>814</v>
      </c>
      <c r="B200">
        <v>0.46706240986683784</v>
      </c>
      <c r="C200">
        <v>0.26581560683886762</v>
      </c>
      <c r="D200">
        <v>0.5467250652071487</v>
      </c>
      <c r="E200">
        <v>0.33775676393118187</v>
      </c>
      <c r="F200">
        <v>0.60874244238963759</v>
      </c>
      <c r="G200">
        <v>0.45154344087232318</v>
      </c>
      <c r="H200">
        <v>0.75947201213874116</v>
      </c>
      <c r="I200">
        <v>0.65545655575719008</v>
      </c>
      <c r="J200">
        <v>0.32083570022124075</v>
      </c>
      <c r="K200">
        <v>0.51670313149464286</v>
      </c>
    </row>
    <row r="201" spans="1:11" x14ac:dyDescent="0.25">
      <c r="A201" s="1" t="s">
        <v>815</v>
      </c>
      <c r="B201">
        <v>0.6240117810565714</v>
      </c>
      <c r="C201">
        <v>0.28454436453773752</v>
      </c>
      <c r="D201">
        <v>0.63841285645268286</v>
      </c>
      <c r="E201">
        <v>0.35575830036549128</v>
      </c>
      <c r="F201">
        <v>0.7733972184721718</v>
      </c>
      <c r="G201">
        <v>0.45800807862701182</v>
      </c>
      <c r="H201">
        <v>0.80463122414677191</v>
      </c>
      <c r="I201">
        <v>0.7251901048817081</v>
      </c>
      <c r="J201">
        <v>0.42996204926197185</v>
      </c>
      <c r="K201">
        <v>0.71515231875545093</v>
      </c>
    </row>
    <row r="202" spans="1:11" x14ac:dyDescent="0.25">
      <c r="A202" s="1" t="s">
        <v>816</v>
      </c>
      <c r="B202">
        <v>0.57290179579205291</v>
      </c>
      <c r="C202">
        <v>0.2905428547068839</v>
      </c>
      <c r="D202">
        <v>0.74643194052410133</v>
      </c>
      <c r="E202">
        <v>0.336831998133924</v>
      </c>
      <c r="F202">
        <v>0.85757448489801658</v>
      </c>
      <c r="G202">
        <v>0.51340280240629399</v>
      </c>
      <c r="H202">
        <v>0.88222695602988133</v>
      </c>
      <c r="I202">
        <v>0.70236800462950499</v>
      </c>
      <c r="J202">
        <v>0.29981333043736991</v>
      </c>
      <c r="K202">
        <v>0.78596798558167602</v>
      </c>
    </row>
    <row r="203" spans="1:11" x14ac:dyDescent="0.25">
      <c r="A203" s="1" t="s">
        <v>817</v>
      </c>
      <c r="B203">
        <v>0.59057793750411325</v>
      </c>
      <c r="C203">
        <v>0.51992425157902189</v>
      </c>
      <c r="D203">
        <v>0.67428990006773482</v>
      </c>
      <c r="E203">
        <v>0.49184325983566157</v>
      </c>
      <c r="F203">
        <v>0.73011910676168301</v>
      </c>
      <c r="G203">
        <v>0.62791757079174848</v>
      </c>
      <c r="H203">
        <v>0.81877331010118959</v>
      </c>
      <c r="I203">
        <v>0.78497631090188436</v>
      </c>
      <c r="J203">
        <v>0.48213497161304192</v>
      </c>
      <c r="K203">
        <v>0.62068275691793395</v>
      </c>
    </row>
    <row r="204" spans="1:11" x14ac:dyDescent="0.25">
      <c r="A204" s="1" t="s">
        <v>818</v>
      </c>
      <c r="B204">
        <v>0.68823764320350711</v>
      </c>
      <c r="C204">
        <v>0.40484023396118229</v>
      </c>
      <c r="D204">
        <v>0.66303092482427073</v>
      </c>
      <c r="E204">
        <v>0.49492697745194009</v>
      </c>
      <c r="F204">
        <v>0.76331944373399496</v>
      </c>
      <c r="G204">
        <v>0.63729415755285401</v>
      </c>
      <c r="H204">
        <v>0.82916502290160288</v>
      </c>
      <c r="I204">
        <v>0.78606423236409639</v>
      </c>
      <c r="J204">
        <v>0.43136223782356975</v>
      </c>
      <c r="K204">
        <v>0.57108480710620113</v>
      </c>
    </row>
    <row r="205" spans="1:11" x14ac:dyDescent="0.25">
      <c r="A205" s="1" t="s">
        <v>819</v>
      </c>
      <c r="B205">
        <v>0.77038517492827452</v>
      </c>
      <c r="C205">
        <v>0.47827202593227186</v>
      </c>
      <c r="D205">
        <v>0.77781110851612834</v>
      </c>
      <c r="E205">
        <v>0.47954244089252113</v>
      </c>
      <c r="F205">
        <v>0.85918438879352044</v>
      </c>
      <c r="G205">
        <v>0.67463506474605983</v>
      </c>
      <c r="H205">
        <v>0.86515573169754323</v>
      </c>
      <c r="I205">
        <v>0.80490932393305958</v>
      </c>
      <c r="J205">
        <v>0.41347541671311194</v>
      </c>
      <c r="K205">
        <v>0.74532836238483002</v>
      </c>
    </row>
    <row r="206" spans="1:11" x14ac:dyDescent="0.25">
      <c r="A206" s="1" t="s">
        <v>820</v>
      </c>
      <c r="B206">
        <v>0.64023355098688628</v>
      </c>
      <c r="C206">
        <v>0.39108615956625659</v>
      </c>
      <c r="D206">
        <v>0.68802581281463593</v>
      </c>
      <c r="E206">
        <v>0.52140069124164001</v>
      </c>
      <c r="F206">
        <v>0.72711621464382248</v>
      </c>
      <c r="G206">
        <v>0.6274857737669618</v>
      </c>
      <c r="H206">
        <v>0.75437171077674159</v>
      </c>
      <c r="I206">
        <v>0.78831099811817618</v>
      </c>
      <c r="J206">
        <v>0.38403801057801507</v>
      </c>
      <c r="K206">
        <v>0.6488507213298399</v>
      </c>
    </row>
    <row r="207" spans="1:11" x14ac:dyDescent="0.25">
      <c r="A207" s="1" t="s">
        <v>821</v>
      </c>
      <c r="B207">
        <v>0.48477747034393198</v>
      </c>
      <c r="C207">
        <v>0.27746536389276516</v>
      </c>
      <c r="D207">
        <v>0.58467178399837461</v>
      </c>
      <c r="E207">
        <v>0.36426690316854277</v>
      </c>
      <c r="F207">
        <v>0.70788796202186566</v>
      </c>
      <c r="G207">
        <v>0.53167677981603689</v>
      </c>
      <c r="H207">
        <v>0.79444770795978381</v>
      </c>
      <c r="I207">
        <v>0.7251366014984324</v>
      </c>
      <c r="J207">
        <v>0.47683054577733708</v>
      </c>
      <c r="K207">
        <v>0.63088873777567744</v>
      </c>
    </row>
    <row r="208" spans="1:11" x14ac:dyDescent="0.25">
      <c r="A208" s="1" t="s">
        <v>822</v>
      </c>
      <c r="B208">
        <v>0.20420128429862641</v>
      </c>
      <c r="C208">
        <v>0.13616215209577831</v>
      </c>
      <c r="D208">
        <v>0.31635573152632518</v>
      </c>
      <c r="E208">
        <v>0.20400021539776153</v>
      </c>
      <c r="F208">
        <v>0.34462768412202621</v>
      </c>
      <c r="G208">
        <v>0.24385471168992279</v>
      </c>
      <c r="H208">
        <v>0.4569026752159614</v>
      </c>
      <c r="I208">
        <v>0.26035602611941122</v>
      </c>
      <c r="K208">
        <v>0.36400616474315239</v>
      </c>
    </row>
    <row r="209" spans="1:11" x14ac:dyDescent="0.25">
      <c r="A209" s="1" t="s">
        <v>823</v>
      </c>
      <c r="B209">
        <v>0.85601339437435564</v>
      </c>
      <c r="C209">
        <v>0.78423873343839334</v>
      </c>
      <c r="D209">
        <v>0.81492444054296587</v>
      </c>
      <c r="E209">
        <v>0.6386169664881296</v>
      </c>
      <c r="F209">
        <v>0.85995493774441945</v>
      </c>
      <c r="G209">
        <v>0.81952244084864767</v>
      </c>
      <c r="H209">
        <v>0.87782253818071188</v>
      </c>
      <c r="I209">
        <v>0.86585032194586786</v>
      </c>
      <c r="J209">
        <v>0.62490331825586498</v>
      </c>
      <c r="K209">
        <v>0.73431538092045978</v>
      </c>
    </row>
    <row r="210" spans="1:11" x14ac:dyDescent="0.25">
      <c r="A210" s="1" t="s">
        <v>824</v>
      </c>
      <c r="B210">
        <v>0.66921455894914617</v>
      </c>
      <c r="C210">
        <v>0.45888017267823594</v>
      </c>
      <c r="D210">
        <v>0.71167301741238365</v>
      </c>
      <c r="E210">
        <v>0.51163739746294012</v>
      </c>
      <c r="F210">
        <v>0.73764753443472675</v>
      </c>
      <c r="G210">
        <v>0.62349224187236152</v>
      </c>
      <c r="H210">
        <v>0.79894932408559072</v>
      </c>
      <c r="I210">
        <v>0.73421634916440315</v>
      </c>
      <c r="J210">
        <v>0.60221338632094989</v>
      </c>
      <c r="K210">
        <v>0.70225552830953197</v>
      </c>
    </row>
    <row r="211" spans="1:11" x14ac:dyDescent="0.25">
      <c r="A211" s="1" t="s">
        <v>825</v>
      </c>
      <c r="B211">
        <v>0.41972339930429908</v>
      </c>
      <c r="C211">
        <v>0.10610464201747334</v>
      </c>
      <c r="D211">
        <v>0.49496065057846866</v>
      </c>
      <c r="E211">
        <v>0.15243208764053603</v>
      </c>
      <c r="F211">
        <v>0.54858964634635476</v>
      </c>
      <c r="G211">
        <v>0.31651463053583628</v>
      </c>
      <c r="H211">
        <v>0.65770790682084812</v>
      </c>
      <c r="I211">
        <v>0.54306982308396501</v>
      </c>
      <c r="J211">
        <v>0.26281214456850222</v>
      </c>
    </row>
    <row r="212" spans="1:11" x14ac:dyDescent="0.25">
      <c r="A212" s="1" t="s">
        <v>826</v>
      </c>
      <c r="B212">
        <v>0.18672113289439768</v>
      </c>
      <c r="C212">
        <v>0.13640589573783365</v>
      </c>
      <c r="D212">
        <v>0.42509960714607054</v>
      </c>
      <c r="E212">
        <v>0.16460015313705539</v>
      </c>
      <c r="F212">
        <v>0.48374341416821276</v>
      </c>
      <c r="G212">
        <v>0.25666176595416046</v>
      </c>
      <c r="H212">
        <v>0.71178092140540861</v>
      </c>
      <c r="I212">
        <v>0.5089254859420691</v>
      </c>
      <c r="K212">
        <v>0.43884735149556281</v>
      </c>
    </row>
    <row r="213" spans="1:11" x14ac:dyDescent="0.25">
      <c r="A213" s="1" t="s">
        <v>827</v>
      </c>
      <c r="B213">
        <v>0.39031957020080554</v>
      </c>
      <c r="C213">
        <v>0.25753737931538834</v>
      </c>
      <c r="D213">
        <v>0.38212929916184107</v>
      </c>
      <c r="E213">
        <v>0.28293331700013102</v>
      </c>
      <c r="F213">
        <v>0.45742819866530021</v>
      </c>
      <c r="G213">
        <v>0.33399981416743924</v>
      </c>
      <c r="H213">
        <v>0.57921098615458755</v>
      </c>
      <c r="I213">
        <v>0.44479198245858098</v>
      </c>
      <c r="J213">
        <v>0.3404994761795494</v>
      </c>
      <c r="K213">
        <v>0.40407809085557667</v>
      </c>
    </row>
    <row r="214" spans="1:11" x14ac:dyDescent="0.25">
      <c r="A214" s="1" t="s">
        <v>828</v>
      </c>
      <c r="B214">
        <v>0.49890334632391126</v>
      </c>
      <c r="C214">
        <v>0.24161510737327363</v>
      </c>
      <c r="D214">
        <v>0.60171164401749999</v>
      </c>
      <c r="E214">
        <v>0.29043176915408142</v>
      </c>
      <c r="F214">
        <v>0.68739550675544225</v>
      </c>
      <c r="G214">
        <v>0.46016445419084701</v>
      </c>
      <c r="H214">
        <v>0.79015487221273706</v>
      </c>
      <c r="I214">
        <v>0.68304191192882191</v>
      </c>
      <c r="J214">
        <v>0.29925709725863647</v>
      </c>
      <c r="K214">
        <v>0.52352666933484959</v>
      </c>
    </row>
    <row r="215" spans="1:11" x14ac:dyDescent="0.25">
      <c r="A215" s="1" t="s">
        <v>829</v>
      </c>
      <c r="B215">
        <v>0.37332483845389935</v>
      </c>
      <c r="C215">
        <v>0.17964829563926782</v>
      </c>
      <c r="D215">
        <v>0.54058572434866814</v>
      </c>
      <c r="E215">
        <v>0.23053085248417571</v>
      </c>
      <c r="F215">
        <v>0.55064200101691707</v>
      </c>
      <c r="G215">
        <v>0.30439316414697326</v>
      </c>
      <c r="H215">
        <v>0.67309526741694736</v>
      </c>
      <c r="I215">
        <v>0.55205274035066354</v>
      </c>
      <c r="J215">
        <v>0.36078034672183451</v>
      </c>
      <c r="K215">
        <v>0.51483851450711093</v>
      </c>
    </row>
    <row r="216" spans="1:11" x14ac:dyDescent="0.25">
      <c r="A216" s="1" t="s">
        <v>830</v>
      </c>
      <c r="B216">
        <v>0.56778884650791994</v>
      </c>
      <c r="C216">
        <v>0.4005404116489778</v>
      </c>
      <c r="D216">
        <v>0.60298901048094378</v>
      </c>
      <c r="E216">
        <v>0.492759794435433</v>
      </c>
      <c r="F216">
        <v>0.69775362612179859</v>
      </c>
      <c r="G216">
        <v>0.58911832714228496</v>
      </c>
      <c r="H216">
        <v>0.8097314540631515</v>
      </c>
      <c r="I216">
        <v>0.76094199754622316</v>
      </c>
      <c r="J216">
        <v>0.49608154196130855</v>
      </c>
      <c r="K216">
        <v>0.63288197882024921</v>
      </c>
    </row>
    <row r="217" spans="1:11" x14ac:dyDescent="0.25">
      <c r="A217" s="1" t="s">
        <v>831</v>
      </c>
      <c r="B217">
        <v>0.51375031526658732</v>
      </c>
      <c r="C217">
        <v>0.52411969286439586</v>
      </c>
      <c r="D217">
        <v>0.49775920908029669</v>
      </c>
      <c r="E217">
        <v>0.44554514735614315</v>
      </c>
      <c r="F217">
        <v>0.58162730926181017</v>
      </c>
      <c r="G217">
        <v>0.57406163623150763</v>
      </c>
      <c r="H217">
        <v>0.70925590045244602</v>
      </c>
      <c r="I217">
        <v>0.70377500689507222</v>
      </c>
      <c r="J217">
        <v>0.36183136247333048</v>
      </c>
      <c r="K217">
        <v>0.51119236203339413</v>
      </c>
    </row>
    <row r="218" spans="1:11" x14ac:dyDescent="0.25">
      <c r="A218" s="1" t="s">
        <v>832</v>
      </c>
      <c r="B218">
        <v>0.28616945056078824</v>
      </c>
      <c r="C218">
        <v>0.15590511316597647</v>
      </c>
      <c r="D218">
        <v>0.38122064984920562</v>
      </c>
      <c r="E218">
        <v>0.15320080624675189</v>
      </c>
      <c r="F218">
        <v>0.37311404036451823</v>
      </c>
      <c r="G218">
        <v>0.23444060135658734</v>
      </c>
      <c r="H218">
        <v>0.63141459627867047</v>
      </c>
      <c r="I218">
        <v>0.4905923936703972</v>
      </c>
      <c r="J218">
        <v>0.25072101306664402</v>
      </c>
    </row>
    <row r="219" spans="1:11" x14ac:dyDescent="0.25">
      <c r="A219" s="1" t="s">
        <v>833</v>
      </c>
      <c r="B219">
        <v>0.41769116221845642</v>
      </c>
      <c r="C219">
        <v>0.21865740049418453</v>
      </c>
      <c r="D219">
        <v>0.50967127113799848</v>
      </c>
      <c r="E219">
        <v>0.19321742810276274</v>
      </c>
      <c r="F219">
        <v>0.53181682187046364</v>
      </c>
      <c r="G219">
        <v>0.32919951066068165</v>
      </c>
      <c r="H219">
        <v>0.73318525227306963</v>
      </c>
      <c r="I219">
        <v>0.52553532164675132</v>
      </c>
      <c r="J219">
        <v>0.25976948433781538</v>
      </c>
      <c r="K219">
        <v>0.53717380523533209</v>
      </c>
    </row>
    <row r="220" spans="1:11" x14ac:dyDescent="0.25">
      <c r="A220" s="1" t="s">
        <v>834</v>
      </c>
      <c r="B220">
        <v>0.31937686289145861</v>
      </c>
      <c r="C220">
        <v>0.15606894634855925</v>
      </c>
      <c r="D220">
        <v>0.39058317210841142</v>
      </c>
      <c r="E220">
        <v>0.18582315701198887</v>
      </c>
      <c r="F220">
        <v>0.49571093552380152</v>
      </c>
      <c r="G220">
        <v>0.30532569091694584</v>
      </c>
      <c r="H220">
        <v>0.78717735479738749</v>
      </c>
      <c r="I220">
        <v>0.57839994763200786</v>
      </c>
      <c r="J220">
        <v>0.18613779035920872</v>
      </c>
      <c r="K220">
        <v>0.46134165042927949</v>
      </c>
    </row>
    <row r="221" spans="1:11" x14ac:dyDescent="0.25">
      <c r="A221" s="1" t="s">
        <v>835</v>
      </c>
      <c r="B221">
        <v>0.81078689694519612</v>
      </c>
      <c r="C221">
        <v>0.55400786496098642</v>
      </c>
      <c r="D221">
        <v>0.82126417203872959</v>
      </c>
      <c r="E221">
        <v>0.44503130156906401</v>
      </c>
      <c r="F221">
        <v>0.83319801053098907</v>
      </c>
      <c r="G221">
        <v>0.66861106331331255</v>
      </c>
      <c r="H221">
        <v>0.83913117205955157</v>
      </c>
      <c r="I221">
        <v>0.78024676631642143</v>
      </c>
      <c r="J221">
        <v>0.48886923796368897</v>
      </c>
      <c r="K221">
        <v>0.75197823554144683</v>
      </c>
    </row>
    <row r="222" spans="1:11" x14ac:dyDescent="0.25">
      <c r="A222" s="1" t="s">
        <v>836</v>
      </c>
      <c r="B222">
        <v>0.77477918565444615</v>
      </c>
      <c r="C222">
        <v>0.54589330149243243</v>
      </c>
      <c r="D222">
        <v>0.73254016423624646</v>
      </c>
      <c r="E222">
        <v>0.44429623002425545</v>
      </c>
      <c r="F222">
        <v>0.75301677655769506</v>
      </c>
      <c r="G222">
        <v>0.63420653506911029</v>
      </c>
      <c r="H222">
        <v>0.81491942055492406</v>
      </c>
      <c r="I222">
        <v>0.73329504893964625</v>
      </c>
      <c r="J222">
        <v>0.53682973563884628</v>
      </c>
      <c r="K222">
        <v>0.68747477182892636</v>
      </c>
    </row>
    <row r="223" spans="1:11" x14ac:dyDescent="0.25">
      <c r="A223" s="1" t="s">
        <v>837</v>
      </c>
      <c r="B223">
        <v>0.56762835046870064</v>
      </c>
      <c r="C223">
        <v>0.35591979016983422</v>
      </c>
      <c r="D223">
        <v>0.57204762559941236</v>
      </c>
      <c r="E223">
        <v>0.30076118484240011</v>
      </c>
      <c r="F223">
        <v>0.68176488282599457</v>
      </c>
      <c r="G223">
        <v>0.40512841705359481</v>
      </c>
      <c r="H223">
        <v>0.69986707580971252</v>
      </c>
      <c r="I223">
        <v>0.48935545820903925</v>
      </c>
      <c r="J223">
        <v>0.37662398530653324</v>
      </c>
      <c r="K223">
        <v>0.63257092523119118</v>
      </c>
    </row>
    <row r="224" spans="1:11" x14ac:dyDescent="0.25">
      <c r="A224" s="1" t="s">
        <v>838</v>
      </c>
      <c r="B224">
        <v>0.64985998137646783</v>
      </c>
      <c r="C224">
        <v>0.32446679100339348</v>
      </c>
      <c r="D224">
        <v>0.69256418849710299</v>
      </c>
      <c r="E224">
        <v>0.38803004894966686</v>
      </c>
      <c r="F224">
        <v>0.74992309785535061</v>
      </c>
      <c r="G224">
        <v>0.51722109281093709</v>
      </c>
      <c r="H224">
        <v>0.73179714281542052</v>
      </c>
      <c r="I224">
        <v>0.70091306175237067</v>
      </c>
      <c r="J224">
        <v>0.48814033809495355</v>
      </c>
      <c r="K224">
        <v>0.66451434097856343</v>
      </c>
    </row>
    <row r="225" spans="1:11" x14ac:dyDescent="0.25">
      <c r="A225" s="1" t="s">
        <v>839</v>
      </c>
      <c r="B225">
        <v>0.3316702329546205</v>
      </c>
      <c r="C225">
        <v>0.23979233396359709</v>
      </c>
      <c r="D225">
        <v>0.44440034513664889</v>
      </c>
      <c r="E225">
        <v>0.26766347108246663</v>
      </c>
      <c r="F225">
        <v>0.47865794147611912</v>
      </c>
      <c r="G225">
        <v>0.38092046301632027</v>
      </c>
      <c r="H225">
        <v>0.76832755633520589</v>
      </c>
      <c r="I225">
        <v>0.60865038469740451</v>
      </c>
      <c r="J225">
        <v>0.28778266095339122</v>
      </c>
      <c r="K225">
        <v>0.46894209306635704</v>
      </c>
    </row>
    <row r="226" spans="1:11" x14ac:dyDescent="0.25">
      <c r="A226" s="1" t="s">
        <v>840</v>
      </c>
      <c r="B226">
        <v>0.55627836973070632</v>
      </c>
      <c r="C226">
        <v>0.3040386459174455</v>
      </c>
      <c r="D226">
        <v>0.62228335793032385</v>
      </c>
      <c r="E226">
        <v>0.40665249819175148</v>
      </c>
      <c r="F226">
        <v>0.67669788681695608</v>
      </c>
      <c r="G226">
        <v>0.54543161829369147</v>
      </c>
      <c r="H226">
        <v>0.77338548148874542</v>
      </c>
      <c r="I226">
        <v>0.74965674544504224</v>
      </c>
      <c r="J226">
        <v>0.39694837868431582</v>
      </c>
      <c r="K226">
        <v>0.63356678538416533</v>
      </c>
    </row>
    <row r="227" spans="1:11" x14ac:dyDescent="0.25">
      <c r="A227" s="1" t="s">
        <v>841</v>
      </c>
      <c r="B227">
        <v>0.45305836741682465</v>
      </c>
      <c r="C227">
        <v>0.17713603766031946</v>
      </c>
      <c r="D227">
        <v>0.52692264494302909</v>
      </c>
      <c r="E227">
        <v>0.21573463880870247</v>
      </c>
      <c r="F227">
        <v>0.62591102799466647</v>
      </c>
      <c r="G227">
        <v>0.41041394889271621</v>
      </c>
      <c r="H227">
        <v>0.7264112776761853</v>
      </c>
      <c r="I227">
        <v>0.67082172099419113</v>
      </c>
      <c r="J227">
        <v>0.21914895545497051</v>
      </c>
      <c r="K227">
        <v>0.47341268744150983</v>
      </c>
    </row>
    <row r="228" spans="1:11" x14ac:dyDescent="0.25">
      <c r="A228" s="1" t="s">
        <v>842</v>
      </c>
      <c r="B228">
        <v>0.22605674860236508</v>
      </c>
      <c r="C228">
        <v>9.8829073278404359E-2</v>
      </c>
      <c r="D228">
        <v>0.27927571375972082</v>
      </c>
      <c r="E228">
        <v>0.10772935464067705</v>
      </c>
      <c r="F228">
        <v>0.28843582135764251</v>
      </c>
      <c r="G228">
        <v>0.19353947316591386</v>
      </c>
      <c r="H228">
        <v>0.48049351286055342</v>
      </c>
      <c r="I228">
        <v>0.30291562518316173</v>
      </c>
      <c r="J228">
        <v>0.15094434765556583</v>
      </c>
      <c r="K228">
        <v>0.31314844306482631</v>
      </c>
    </row>
    <row r="229" spans="1:11" x14ac:dyDescent="0.25">
      <c r="A229" s="1" t="s">
        <v>843</v>
      </c>
      <c r="B229">
        <v>0.61435782394106631</v>
      </c>
      <c r="C229">
        <v>0.39527242137729457</v>
      </c>
      <c r="D229">
        <v>0.6294707828176247</v>
      </c>
      <c r="E229">
        <v>0.3709823374570157</v>
      </c>
      <c r="F229">
        <v>0.72854857616621505</v>
      </c>
      <c r="G229">
        <v>0.55596935527739377</v>
      </c>
      <c r="H229">
        <v>0.77801409938644261</v>
      </c>
      <c r="I229">
        <v>0.68201951427209129</v>
      </c>
      <c r="J229">
        <v>0.47325862856064776</v>
      </c>
      <c r="K229">
        <v>0.64244268519538361</v>
      </c>
    </row>
    <row r="230" spans="1:11" x14ac:dyDescent="0.25">
      <c r="A230" s="1" t="s">
        <v>844</v>
      </c>
      <c r="B230">
        <v>0.81907017333713572</v>
      </c>
      <c r="C230">
        <v>0.69240935134036719</v>
      </c>
      <c r="D230">
        <v>0.78081912406247211</v>
      </c>
      <c r="E230">
        <v>0.57899200183949895</v>
      </c>
      <c r="F230">
        <v>0.82161430585938133</v>
      </c>
      <c r="G230">
        <v>0.73301116329244775</v>
      </c>
      <c r="H230">
        <v>0.85472549588211977</v>
      </c>
      <c r="I230">
        <v>0.81772052516320692</v>
      </c>
      <c r="J230">
        <v>0.54176177513116619</v>
      </c>
      <c r="K230">
        <v>0.7002464285079425</v>
      </c>
    </row>
    <row r="231" spans="1:11" x14ac:dyDescent="0.25">
      <c r="A231" s="1" t="s">
        <v>845</v>
      </c>
      <c r="B231">
        <v>0.52441982497971817</v>
      </c>
      <c r="C231">
        <v>0.30886018603878351</v>
      </c>
      <c r="D231">
        <v>0.54432708111234962</v>
      </c>
      <c r="E231">
        <v>0.30721000601374965</v>
      </c>
      <c r="F231">
        <v>0.54834246318547486</v>
      </c>
      <c r="G231">
        <v>0.41393325622268379</v>
      </c>
      <c r="H231">
        <v>0.72581523260559544</v>
      </c>
      <c r="I231">
        <v>0.60591115635864812</v>
      </c>
      <c r="J231">
        <v>0.44586515014766243</v>
      </c>
      <c r="K231">
        <v>0.5291342161598882</v>
      </c>
    </row>
    <row r="232" spans="1:11" x14ac:dyDescent="0.25">
      <c r="A232" s="1" t="s">
        <v>846</v>
      </c>
      <c r="B232">
        <v>0.34427854290944587</v>
      </c>
      <c r="C232">
        <v>0.29198854778489353</v>
      </c>
      <c r="D232">
        <v>0.3297548339215981</v>
      </c>
      <c r="E232">
        <v>0.30469810446730239</v>
      </c>
      <c r="F232">
        <v>0.41957284561313374</v>
      </c>
      <c r="G232">
        <v>0.39050843533859075</v>
      </c>
      <c r="H232">
        <v>0.44840849157687646</v>
      </c>
      <c r="I232">
        <v>0.49273880920524854</v>
      </c>
      <c r="J232">
        <v>0.33267109535762579</v>
      </c>
      <c r="K232">
        <v>0.37935212813105523</v>
      </c>
    </row>
    <row r="233" spans="1:11" x14ac:dyDescent="0.25">
      <c r="A233" s="1" t="s">
        <v>847</v>
      </c>
      <c r="B233">
        <v>0.74402799314135659</v>
      </c>
      <c r="C233">
        <v>0.55072670595452833</v>
      </c>
      <c r="D233">
        <v>0.74585895233002097</v>
      </c>
      <c r="E233">
        <v>0.45802861838091374</v>
      </c>
      <c r="F233">
        <v>0.76126597587598088</v>
      </c>
      <c r="G233">
        <v>0.6627584102656805</v>
      </c>
      <c r="H233">
        <v>0.77596348946945481</v>
      </c>
      <c r="I233">
        <v>0.77230028248872351</v>
      </c>
      <c r="J233">
        <v>0.36193611788193086</v>
      </c>
      <c r="K233">
        <v>0.68728883738975555</v>
      </c>
    </row>
    <row r="234" spans="1:11" x14ac:dyDescent="0.25">
      <c r="A234" s="1" t="s">
        <v>848</v>
      </c>
      <c r="B234">
        <v>0.87198685212315041</v>
      </c>
      <c r="C234">
        <v>0.83849076655384625</v>
      </c>
      <c r="D234">
        <v>0.85345670589018263</v>
      </c>
      <c r="E234">
        <v>0.67212106161234864</v>
      </c>
      <c r="J234">
        <v>0.72854243606468783</v>
      </c>
      <c r="K234">
        <v>0.73108604818315714</v>
      </c>
    </row>
    <row r="235" spans="1:11" x14ac:dyDescent="0.25">
      <c r="A235" s="1" t="s">
        <v>849</v>
      </c>
      <c r="B235">
        <v>0.41052247821422799</v>
      </c>
      <c r="C235">
        <v>0.19238100397852848</v>
      </c>
      <c r="D235">
        <v>0.42985343121190905</v>
      </c>
      <c r="E235">
        <v>0.14392597900180898</v>
      </c>
      <c r="F235">
        <v>0.56893649766559218</v>
      </c>
      <c r="G235">
        <v>0.31936148360315403</v>
      </c>
      <c r="H235">
        <v>0.74220283040060353</v>
      </c>
      <c r="I235">
        <v>0.63211592349140666</v>
      </c>
      <c r="J235">
        <v>0.17541519373737297</v>
      </c>
      <c r="K235">
        <v>0.5334983653346429</v>
      </c>
    </row>
    <row r="236" spans="1:11" x14ac:dyDescent="0.25">
      <c r="A236" s="1" t="s">
        <v>850</v>
      </c>
      <c r="B236">
        <v>0.62490643764314324</v>
      </c>
      <c r="C236">
        <v>0.29773120763115873</v>
      </c>
      <c r="D236">
        <v>0.64812948975969009</v>
      </c>
      <c r="E236">
        <v>0.40864662729646456</v>
      </c>
      <c r="J236">
        <v>0.48277024140450969</v>
      </c>
      <c r="K236">
        <v>0.70596734608311595</v>
      </c>
    </row>
    <row r="237" spans="1:11" x14ac:dyDescent="0.25">
      <c r="A237" s="1" t="s">
        <v>851</v>
      </c>
      <c r="B237">
        <v>0.63935146538723719</v>
      </c>
      <c r="C237">
        <v>0.52388168905757826</v>
      </c>
      <c r="D237">
        <v>0.63357378536745712</v>
      </c>
      <c r="E237">
        <v>0.42468774181582652</v>
      </c>
      <c r="J237">
        <v>0.41271116970374228</v>
      </c>
      <c r="K237">
        <v>0.61225605727205545</v>
      </c>
    </row>
    <row r="238" spans="1:11" x14ac:dyDescent="0.25">
      <c r="A238" s="1" t="s">
        <v>852</v>
      </c>
      <c r="B238">
        <v>0.30258865083931852</v>
      </c>
      <c r="C238">
        <v>0.15202907138097374</v>
      </c>
      <c r="D238">
        <v>0.37396398927432473</v>
      </c>
      <c r="E238">
        <v>0.15003427959096358</v>
      </c>
      <c r="F238">
        <v>0.49149478053614704</v>
      </c>
      <c r="G238">
        <v>0.24125104382264143</v>
      </c>
      <c r="H238">
        <v>0.72429901357354209</v>
      </c>
      <c r="I238">
        <v>0.47668002093062378</v>
      </c>
      <c r="J238">
        <v>0.21276625935854179</v>
      </c>
      <c r="K238">
        <v>0.41837935034605817</v>
      </c>
    </row>
    <row r="239" spans="1:11" x14ac:dyDescent="0.25">
      <c r="A239" s="1" t="s">
        <v>853</v>
      </c>
      <c r="B239">
        <v>0.87933383072961213</v>
      </c>
      <c r="C239">
        <v>0.77383745352758249</v>
      </c>
      <c r="D239">
        <v>0.78908138004372874</v>
      </c>
      <c r="E239">
        <v>0.66979923934823338</v>
      </c>
      <c r="F239">
        <v>0.85290982853658082</v>
      </c>
      <c r="G239">
        <v>0.80516525331391753</v>
      </c>
      <c r="H239">
        <v>0.87393142260519463</v>
      </c>
      <c r="I239">
        <v>0.86566355436816866</v>
      </c>
      <c r="J239">
        <v>0.78392169723233185</v>
      </c>
      <c r="K239">
        <v>0.7461909460067947</v>
      </c>
    </row>
    <row r="240" spans="1:11" x14ac:dyDescent="0.25">
      <c r="A240" s="1" t="s">
        <v>854</v>
      </c>
      <c r="B240">
        <v>0.87972290226541061</v>
      </c>
      <c r="C240">
        <v>0.84957293770463849</v>
      </c>
      <c r="D240">
        <v>0.82926261776573829</v>
      </c>
      <c r="E240">
        <v>0.7321159536000319</v>
      </c>
      <c r="F240">
        <v>0.87151592880100792</v>
      </c>
      <c r="G240">
        <v>0.83265974196746062</v>
      </c>
      <c r="H240">
        <v>0.8853237524249814</v>
      </c>
      <c r="I240">
        <v>0.8742493459186983</v>
      </c>
      <c r="J240">
        <v>0.77562160864904761</v>
      </c>
      <c r="K240">
        <v>0.73495570842546398</v>
      </c>
    </row>
    <row r="241" spans="1:11" x14ac:dyDescent="0.25">
      <c r="A241" s="1" t="s">
        <v>855</v>
      </c>
      <c r="B241">
        <v>0.86970812674793174</v>
      </c>
      <c r="C241">
        <v>0.76852414430833094</v>
      </c>
      <c r="D241">
        <v>0.77898451242213917</v>
      </c>
      <c r="E241">
        <v>0.6614345742602844</v>
      </c>
      <c r="F241">
        <v>0.85071467426598057</v>
      </c>
      <c r="G241">
        <v>0.78929325858065624</v>
      </c>
      <c r="H241">
        <v>0.87800159835834335</v>
      </c>
      <c r="I241">
        <v>0.87023520773162522</v>
      </c>
      <c r="J241">
        <v>0.68507701482760064</v>
      </c>
      <c r="K241">
        <v>0.71596764116141587</v>
      </c>
    </row>
    <row r="242" spans="1:11" x14ac:dyDescent="0.25">
      <c r="A242" s="1" t="s">
        <v>856</v>
      </c>
      <c r="B242">
        <v>0.89960930217791324</v>
      </c>
      <c r="C242">
        <v>0.71289354503753666</v>
      </c>
      <c r="D242">
        <v>0.67685543775527457</v>
      </c>
      <c r="E242">
        <v>0.72017152276845142</v>
      </c>
      <c r="F242">
        <v>0.89034231158634425</v>
      </c>
      <c r="G242">
        <v>0.76690494317733826</v>
      </c>
      <c r="H242">
        <v>0.89424652128888871</v>
      </c>
      <c r="I242">
        <v>0.86460737638576846</v>
      </c>
      <c r="J242">
        <v>0.72575094352752922</v>
      </c>
      <c r="K242">
        <v>0.74583185197719082</v>
      </c>
    </row>
    <row r="243" spans="1:11" x14ac:dyDescent="0.25">
      <c r="A243" s="1" t="s">
        <v>857</v>
      </c>
      <c r="B243">
        <v>0.85590846715736657</v>
      </c>
      <c r="C243">
        <v>0.8458273238094679</v>
      </c>
      <c r="D243">
        <v>0.74765892122442412</v>
      </c>
      <c r="E243">
        <v>0.71168140654988088</v>
      </c>
      <c r="F243">
        <v>0.8172195765867809</v>
      </c>
      <c r="G243">
        <v>0.76828732570455316</v>
      </c>
      <c r="H243">
        <v>0.89269428580989862</v>
      </c>
      <c r="I243">
        <v>0.87052503737119535</v>
      </c>
      <c r="J243">
        <v>0.75954776818999681</v>
      </c>
      <c r="K243">
        <v>0.64437988678788416</v>
      </c>
    </row>
    <row r="244" spans="1:11" x14ac:dyDescent="0.25">
      <c r="A244" s="1" t="s">
        <v>858</v>
      </c>
      <c r="B244">
        <v>0.85416906968057615</v>
      </c>
      <c r="C244">
        <v>0.80472466314536939</v>
      </c>
      <c r="D244">
        <v>0.7807781218528046</v>
      </c>
      <c r="E244">
        <v>0.68906022795119815</v>
      </c>
      <c r="F244">
        <v>0.82547022083473232</v>
      </c>
      <c r="G244">
        <v>0.76807876360125238</v>
      </c>
      <c r="H244">
        <v>0.88154419013107066</v>
      </c>
      <c r="I244">
        <v>0.85194414365754356</v>
      </c>
      <c r="J244">
        <v>0.77826221235288195</v>
      </c>
      <c r="K244">
        <v>0.66119777107031363</v>
      </c>
    </row>
    <row r="245" spans="1:11" x14ac:dyDescent="0.25">
      <c r="A245" s="1" t="s">
        <v>859</v>
      </c>
      <c r="B245">
        <v>0.88825651791438942</v>
      </c>
      <c r="C245">
        <v>0.85761858710961303</v>
      </c>
      <c r="D245">
        <v>0.81561197978470545</v>
      </c>
      <c r="E245">
        <v>0.74220918902510868</v>
      </c>
      <c r="F245">
        <v>0.84228111708919706</v>
      </c>
      <c r="G245">
        <v>0.7737280348193204</v>
      </c>
      <c r="H245">
        <v>0.8950774352595946</v>
      </c>
      <c r="I245">
        <v>0.88561373799933696</v>
      </c>
      <c r="J245">
        <v>0.79298215094338598</v>
      </c>
      <c r="K245">
        <v>0.715362171344188</v>
      </c>
    </row>
    <row r="246" spans="1:11" x14ac:dyDescent="0.25">
      <c r="A246" s="1" t="s">
        <v>860</v>
      </c>
      <c r="B246">
        <v>0.69818677118165695</v>
      </c>
      <c r="C246">
        <v>0.5421696172271725</v>
      </c>
      <c r="D246">
        <v>0.69843685273384903</v>
      </c>
      <c r="E246">
        <v>0.51744988642920897</v>
      </c>
      <c r="F246">
        <v>0.80404314842463254</v>
      </c>
      <c r="G246">
        <v>0.66711725200926519</v>
      </c>
      <c r="H246">
        <v>0.8786165450040706</v>
      </c>
      <c r="I246">
        <v>0.83640906904712209</v>
      </c>
      <c r="J246">
        <v>0.51969959236352359</v>
      </c>
      <c r="K246">
        <v>0.69006963737576721</v>
      </c>
    </row>
    <row r="247" spans="1:11" x14ac:dyDescent="0.25">
      <c r="A247" s="1" t="s">
        <v>861</v>
      </c>
      <c r="B247">
        <v>0.60289502562321151</v>
      </c>
      <c r="C247">
        <v>0.36704618268172901</v>
      </c>
      <c r="D247">
        <v>0.71069617047906664</v>
      </c>
      <c r="E247">
        <v>0.39533661474255816</v>
      </c>
      <c r="F247">
        <v>0.7810789297115579</v>
      </c>
      <c r="G247">
        <v>0.57692550132752785</v>
      </c>
      <c r="H247">
        <v>0.81697621575206492</v>
      </c>
      <c r="I247">
        <v>0.78426215781418018</v>
      </c>
      <c r="J247">
        <v>0.44482467469089726</v>
      </c>
      <c r="K247">
        <v>0.66106506519969355</v>
      </c>
    </row>
    <row r="248" spans="1:11" x14ac:dyDescent="0.25">
      <c r="A248" s="1" t="s">
        <v>862</v>
      </c>
      <c r="B248">
        <v>0.7892087316780747</v>
      </c>
      <c r="C248">
        <v>0.60108661728438639</v>
      </c>
      <c r="D248">
        <v>0.80268023770232944</v>
      </c>
      <c r="E248">
        <v>0.55096643479287966</v>
      </c>
      <c r="F248">
        <v>0.80397603646400406</v>
      </c>
      <c r="G248">
        <v>0.72583344883731082</v>
      </c>
      <c r="H248">
        <v>0.8305698106424777</v>
      </c>
      <c r="I248">
        <v>0.83199818980532492</v>
      </c>
      <c r="J248">
        <v>0.42328707318815301</v>
      </c>
      <c r="K248">
        <v>0.63908310227570542</v>
      </c>
    </row>
    <row r="249" spans="1:11" x14ac:dyDescent="0.25">
      <c r="A249" s="1" t="s">
        <v>863</v>
      </c>
      <c r="B249">
        <v>0.76061068491088368</v>
      </c>
      <c r="C249">
        <v>0.44137292864392152</v>
      </c>
      <c r="D249">
        <v>0.79520353790487353</v>
      </c>
      <c r="E249">
        <v>0.5297098102978427</v>
      </c>
      <c r="F249">
        <v>0.8353633552646027</v>
      </c>
      <c r="G249">
        <v>0.71264267050612717</v>
      </c>
      <c r="H249">
        <v>0.85780237334747034</v>
      </c>
      <c r="I249">
        <v>0.83604589754455316</v>
      </c>
      <c r="J249">
        <v>0.50137202820377569</v>
      </c>
      <c r="K249">
        <v>0.74962203226025204</v>
      </c>
    </row>
    <row r="250" spans="1:11" x14ac:dyDescent="0.25">
      <c r="A250" s="1" t="s">
        <v>864</v>
      </c>
      <c r="B250">
        <v>0.86254228024161461</v>
      </c>
      <c r="C250">
        <v>0.71787930270531375</v>
      </c>
      <c r="D250">
        <v>0.77685104334912436</v>
      </c>
      <c r="E250">
        <v>0.65424744491900289</v>
      </c>
      <c r="F250">
        <v>0.84502957360455688</v>
      </c>
      <c r="G250">
        <v>0.79690009993685751</v>
      </c>
      <c r="H250">
        <v>0.86854549073637555</v>
      </c>
      <c r="I250">
        <v>0.86428473228089253</v>
      </c>
      <c r="J250">
        <v>0.57773518275144009</v>
      </c>
      <c r="K250">
        <v>0.75423572412969564</v>
      </c>
    </row>
    <row r="251" spans="1:11" x14ac:dyDescent="0.25">
      <c r="A251" s="1" t="s">
        <v>865</v>
      </c>
      <c r="B251">
        <v>0.88207214365987097</v>
      </c>
      <c r="C251">
        <v>0.79390363154260268</v>
      </c>
      <c r="D251">
        <v>0.81866817599155028</v>
      </c>
      <c r="E251">
        <v>0.64947135638465547</v>
      </c>
      <c r="F251">
        <v>0.8608340696152198</v>
      </c>
      <c r="G251">
        <v>0.8004797188133892</v>
      </c>
      <c r="H251">
        <v>0.8843912430640779</v>
      </c>
      <c r="I251">
        <v>0.86527374161408888</v>
      </c>
      <c r="J251">
        <v>0.70520589541690171</v>
      </c>
      <c r="K251">
        <v>0.75528858399682175</v>
      </c>
    </row>
    <row r="252" spans="1:11" x14ac:dyDescent="0.25">
      <c r="A252" s="1" t="s">
        <v>866</v>
      </c>
      <c r="B252">
        <v>0.71060213919871507</v>
      </c>
      <c r="C252">
        <v>0.51024447711458365</v>
      </c>
      <c r="D252">
        <v>0.74622596483010628</v>
      </c>
      <c r="E252">
        <v>0.5459294040315954</v>
      </c>
      <c r="F252">
        <v>0.81019462769624295</v>
      </c>
      <c r="G252">
        <v>0.69718379242274175</v>
      </c>
      <c r="H252">
        <v>0.84918424592099517</v>
      </c>
      <c r="I252">
        <v>0.81011115327980432</v>
      </c>
      <c r="J252">
        <v>0.52831043280462497</v>
      </c>
      <c r="K252">
        <v>0.69996044368203503</v>
      </c>
    </row>
    <row r="253" spans="1:11" x14ac:dyDescent="0.25">
      <c r="A253" s="1" t="s">
        <v>867</v>
      </c>
      <c r="B253">
        <v>0.68840043767897363</v>
      </c>
      <c r="C253">
        <v>0.54184679843792261</v>
      </c>
      <c r="D253">
        <v>0.73946375526868746</v>
      </c>
      <c r="E253">
        <v>0.51131552740665864</v>
      </c>
      <c r="F253">
        <v>0.80859455675136949</v>
      </c>
      <c r="G253">
        <v>0.64183398537079128</v>
      </c>
      <c r="H253">
        <v>0.86213872052058871</v>
      </c>
      <c r="I253">
        <v>0.78487168837694532</v>
      </c>
      <c r="J253">
        <v>0.47835384230113609</v>
      </c>
      <c r="K253">
        <v>0.70145551421419494</v>
      </c>
    </row>
    <row r="254" spans="1:11" x14ac:dyDescent="0.25">
      <c r="A254" s="1" t="s">
        <v>868</v>
      </c>
      <c r="B254">
        <v>0.69840544846822206</v>
      </c>
      <c r="C254">
        <v>0.47638118135597096</v>
      </c>
      <c r="D254">
        <v>0.68816706386353399</v>
      </c>
      <c r="E254">
        <v>0.57943334708133665</v>
      </c>
      <c r="F254">
        <v>0.75427998319849954</v>
      </c>
      <c r="G254">
        <v>0.69813668410383478</v>
      </c>
      <c r="H254">
        <v>0.83844129155083902</v>
      </c>
      <c r="I254">
        <v>0.81779924017466843</v>
      </c>
      <c r="J254">
        <v>0.53539899167701455</v>
      </c>
      <c r="K254">
        <v>0.71014714443468652</v>
      </c>
    </row>
    <row r="255" spans="1:11" x14ac:dyDescent="0.25">
      <c r="A255" s="1" t="s">
        <v>869</v>
      </c>
      <c r="B255">
        <v>0.84118414875401559</v>
      </c>
      <c r="C255">
        <v>0.72840025706908629</v>
      </c>
      <c r="D255">
        <v>0.81316258062040048</v>
      </c>
      <c r="E255">
        <v>0.61510064956292076</v>
      </c>
      <c r="F255">
        <v>0.84414033339182248</v>
      </c>
      <c r="G255">
        <v>0.78137001939462447</v>
      </c>
      <c r="H255">
        <v>0.85880967898031146</v>
      </c>
      <c r="I255">
        <v>0.85336448706135037</v>
      </c>
      <c r="J255">
        <v>0.56581936880975026</v>
      </c>
      <c r="K255">
        <v>0.71151315883593425</v>
      </c>
    </row>
    <row r="256" spans="1:11" x14ac:dyDescent="0.25">
      <c r="A256" s="1" t="s">
        <v>870</v>
      </c>
      <c r="B256">
        <v>0.78335540584994101</v>
      </c>
      <c r="C256">
        <v>0.60287379011734743</v>
      </c>
      <c r="D256">
        <v>0.78727757322666736</v>
      </c>
      <c r="E256">
        <v>0.66209834604327666</v>
      </c>
      <c r="F256">
        <v>0.85542656245537552</v>
      </c>
      <c r="G256">
        <v>0.77853308049818004</v>
      </c>
      <c r="H256">
        <v>0.87701866027815045</v>
      </c>
      <c r="I256">
        <v>0.86504107349844173</v>
      </c>
      <c r="J256">
        <v>0.59595946597011507</v>
      </c>
      <c r="K256">
        <v>0.74735666875178808</v>
      </c>
    </row>
    <row r="257" spans="1:11" x14ac:dyDescent="0.25">
      <c r="A257" s="1" t="s">
        <v>871</v>
      </c>
      <c r="B257">
        <v>0.68059793720286876</v>
      </c>
      <c r="C257">
        <v>0.46341638802957374</v>
      </c>
      <c r="D257">
        <v>0.72706056234686844</v>
      </c>
      <c r="E257">
        <v>0.52880175470000412</v>
      </c>
      <c r="F257">
        <v>0.84231465198584254</v>
      </c>
      <c r="G257">
        <v>0.61824691582610158</v>
      </c>
      <c r="H257">
        <v>0.90696412031427176</v>
      </c>
      <c r="I257">
        <v>0.84588451225841266</v>
      </c>
      <c r="J257">
        <v>0.47774955336370678</v>
      </c>
      <c r="K257">
        <v>0.72651649783136185</v>
      </c>
    </row>
    <row r="258" spans="1:11" x14ac:dyDescent="0.25">
      <c r="A258" s="1" t="s">
        <v>872</v>
      </c>
      <c r="B258">
        <v>0.82286833535827186</v>
      </c>
      <c r="C258">
        <v>0.68854852587302651</v>
      </c>
      <c r="D258">
        <v>0.80789880916108492</v>
      </c>
      <c r="E258">
        <v>0.58396984815902486</v>
      </c>
      <c r="F258">
        <v>0.830244117535064</v>
      </c>
      <c r="G258">
        <v>0.76721196043645712</v>
      </c>
      <c r="H258">
        <v>0.84964396948023746</v>
      </c>
      <c r="I258">
        <v>0.84821360371650745</v>
      </c>
      <c r="J258">
        <v>0.5384195686401988</v>
      </c>
      <c r="K258">
        <v>0.76795374140359163</v>
      </c>
    </row>
    <row r="259" spans="1:11" x14ac:dyDescent="0.25">
      <c r="A259" s="1" t="s">
        <v>873</v>
      </c>
      <c r="B259">
        <v>0.85319395454385161</v>
      </c>
      <c r="C259">
        <v>0.7858754637310208</v>
      </c>
      <c r="D259">
        <v>0.80062132441086542</v>
      </c>
      <c r="E259">
        <v>0.65244881549109501</v>
      </c>
      <c r="F259">
        <v>0.83077101364790784</v>
      </c>
      <c r="G259">
        <v>0.76456456355531033</v>
      </c>
      <c r="H259">
        <v>0.87713616538565875</v>
      </c>
      <c r="I259">
        <v>0.86385956386045426</v>
      </c>
      <c r="J259">
        <v>0.72447874339766472</v>
      </c>
      <c r="K259">
        <v>0.69884811040900641</v>
      </c>
    </row>
    <row r="260" spans="1:11" x14ac:dyDescent="0.25">
      <c r="A260" s="1" t="s">
        <v>874</v>
      </c>
      <c r="B260">
        <v>0.84826411798853563</v>
      </c>
      <c r="C260">
        <v>0.74661683787375333</v>
      </c>
      <c r="D260">
        <v>0.78785670161747812</v>
      </c>
      <c r="E260">
        <v>0.67603163268867217</v>
      </c>
      <c r="F260">
        <v>0.84279963893286947</v>
      </c>
      <c r="G260">
        <v>0.79425364055367309</v>
      </c>
      <c r="H260">
        <v>0.86816229024175773</v>
      </c>
      <c r="I260">
        <v>0.86698975805806622</v>
      </c>
      <c r="J260">
        <v>0.61336390559023901</v>
      </c>
      <c r="K260">
        <v>0.72190502561975756</v>
      </c>
    </row>
    <row r="261" spans="1:11" x14ac:dyDescent="0.25">
      <c r="A261" s="1" t="s">
        <v>875</v>
      </c>
      <c r="B261">
        <v>0.61725905301837047</v>
      </c>
      <c r="C261">
        <v>0.35423353503570987</v>
      </c>
      <c r="D261">
        <v>0.65305919393884571</v>
      </c>
      <c r="E261">
        <v>0.32938728906071868</v>
      </c>
      <c r="F261">
        <v>0.79053920493980034</v>
      </c>
      <c r="G261">
        <v>0.52187153592124258</v>
      </c>
      <c r="H261">
        <v>0.8751917260200236</v>
      </c>
      <c r="I261">
        <v>0.69117939124132044</v>
      </c>
      <c r="J261">
        <v>0.42572902452500366</v>
      </c>
      <c r="K261">
        <v>0.68578753890772215</v>
      </c>
    </row>
    <row r="262" spans="1:11" x14ac:dyDescent="0.25">
      <c r="A262" s="1" t="s">
        <v>876</v>
      </c>
      <c r="B262">
        <v>0.4672256209811686</v>
      </c>
      <c r="C262">
        <v>0.38249159808995326</v>
      </c>
      <c r="D262">
        <v>0.52161055173675452</v>
      </c>
      <c r="E262">
        <v>0.34639445172576538</v>
      </c>
      <c r="F262">
        <v>0.64970144309208944</v>
      </c>
      <c r="G262">
        <v>0.49902151766593428</v>
      </c>
      <c r="H262">
        <v>0.74091035024008811</v>
      </c>
      <c r="I262">
        <v>0.66039481647531606</v>
      </c>
      <c r="J262">
        <v>0.32837808918785494</v>
      </c>
      <c r="K262">
        <v>0.55390565910925382</v>
      </c>
    </row>
    <row r="263" spans="1:11" x14ac:dyDescent="0.25">
      <c r="A263" s="1" t="s">
        <v>877</v>
      </c>
      <c r="B263">
        <v>0.65530295275274242</v>
      </c>
      <c r="C263">
        <v>0.42100776616319857</v>
      </c>
      <c r="D263">
        <v>0.66657553075368459</v>
      </c>
      <c r="E263">
        <v>0.33320222916841874</v>
      </c>
      <c r="F263">
        <v>0.70668918956171478</v>
      </c>
      <c r="G263">
        <v>0.52955828656914095</v>
      </c>
      <c r="H263">
        <v>0.7811835081471018</v>
      </c>
      <c r="I263">
        <v>0.62943245178453067</v>
      </c>
      <c r="J263">
        <v>0.53108264306187225</v>
      </c>
      <c r="K263">
        <v>0.67219587921629165</v>
      </c>
    </row>
    <row r="264" spans="1:11" x14ac:dyDescent="0.25">
      <c r="A264" s="1" t="s">
        <v>878</v>
      </c>
      <c r="B264">
        <v>0.62072062357208369</v>
      </c>
      <c r="C264">
        <v>0.33388939138068535</v>
      </c>
      <c r="D264">
        <v>0.65668329900809619</v>
      </c>
      <c r="E264">
        <v>0.34821494222694849</v>
      </c>
      <c r="F264">
        <v>0.6979794677272132</v>
      </c>
      <c r="G264">
        <v>0.53871206726276877</v>
      </c>
      <c r="H264">
        <v>0.78598393036353176</v>
      </c>
      <c r="I264">
        <v>0.69834569675929248</v>
      </c>
      <c r="J264">
        <v>0.46474489772712158</v>
      </c>
      <c r="K264">
        <v>0.61726402254933321</v>
      </c>
    </row>
    <row r="265" spans="1:11" x14ac:dyDescent="0.25">
      <c r="A265" s="1" t="s">
        <v>879</v>
      </c>
      <c r="B265">
        <v>0.76879706860399122</v>
      </c>
      <c r="C265">
        <v>0.68879974698688562</v>
      </c>
      <c r="D265">
        <v>0.73063275220463642</v>
      </c>
      <c r="E265">
        <v>0.44314571973568856</v>
      </c>
      <c r="F265">
        <v>0.7953448821739898</v>
      </c>
      <c r="G265">
        <v>0.69389046190616699</v>
      </c>
      <c r="H265">
        <v>0.82052256370235177</v>
      </c>
      <c r="I265">
        <v>0.80477408016548624</v>
      </c>
      <c r="J265">
        <v>0.61346904312169648</v>
      </c>
      <c r="K265">
        <v>0.67167210722956416</v>
      </c>
    </row>
    <row r="266" spans="1:11" x14ac:dyDescent="0.25">
      <c r="A266" s="1" t="s">
        <v>880</v>
      </c>
      <c r="B266">
        <v>0.4458710815317502</v>
      </c>
      <c r="C266">
        <v>0.28959718115239358</v>
      </c>
      <c r="D266">
        <v>0.55186949489308901</v>
      </c>
      <c r="E266">
        <v>0.2902570403605399</v>
      </c>
      <c r="F266">
        <v>0.64107778089588352</v>
      </c>
      <c r="G266">
        <v>0.41159788285155013</v>
      </c>
      <c r="H266">
        <v>0.7403489114634545</v>
      </c>
      <c r="I266">
        <v>0.45366689827154144</v>
      </c>
      <c r="J266">
        <v>0.34159951237909969</v>
      </c>
      <c r="K266">
        <v>0.56539114006625946</v>
      </c>
    </row>
    <row r="267" spans="1:11" x14ac:dyDescent="0.25">
      <c r="A267" s="1" t="s">
        <v>881</v>
      </c>
      <c r="B267">
        <v>0.79645054872995069</v>
      </c>
      <c r="C267">
        <v>0.66274208047895133</v>
      </c>
      <c r="D267">
        <v>0.74372388943752299</v>
      </c>
      <c r="E267">
        <v>0.58001941972464888</v>
      </c>
      <c r="F267">
        <v>0.798984997703029</v>
      </c>
      <c r="G267">
        <v>0.70182956189235579</v>
      </c>
      <c r="H267">
        <v>0.82981002752622945</v>
      </c>
      <c r="I267">
        <v>0.82087146179973958</v>
      </c>
      <c r="J267">
        <v>0.56432921054000107</v>
      </c>
      <c r="K267">
        <v>0.64431091950703567</v>
      </c>
    </row>
    <row r="268" spans="1:11" x14ac:dyDescent="0.25">
      <c r="A268" s="1" t="s">
        <v>882</v>
      </c>
      <c r="B268">
        <v>0.8006062561925017</v>
      </c>
      <c r="C268">
        <v>0.68413424992281724</v>
      </c>
      <c r="D268">
        <v>0.73567986535489538</v>
      </c>
      <c r="E268">
        <v>0.63470659209536606</v>
      </c>
      <c r="F268">
        <v>0.81486997028745267</v>
      </c>
      <c r="G268">
        <v>0.75200979541670754</v>
      </c>
      <c r="H268">
        <v>0.83606057426305358</v>
      </c>
      <c r="I268">
        <v>0.83510608113106222</v>
      </c>
      <c r="J268">
        <v>0.54673488474341836</v>
      </c>
      <c r="K268">
        <v>0.66015927491731818</v>
      </c>
    </row>
    <row r="269" spans="1:11" x14ac:dyDescent="0.25">
      <c r="A269" s="1" t="s">
        <v>883</v>
      </c>
      <c r="B269">
        <v>0.84779647915179046</v>
      </c>
      <c r="C269">
        <v>0.76114354318987532</v>
      </c>
      <c r="D269">
        <v>0.73800744872377733</v>
      </c>
      <c r="E269">
        <v>0.64121517402668671</v>
      </c>
      <c r="F269">
        <v>0.77697211668800692</v>
      </c>
      <c r="G269">
        <v>0.7513792712674765</v>
      </c>
      <c r="H269">
        <v>0.85536315776259575</v>
      </c>
      <c r="I269">
        <v>0.83508206793800333</v>
      </c>
      <c r="J269">
        <v>0.63918642633260936</v>
      </c>
      <c r="K269">
        <v>0.68132290799552508</v>
      </c>
    </row>
    <row r="270" spans="1:11" x14ac:dyDescent="0.25">
      <c r="A270" s="1" t="s">
        <v>884</v>
      </c>
      <c r="B270">
        <v>0.80627715964232138</v>
      </c>
      <c r="C270">
        <v>0.65688557619298249</v>
      </c>
      <c r="D270">
        <v>0.79629467613243077</v>
      </c>
      <c r="E270">
        <v>0.55884251167165522</v>
      </c>
      <c r="F270">
        <v>0.81457135009434856</v>
      </c>
      <c r="G270">
        <v>0.73600843821740081</v>
      </c>
      <c r="H270">
        <v>0.84034989902744905</v>
      </c>
      <c r="I270">
        <v>0.8317953176597227</v>
      </c>
      <c r="J270">
        <v>0.51603088066642888</v>
      </c>
      <c r="K270">
        <v>0.74405176920319616</v>
      </c>
    </row>
    <row r="271" spans="1:11" x14ac:dyDescent="0.25">
      <c r="A271" s="1" t="s">
        <v>885</v>
      </c>
      <c r="B271">
        <v>0.54434498421933564</v>
      </c>
      <c r="C271">
        <v>0.26104058281720049</v>
      </c>
      <c r="D271">
        <v>0.55233923042320965</v>
      </c>
      <c r="E271">
        <v>0.15171165502039929</v>
      </c>
      <c r="F271">
        <v>0.53578313700239233</v>
      </c>
      <c r="G271">
        <v>0.38093590761727419</v>
      </c>
      <c r="H271">
        <v>0.62329705431033255</v>
      </c>
      <c r="I271">
        <v>0.57950063894547066</v>
      </c>
      <c r="J271">
        <v>0.27291286925717095</v>
      </c>
      <c r="K271">
        <v>0.42486334902176193</v>
      </c>
    </row>
    <row r="272" spans="1:11" x14ac:dyDescent="0.25">
      <c r="A272" s="1" t="s">
        <v>886</v>
      </c>
      <c r="B272">
        <v>0.38825477866850272</v>
      </c>
      <c r="C272">
        <v>0.28293831392953694</v>
      </c>
      <c r="D272">
        <v>0.47535754657062512</v>
      </c>
      <c r="E272">
        <v>0.23055619996554746</v>
      </c>
      <c r="F272">
        <v>0.60179260849863458</v>
      </c>
      <c r="G272">
        <v>0.37680906321007512</v>
      </c>
      <c r="H272">
        <v>0.73569510672891547</v>
      </c>
      <c r="I272">
        <v>0.59647577592909085</v>
      </c>
      <c r="J272">
        <v>0.24334674659675321</v>
      </c>
      <c r="K272">
        <v>0.51581649882010627</v>
      </c>
    </row>
    <row r="273" spans="1:11" x14ac:dyDescent="0.25">
      <c r="A273" s="1" t="s">
        <v>887</v>
      </c>
      <c r="B273">
        <v>0.50094001397822052</v>
      </c>
      <c r="C273">
        <v>0.47964861022779559</v>
      </c>
      <c r="D273">
        <v>0.49011762926369262</v>
      </c>
      <c r="E273">
        <v>0.35870785176801717</v>
      </c>
      <c r="F273">
        <v>0.50558195150095586</v>
      </c>
      <c r="G273">
        <v>0.49698978388298987</v>
      </c>
      <c r="H273">
        <v>0.62365261389161786</v>
      </c>
      <c r="I273">
        <v>0.54876111576807529</v>
      </c>
      <c r="J273">
        <v>0.39520437147975696</v>
      </c>
      <c r="K273">
        <v>0.51068493313826357</v>
      </c>
    </row>
    <row r="274" spans="1:11" x14ac:dyDescent="0.25">
      <c r="A274" s="1" t="s">
        <v>888</v>
      </c>
      <c r="B274">
        <v>0.46721648723349096</v>
      </c>
      <c r="C274">
        <v>0.22881883945605117</v>
      </c>
      <c r="D274">
        <v>0.6112792392789167</v>
      </c>
      <c r="E274">
        <v>0.29548011275385844</v>
      </c>
      <c r="F274">
        <v>0.74134925117488604</v>
      </c>
      <c r="G274">
        <v>0.38763723964343832</v>
      </c>
      <c r="H274">
        <v>0.74573645155441914</v>
      </c>
      <c r="I274">
        <v>0.40461482365064499</v>
      </c>
      <c r="J274">
        <v>0.29456289106708261</v>
      </c>
      <c r="K274">
        <v>0.57789142853183251</v>
      </c>
    </row>
    <row r="275" spans="1:11" x14ac:dyDescent="0.25">
      <c r="A275" s="1" t="s">
        <v>889</v>
      </c>
      <c r="B275">
        <v>0.58108775500336174</v>
      </c>
      <c r="C275">
        <v>0.40236464963215679</v>
      </c>
      <c r="D275">
        <v>0.6576236960837083</v>
      </c>
      <c r="E275">
        <v>0.38972409703749267</v>
      </c>
      <c r="F275">
        <v>0.70164824363251022</v>
      </c>
      <c r="G275">
        <v>0.48264201821635705</v>
      </c>
      <c r="H275">
        <v>0.76926395687316629</v>
      </c>
      <c r="I275">
        <v>0.64205550100953779</v>
      </c>
      <c r="J275">
        <v>0.35133312925535271</v>
      </c>
      <c r="K275">
        <v>0.62292523534574307</v>
      </c>
    </row>
    <row r="276" spans="1:11" x14ac:dyDescent="0.25">
      <c r="A276" s="1" t="s">
        <v>890</v>
      </c>
      <c r="B276">
        <v>0.32478819452352864</v>
      </c>
      <c r="C276">
        <v>0.2539807507982994</v>
      </c>
      <c r="D276">
        <v>0.36827739662547815</v>
      </c>
      <c r="E276">
        <v>0.23031217383366218</v>
      </c>
      <c r="F276">
        <v>0.40741784233012507</v>
      </c>
      <c r="G276">
        <v>0.3048808360089727</v>
      </c>
      <c r="H276">
        <v>0.61270698461883744</v>
      </c>
      <c r="I276">
        <v>0.42744872492002189</v>
      </c>
      <c r="J276">
        <v>0.27005933146609895</v>
      </c>
      <c r="K276">
        <v>0.29799756624108259</v>
      </c>
    </row>
    <row r="277" spans="1:11" x14ac:dyDescent="0.25">
      <c r="A277" s="1" t="s">
        <v>891</v>
      </c>
      <c r="B277">
        <v>0.87785518882065006</v>
      </c>
      <c r="C277">
        <v>0.7021804843027839</v>
      </c>
      <c r="D277">
        <v>0.87826384823200621</v>
      </c>
      <c r="E277">
        <v>0.67280479645322766</v>
      </c>
      <c r="F277">
        <v>0.8851642771110928</v>
      </c>
      <c r="G277">
        <v>0.7403192961516798</v>
      </c>
      <c r="H277">
        <v>0.90719665132125649</v>
      </c>
      <c r="I277">
        <v>0.83556727206946446</v>
      </c>
      <c r="J277">
        <v>0.69291715320787783</v>
      </c>
      <c r="K277">
        <v>0.83102410772082036</v>
      </c>
    </row>
    <row r="278" spans="1:11" x14ac:dyDescent="0.25">
      <c r="A278" s="1" t="s">
        <v>892</v>
      </c>
      <c r="B278">
        <v>0.80752206239998503</v>
      </c>
      <c r="C278">
        <v>0.68969789854207686</v>
      </c>
      <c r="D278">
        <v>0.75110058461814999</v>
      </c>
      <c r="E278">
        <v>0.59116227664422905</v>
      </c>
      <c r="F278">
        <v>0.79206477674346876</v>
      </c>
      <c r="G278">
        <v>0.74886280268970129</v>
      </c>
      <c r="H278">
        <v>0.82257412731000923</v>
      </c>
      <c r="I278">
        <v>0.80773448643847123</v>
      </c>
      <c r="J278">
        <v>0.4633198666693541</v>
      </c>
      <c r="K278">
        <v>0.67619623896858772</v>
      </c>
    </row>
    <row r="279" spans="1:11" x14ac:dyDescent="0.25">
      <c r="A279" s="1" t="s">
        <v>893</v>
      </c>
      <c r="B279">
        <v>0.60714121167522905</v>
      </c>
      <c r="C279">
        <v>0.4374926351566471</v>
      </c>
      <c r="D279">
        <v>0.66275350711040204</v>
      </c>
      <c r="E279">
        <v>0.41691270457550422</v>
      </c>
      <c r="F279">
        <v>0.6904457235778626</v>
      </c>
      <c r="G279">
        <v>0.58452882789872207</v>
      </c>
      <c r="H279">
        <v>0.77815455436623004</v>
      </c>
      <c r="I279">
        <v>0.73147102971264621</v>
      </c>
      <c r="J279">
        <v>0.45659264785398007</v>
      </c>
      <c r="K279">
        <v>0.65105635185963695</v>
      </c>
    </row>
    <row r="280" spans="1:11" x14ac:dyDescent="0.25">
      <c r="A280" s="1" t="s">
        <v>894</v>
      </c>
      <c r="B280">
        <v>0.76007371409282587</v>
      </c>
      <c r="C280">
        <v>0.57866365901978645</v>
      </c>
      <c r="D280">
        <v>0.67091899521798648</v>
      </c>
      <c r="E280">
        <v>0.51242186124185995</v>
      </c>
      <c r="J280">
        <v>0.56400293960471548</v>
      </c>
      <c r="K280">
        <v>0.69499454714225173</v>
      </c>
    </row>
    <row r="281" spans="1:11" x14ac:dyDescent="0.25">
      <c r="A281" s="1" t="s">
        <v>895</v>
      </c>
      <c r="B281">
        <v>0.7691976237490058</v>
      </c>
      <c r="C281">
        <v>0.57840901350673612</v>
      </c>
      <c r="D281">
        <v>0.73875261152064919</v>
      </c>
      <c r="E281">
        <v>0.52978296776616651</v>
      </c>
      <c r="F281">
        <v>0.82627083797208001</v>
      </c>
      <c r="G281">
        <v>0.71423118864097113</v>
      </c>
      <c r="H281">
        <v>0.82963115872890758</v>
      </c>
      <c r="I281">
        <v>0.79855414469511277</v>
      </c>
      <c r="J281">
        <v>0.46346758037596919</v>
      </c>
      <c r="K281">
        <v>0.71058822258846766</v>
      </c>
    </row>
    <row r="282" spans="1:11" x14ac:dyDescent="0.25">
      <c r="A282" s="1" t="s">
        <v>896</v>
      </c>
      <c r="B282">
        <v>0.6598754172557596</v>
      </c>
      <c r="C282">
        <v>0.45594548276198849</v>
      </c>
      <c r="D282">
        <v>0.65627664803434838</v>
      </c>
      <c r="E282">
        <v>0.33824199094759061</v>
      </c>
      <c r="F282">
        <v>0.73744488707420097</v>
      </c>
      <c r="G282">
        <v>0.58094914309688461</v>
      </c>
      <c r="H282">
        <v>0.76885566396945282</v>
      </c>
      <c r="I282">
        <v>0.70945347481862997</v>
      </c>
      <c r="J282">
        <v>0.38189412718189042</v>
      </c>
      <c r="K282">
        <v>0.68890821954478776</v>
      </c>
    </row>
    <row r="283" spans="1:11" x14ac:dyDescent="0.25">
      <c r="A283" s="1" t="s">
        <v>897</v>
      </c>
      <c r="B283">
        <v>0.74321912179609162</v>
      </c>
      <c r="C283">
        <v>0.70674802139743287</v>
      </c>
      <c r="D283">
        <v>0.70717149743131347</v>
      </c>
      <c r="E283">
        <v>0.47234613897856065</v>
      </c>
      <c r="F283">
        <v>0.77675791132577143</v>
      </c>
      <c r="G283">
        <v>0.70125365019259533</v>
      </c>
      <c r="H283">
        <v>0.80218203534015509</v>
      </c>
      <c r="I283">
        <v>0.82066129618925954</v>
      </c>
      <c r="J283">
        <v>0.51902755400590062</v>
      </c>
      <c r="K283">
        <v>0.64640074443462092</v>
      </c>
    </row>
    <row r="284" spans="1:11" x14ac:dyDescent="0.25">
      <c r="A284" s="1" t="s">
        <v>898</v>
      </c>
      <c r="B284">
        <v>0.3246017845528838</v>
      </c>
      <c r="C284">
        <v>0.20646821637289164</v>
      </c>
      <c r="D284">
        <v>0.33168596136076534</v>
      </c>
      <c r="E284">
        <v>0.21431339800244151</v>
      </c>
      <c r="F284">
        <v>0.45622280944248572</v>
      </c>
      <c r="G284">
        <v>0.27683533988981063</v>
      </c>
      <c r="H284">
        <v>0.61551024407285737</v>
      </c>
      <c r="I284">
        <v>0.32526002322759984</v>
      </c>
      <c r="J284">
        <v>0.27063321978109239</v>
      </c>
      <c r="K284">
        <v>0.42805258873238228</v>
      </c>
    </row>
    <row r="285" spans="1:11" x14ac:dyDescent="0.25">
      <c r="A285" s="1" t="s">
        <v>899</v>
      </c>
      <c r="B285">
        <v>0.65630434196194909</v>
      </c>
      <c r="C285">
        <v>0.46486525967319225</v>
      </c>
      <c r="D285">
        <v>0.64252999617133388</v>
      </c>
      <c r="E285">
        <v>0.46865717247659883</v>
      </c>
      <c r="F285">
        <v>0.76754185997198743</v>
      </c>
      <c r="G285">
        <v>0.57631294679441303</v>
      </c>
      <c r="H285">
        <v>0.77349543946833299</v>
      </c>
      <c r="I285">
        <v>0.7327887191661987</v>
      </c>
      <c r="J285">
        <v>0.48157409560714493</v>
      </c>
      <c r="K285">
        <v>0.76017546567642058</v>
      </c>
    </row>
    <row r="286" spans="1:11" x14ac:dyDescent="0.25">
      <c r="A286" s="1" t="s">
        <v>900</v>
      </c>
      <c r="B286">
        <v>0.77177142600441795</v>
      </c>
      <c r="C286">
        <v>0.42555946998721833</v>
      </c>
      <c r="D286">
        <v>0.75431523826750746</v>
      </c>
      <c r="E286">
        <v>0.33333154447932828</v>
      </c>
      <c r="J286">
        <v>0.35384511761039295</v>
      </c>
      <c r="K286">
        <v>0.72657107623117445</v>
      </c>
    </row>
    <row r="287" spans="1:11" x14ac:dyDescent="0.25">
      <c r="A287" s="1" t="s">
        <v>901</v>
      </c>
      <c r="B287">
        <v>0.33762171844990135</v>
      </c>
      <c r="C287">
        <v>0.27516449840871049</v>
      </c>
      <c r="D287">
        <v>0.49022762907502387</v>
      </c>
      <c r="E287">
        <v>0.3034831884409438</v>
      </c>
      <c r="F287">
        <v>0.53783912624617658</v>
      </c>
      <c r="G287">
        <v>0.39228322132098531</v>
      </c>
      <c r="H287">
        <v>0.77623955408674694</v>
      </c>
      <c r="I287">
        <v>0.65642478249664127</v>
      </c>
      <c r="J287">
        <v>0.38882596590436391</v>
      </c>
      <c r="K287">
        <v>0.53456772352509019</v>
      </c>
    </row>
    <row r="288" spans="1:11" x14ac:dyDescent="0.25">
      <c r="A288" s="1" t="s">
        <v>902</v>
      </c>
      <c r="B288">
        <v>0.55165149852655559</v>
      </c>
      <c r="C288">
        <v>0.48349384872879786</v>
      </c>
      <c r="D288">
        <v>0.52486267246986462</v>
      </c>
      <c r="E288">
        <v>0.42297948515937067</v>
      </c>
      <c r="F288">
        <v>0.56716557504435794</v>
      </c>
      <c r="G288">
        <v>0.50366023271915006</v>
      </c>
      <c r="H288">
        <v>0.7752147588617696</v>
      </c>
      <c r="I288">
        <v>0.60417144840526671</v>
      </c>
      <c r="J288">
        <v>0.42108471231354971</v>
      </c>
      <c r="K288">
        <v>0.5376859308197135</v>
      </c>
    </row>
    <row r="289" spans="1:11" x14ac:dyDescent="0.25">
      <c r="A289" s="1" t="s">
        <v>903</v>
      </c>
      <c r="B289">
        <v>0.73042925211443022</v>
      </c>
      <c r="C289">
        <v>0.56605880397397779</v>
      </c>
      <c r="D289">
        <v>0.72820473125736829</v>
      </c>
      <c r="E289">
        <v>0.40597689417543098</v>
      </c>
      <c r="F289">
        <v>0.72922016854680793</v>
      </c>
      <c r="G289">
        <v>0.62015398903055008</v>
      </c>
      <c r="H289">
        <v>0.81015019129329424</v>
      </c>
      <c r="I289">
        <v>0.76444253125302564</v>
      </c>
      <c r="J289">
        <v>0.51747536121441928</v>
      </c>
      <c r="K289">
        <v>0.70873646803808965</v>
      </c>
    </row>
    <row r="290" spans="1:11" x14ac:dyDescent="0.25">
      <c r="A290" s="1" t="s">
        <v>904</v>
      </c>
      <c r="B290">
        <v>0.72175039232938532</v>
      </c>
      <c r="C290">
        <v>0.55983692874365365</v>
      </c>
      <c r="D290">
        <v>0.73557127172031234</v>
      </c>
      <c r="E290">
        <v>0.41747927050247502</v>
      </c>
      <c r="F290">
        <v>0.7276809574843458</v>
      </c>
      <c r="G290">
        <v>0.61248125501863759</v>
      </c>
      <c r="H290">
        <v>0.81303526674340509</v>
      </c>
      <c r="I290">
        <v>0.69739096102172327</v>
      </c>
      <c r="J290">
        <v>0.64506788487206668</v>
      </c>
      <c r="K290">
        <v>0.67702078672471355</v>
      </c>
    </row>
    <row r="291" spans="1:11" x14ac:dyDescent="0.25">
      <c r="A291" s="1" t="s">
        <v>905</v>
      </c>
      <c r="B291">
        <v>0.67160827621346952</v>
      </c>
      <c r="C291">
        <v>0.65130971836573159</v>
      </c>
      <c r="D291">
        <v>0.69010289237927358</v>
      </c>
      <c r="E291">
        <v>0.55622332458405344</v>
      </c>
      <c r="F291">
        <v>0.73134927623136248</v>
      </c>
      <c r="G291">
        <v>0.63038188835004783</v>
      </c>
      <c r="H291">
        <v>0.78370826333281585</v>
      </c>
      <c r="I291">
        <v>0.76788686562961017</v>
      </c>
      <c r="J291">
        <v>0.59818321325186874</v>
      </c>
      <c r="K291">
        <v>0.63372615746748284</v>
      </c>
    </row>
    <row r="292" spans="1:11" x14ac:dyDescent="0.25">
      <c r="A292" s="1" t="s">
        <v>906</v>
      </c>
      <c r="B292">
        <v>0.7637138409788109</v>
      </c>
      <c r="C292">
        <v>0.57039940784912868</v>
      </c>
      <c r="D292">
        <v>0.72874818381307849</v>
      </c>
      <c r="E292">
        <v>0.38769890576023286</v>
      </c>
      <c r="F292">
        <v>0.6612130675302057</v>
      </c>
      <c r="G292">
        <v>0.60608432188229577</v>
      </c>
      <c r="H292">
        <v>0.78865032684710501</v>
      </c>
      <c r="I292">
        <v>0.69448774611804132</v>
      </c>
      <c r="J292">
        <v>0.6109968823488322</v>
      </c>
      <c r="K292">
        <v>0.65734353338055451</v>
      </c>
    </row>
    <row r="293" spans="1:11" x14ac:dyDescent="0.25">
      <c r="A293" s="1" t="s">
        <v>907</v>
      </c>
      <c r="B293">
        <v>0.3097587730113503</v>
      </c>
      <c r="C293">
        <v>0.25949280020553489</v>
      </c>
      <c r="D293">
        <v>0.34276050505767602</v>
      </c>
      <c r="E293">
        <v>0.25734205410457728</v>
      </c>
      <c r="F293">
        <v>0.41937151812628004</v>
      </c>
      <c r="G293">
        <v>0.35497386943343723</v>
      </c>
      <c r="H293">
        <v>0.64275591734825865</v>
      </c>
      <c r="I293">
        <v>0.46991458563633703</v>
      </c>
      <c r="J293">
        <v>0.26770171717409119</v>
      </c>
      <c r="K293">
        <v>0.36616027882218394</v>
      </c>
    </row>
    <row r="294" spans="1:11" x14ac:dyDescent="0.25">
      <c r="A294" s="1" t="s">
        <v>908</v>
      </c>
      <c r="B294">
        <v>0.74326804223693665</v>
      </c>
      <c r="C294">
        <v>0.54758168112576433</v>
      </c>
      <c r="D294">
        <v>0.77344968783827606</v>
      </c>
      <c r="E294">
        <v>0.57462653093301364</v>
      </c>
      <c r="F294">
        <v>0.82085769036753287</v>
      </c>
      <c r="G294">
        <v>0.69470856373433643</v>
      </c>
      <c r="H294">
        <v>0.84808108233967239</v>
      </c>
      <c r="I294">
        <v>0.82845299892021362</v>
      </c>
      <c r="J294">
        <v>0.47787988003051607</v>
      </c>
      <c r="K294">
        <v>0.67924825410418022</v>
      </c>
    </row>
    <row r="295" spans="1:11" x14ac:dyDescent="0.25">
      <c r="A295" s="1" t="s">
        <v>909</v>
      </c>
      <c r="B295">
        <v>0.85603464058780465</v>
      </c>
      <c r="C295">
        <v>0.78394024885376878</v>
      </c>
      <c r="D295">
        <v>0.8121282851040017</v>
      </c>
      <c r="E295">
        <v>0.62348598040642178</v>
      </c>
      <c r="F295">
        <v>0.86933720496447042</v>
      </c>
      <c r="G295">
        <v>0.79874558159573128</v>
      </c>
      <c r="H295">
        <v>0.86285652271147328</v>
      </c>
      <c r="I295">
        <v>0.83998851389889284</v>
      </c>
      <c r="J295">
        <v>0.59014681067700936</v>
      </c>
      <c r="K295">
        <v>0.73802088617217376</v>
      </c>
    </row>
    <row r="296" spans="1:11" x14ac:dyDescent="0.25">
      <c r="A296" s="1" t="s">
        <v>910</v>
      </c>
      <c r="B296">
        <v>0.46853992420398199</v>
      </c>
      <c r="C296">
        <v>0.3013745217945179</v>
      </c>
      <c r="D296">
        <v>0.52171778949470926</v>
      </c>
      <c r="E296">
        <v>0.20740436105741492</v>
      </c>
      <c r="F296">
        <v>0.53984310862661444</v>
      </c>
      <c r="G296">
        <v>0.35512184941883546</v>
      </c>
      <c r="H296">
        <v>0.65340897523355213</v>
      </c>
      <c r="I296">
        <v>0.51522262925149964</v>
      </c>
      <c r="J296">
        <v>0.33954532102541612</v>
      </c>
      <c r="K296">
        <v>0.51108246898284171</v>
      </c>
    </row>
    <row r="297" spans="1:11" x14ac:dyDescent="0.25">
      <c r="A297" s="1" t="s">
        <v>911</v>
      </c>
      <c r="B297">
        <v>0.76454552409768151</v>
      </c>
      <c r="C297">
        <v>0.68478036222376359</v>
      </c>
      <c r="D297">
        <v>0.75618340555708308</v>
      </c>
      <c r="E297">
        <v>0.52642140897415635</v>
      </c>
      <c r="J297">
        <v>0.69952142341738865</v>
      </c>
      <c r="K297">
        <v>0.70266265743013212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0195-DA25-4E60-8BC3-E18B579AF6F7}">
  <dimension ref="A1:AL326"/>
  <sheetViews>
    <sheetView zoomScale="70" zoomScaleNormal="70" workbookViewId="0">
      <selection activeCell="F33" sqref="F33"/>
    </sheetView>
  </sheetViews>
  <sheetFormatPr defaultRowHeight="15" x14ac:dyDescent="0.25"/>
  <cols>
    <col min="1" max="1" width="18.42578125" bestFit="1" customWidth="1"/>
    <col min="2" max="2" width="9.7109375" customWidth="1"/>
    <col min="3" max="3" width="9.7109375" hidden="1" customWidth="1"/>
    <col min="4" max="4" width="9.7109375" customWidth="1"/>
    <col min="5" max="5" width="9.7109375" hidden="1" customWidth="1"/>
    <col min="6" max="6" width="9.7109375" customWidth="1"/>
    <col min="7" max="9" width="9.7109375" hidden="1" customWidth="1"/>
    <col min="10" max="12" width="9.7109375" customWidth="1"/>
    <col min="13" max="13" width="9.7109375" hidden="1" customWidth="1"/>
    <col min="14" max="14" width="9.7109375" customWidth="1"/>
    <col min="15" max="15" width="9.7109375" hidden="1" customWidth="1"/>
    <col min="16" max="16" width="9.7109375" customWidth="1"/>
    <col min="17" max="19" width="9.7109375" hidden="1" customWidth="1"/>
    <col min="20" max="22" width="9.7109375" customWidth="1"/>
    <col min="23" max="23" width="9.7109375" hidden="1" customWidth="1"/>
    <col min="24" max="24" width="9.7109375" customWidth="1"/>
    <col min="25" max="25" width="9.7109375" hidden="1" customWidth="1"/>
    <col min="26" max="26" width="9.7109375" customWidth="1"/>
    <col min="27" max="29" width="9.7109375" hidden="1" customWidth="1"/>
    <col min="30" max="34" width="9.7109375" customWidth="1"/>
  </cols>
  <sheetData>
    <row r="1" spans="1:38" s="20" customFormat="1" x14ac:dyDescent="0.25">
      <c r="A1"/>
      <c r="B1" s="19" t="s">
        <v>311</v>
      </c>
      <c r="C1" s="19"/>
      <c r="D1" s="19"/>
      <c r="E1" s="19"/>
      <c r="F1" s="19"/>
      <c r="G1" s="19"/>
      <c r="H1" s="19"/>
      <c r="I1" s="19"/>
      <c r="J1" s="19"/>
      <c r="K1" s="19"/>
      <c r="L1" s="19" t="s">
        <v>608</v>
      </c>
      <c r="M1" s="19"/>
      <c r="N1" s="19"/>
      <c r="O1" s="19"/>
      <c r="P1" s="19"/>
      <c r="Q1" s="19"/>
      <c r="R1" s="19"/>
      <c r="S1" s="19"/>
      <c r="T1" s="19"/>
      <c r="U1" s="19"/>
      <c r="V1" s="19" t="s">
        <v>918</v>
      </c>
      <c r="W1" s="19"/>
      <c r="X1" s="19"/>
      <c r="Y1" s="19"/>
      <c r="Z1" s="19"/>
      <c r="AA1" s="19"/>
      <c r="AB1" s="19"/>
      <c r="AC1" s="19"/>
      <c r="AD1" s="19"/>
      <c r="AE1" s="19"/>
      <c r="AF1" s="25">
        <f>SUM(Node_22_TRAC__2[BAD])</f>
        <v>18</v>
      </c>
      <c r="AG1" s="25">
        <f>SUM(Node_22_TRAC__2[GOOD])</f>
        <v>58</v>
      </c>
      <c r="AH1" s="25">
        <f>SUM(Node_22_TRAC__2[BAD mean])</f>
        <v>62</v>
      </c>
      <c r="AI1" s="25">
        <f>SUM(Node_22_TRAC__2[BAD2])</f>
        <v>20</v>
      </c>
      <c r="AJ1" s="25">
        <f>SUM(Node_22_TRAC__2[GOOD3])</f>
        <v>0</v>
      </c>
      <c r="AK1" s="25" t="e">
        <f>SUM(Node_22_TRAC__2[BAD mean4])</f>
        <v>#DIV/0!</v>
      </c>
    </row>
    <row r="2" spans="1:38" s="20" customFormat="1" x14ac:dyDescent="0.25">
      <c r="A2"/>
      <c r="B2" s="21" t="s">
        <v>304</v>
      </c>
      <c r="C2" s="21" t="s">
        <v>305</v>
      </c>
      <c r="D2" s="21" t="s">
        <v>306</v>
      </c>
      <c r="E2" s="21" t="s">
        <v>307</v>
      </c>
      <c r="F2" s="21" t="s">
        <v>308</v>
      </c>
      <c r="G2" s="21" t="s">
        <v>309</v>
      </c>
      <c r="H2" s="21" t="s">
        <v>924</v>
      </c>
      <c r="I2" s="21" t="s">
        <v>925</v>
      </c>
      <c r="J2" s="21" t="s">
        <v>926</v>
      </c>
      <c r="K2" s="21" t="s">
        <v>927</v>
      </c>
      <c r="L2" s="21" t="s">
        <v>304</v>
      </c>
      <c r="M2" s="21" t="s">
        <v>305</v>
      </c>
      <c r="N2" s="21" t="s">
        <v>306</v>
      </c>
      <c r="O2" s="21" t="s">
        <v>307</v>
      </c>
      <c r="P2" s="21" t="s">
        <v>308</v>
      </c>
      <c r="Q2" s="21" t="s">
        <v>309</v>
      </c>
      <c r="R2" s="21" t="s">
        <v>924</v>
      </c>
      <c r="S2" s="21" t="s">
        <v>925</v>
      </c>
      <c r="T2" s="21" t="s">
        <v>926</v>
      </c>
      <c r="U2" s="21" t="s">
        <v>927</v>
      </c>
      <c r="V2" s="21" t="s">
        <v>304</v>
      </c>
      <c r="W2" s="21" t="s">
        <v>305</v>
      </c>
      <c r="X2" s="21" t="s">
        <v>306</v>
      </c>
      <c r="Y2" s="21" t="s">
        <v>307</v>
      </c>
      <c r="Z2" s="21" t="s">
        <v>308</v>
      </c>
      <c r="AA2" s="21" t="s">
        <v>309</v>
      </c>
      <c r="AB2" s="21" t="s">
        <v>924</v>
      </c>
      <c r="AC2" s="21" t="s">
        <v>925</v>
      </c>
      <c r="AD2" s="21" t="s">
        <v>926</v>
      </c>
      <c r="AE2" s="21" t="s">
        <v>927</v>
      </c>
      <c r="AF2" s="23" t="s">
        <v>949</v>
      </c>
      <c r="AG2" s="23"/>
      <c r="AH2" s="23"/>
      <c r="AI2" s="23" t="s">
        <v>951</v>
      </c>
      <c r="AJ2" s="23"/>
      <c r="AK2" s="23"/>
    </row>
    <row r="3" spans="1:38" s="20" customFormat="1" ht="15.75" thickBot="1" x14ac:dyDescent="0.3">
      <c r="A3" t="s">
        <v>0</v>
      </c>
      <c r="B3" s="22" t="s">
        <v>304</v>
      </c>
      <c r="C3" s="22" t="s">
        <v>305</v>
      </c>
      <c r="D3" s="22" t="s">
        <v>306</v>
      </c>
      <c r="E3" s="22" t="s">
        <v>307</v>
      </c>
      <c r="F3" s="22" t="s">
        <v>308</v>
      </c>
      <c r="G3" s="22" t="s">
        <v>309</v>
      </c>
      <c r="H3" s="22" t="s">
        <v>924</v>
      </c>
      <c r="I3" s="22" t="s">
        <v>925</v>
      </c>
      <c r="J3" s="22" t="s">
        <v>926</v>
      </c>
      <c r="K3" s="22" t="s">
        <v>927</v>
      </c>
      <c r="L3" s="18" t="s">
        <v>938</v>
      </c>
      <c r="M3" s="18" t="s">
        <v>937</v>
      </c>
      <c r="N3" s="18" t="s">
        <v>936</v>
      </c>
      <c r="O3" s="18" t="s">
        <v>935</v>
      </c>
      <c r="P3" s="18" t="s">
        <v>934</v>
      </c>
      <c r="Q3" s="18" t="s">
        <v>933</v>
      </c>
      <c r="R3" s="18" t="s">
        <v>932</v>
      </c>
      <c r="S3" s="18" t="s">
        <v>931</v>
      </c>
      <c r="T3" s="18" t="s">
        <v>930</v>
      </c>
      <c r="U3" s="18" t="s">
        <v>929</v>
      </c>
      <c r="V3" t="s">
        <v>939</v>
      </c>
      <c r="W3" t="s">
        <v>940</v>
      </c>
      <c r="X3" t="s">
        <v>941</v>
      </c>
      <c r="Y3" t="s">
        <v>942</v>
      </c>
      <c r="Z3" t="s">
        <v>943</v>
      </c>
      <c r="AA3" t="s">
        <v>944</v>
      </c>
      <c r="AB3" t="s">
        <v>945</v>
      </c>
      <c r="AC3" t="s">
        <v>946</v>
      </c>
      <c r="AD3" t="s">
        <v>947</v>
      </c>
      <c r="AE3" t="s">
        <v>948</v>
      </c>
      <c r="AF3" s="20" t="s">
        <v>919</v>
      </c>
      <c r="AG3" s="20" t="s">
        <v>920</v>
      </c>
      <c r="AH3" s="20" t="s">
        <v>950</v>
      </c>
      <c r="AI3" s="20" t="s">
        <v>952</v>
      </c>
      <c r="AJ3" s="20" t="s">
        <v>953</v>
      </c>
      <c r="AK3" s="20" t="s">
        <v>954</v>
      </c>
      <c r="AL3" s="20" t="s">
        <v>955</v>
      </c>
    </row>
    <row r="4" spans="1:38" s="20" customFormat="1" x14ac:dyDescent="0.25">
      <c r="A4" s="1" t="s">
        <v>8</v>
      </c>
      <c r="B4" s="9">
        <v>0.83100322029708384</v>
      </c>
      <c r="C4" s="9">
        <v>0.78649725912769808</v>
      </c>
      <c r="D4" s="9">
        <v>0.82399770791490956</v>
      </c>
      <c r="E4" s="9">
        <v>0.77915334060793118</v>
      </c>
      <c r="F4" s="9">
        <v>0.81181008859882531</v>
      </c>
      <c r="G4" s="9">
        <v>0.76921232573448106</v>
      </c>
      <c r="H4" s="9">
        <v>0.69162983667168143</v>
      </c>
      <c r="I4" s="9">
        <v>0.56237045171352806</v>
      </c>
      <c r="J4" s="9">
        <v>0.84198281838466515</v>
      </c>
      <c r="K4" s="9">
        <v>0.81511842495488418</v>
      </c>
      <c r="L4" s="2">
        <v>0.81888740467197929</v>
      </c>
      <c r="M4" s="2">
        <v>0.61463714900543298</v>
      </c>
      <c r="N4" s="2">
        <v>0.77865582209423623</v>
      </c>
      <c r="O4" s="2">
        <v>0.64493694555453684</v>
      </c>
      <c r="P4" s="2">
        <v>0.86764963162833431</v>
      </c>
      <c r="Q4" s="2">
        <v>0.78486469417989457</v>
      </c>
      <c r="R4" s="2">
        <v>0.88150665518755034</v>
      </c>
      <c r="S4" s="2">
        <v>0.86944898896411227</v>
      </c>
      <c r="T4" s="2">
        <v>0.5518504300090894</v>
      </c>
      <c r="U4" s="2">
        <v>0.7946136065419187</v>
      </c>
      <c r="V4" s="2">
        <v>0.78198255986407195</v>
      </c>
      <c r="W4" s="2">
        <v>0.51177248767441796</v>
      </c>
      <c r="X4" s="2">
        <v>0.71104409678329139</v>
      </c>
      <c r="Y4" s="2">
        <v>0.52203975456927598</v>
      </c>
      <c r="Z4" s="2">
        <v>0.82360719840912588</v>
      </c>
      <c r="AA4" s="2">
        <v>0.69693833369127445</v>
      </c>
      <c r="AB4" s="2">
        <v>0.82506800765320276</v>
      </c>
      <c r="AC4" s="2">
        <v>0.78360033229255466</v>
      </c>
      <c r="AD4" s="2">
        <v>0.45320431459029853</v>
      </c>
      <c r="AE4" s="2">
        <v>0.78481794061279697</v>
      </c>
      <c r="AF4" s="26">
        <f>Node_22_TRAC[[#This Row],[BAD]]</f>
        <v>0</v>
      </c>
      <c r="AG4" s="27">
        <f>Node_22_TRAC[[#This Row],[GOOD]]</f>
        <v>0</v>
      </c>
      <c r="AH4" s="27">
        <f>Node_22_TRAC[[#This Row],[Column1]]</f>
        <v>0</v>
      </c>
      <c r="AI4" s="26">
        <f t="shared" ref="AI4:AI67" si="0">IF(MAX(J4,K4,T4,U4,AD4,AE4) &lt; 0.6, 1,0)</f>
        <v>0</v>
      </c>
      <c r="AJ4" s="27">
        <f t="shared" ref="AJ4:AJ67" si="1">IF(MIN(J4,K4,T4,U4,AD4,AE4) &gt; 0.75, 1,0)</f>
        <v>0</v>
      </c>
      <c r="AK4" s="28">
        <f t="shared" ref="AK4:AK67" si="2">IF(AVERAGE(J4,K4,T4,U4,AD4,AE4)  &lt; 0.6, 1,0)</f>
        <v>0</v>
      </c>
      <c r="AL4" s="30">
        <f>IF(OR(Node_22_TRAC__2[[#This Row],[BAD]]+Node_22_TRAC__2[[#This Row],[BAD2]]=2,Node_22_TRAC__2[[#This Row],[BAD mean]]+Node_22_TRAC__2[[#This Row],[BAD mean4]]=2), 1, 0)</f>
        <v>0</v>
      </c>
    </row>
    <row r="5" spans="1:38" s="20" customFormat="1" x14ac:dyDescent="0.25">
      <c r="A5" s="1" t="s">
        <v>9</v>
      </c>
      <c r="B5" s="9">
        <v>0.88886548099885754</v>
      </c>
      <c r="C5" s="9">
        <v>0.89187594623507926</v>
      </c>
      <c r="D5" s="9">
        <v>0.88923560619843378</v>
      </c>
      <c r="E5" s="9">
        <v>0.89233548760943171</v>
      </c>
      <c r="F5" s="9">
        <v>0.88894133496830685</v>
      </c>
      <c r="G5" s="9">
        <v>0.89160680540618831</v>
      </c>
      <c r="H5" s="9">
        <v>0.85306001383850327</v>
      </c>
      <c r="I5" s="9">
        <v>0.84734136144048944</v>
      </c>
      <c r="J5" s="9">
        <v>0.89037216956456</v>
      </c>
      <c r="K5" s="9">
        <v>0.89004272642573579</v>
      </c>
      <c r="L5" s="2">
        <v>0.88508239151981394</v>
      </c>
      <c r="M5" s="2">
        <v>0.8640720537326394</v>
      </c>
      <c r="N5" s="2">
        <v>0.84758049676294367</v>
      </c>
      <c r="O5" s="2">
        <v>0.75576336765198859</v>
      </c>
      <c r="P5" s="2">
        <v>0.8536948575083918</v>
      </c>
      <c r="Q5" s="2">
        <v>0.8106744565615388</v>
      </c>
      <c r="R5" s="2">
        <v>0.89534703034518093</v>
      </c>
      <c r="S5" s="2">
        <v>0.89348381176454506</v>
      </c>
      <c r="T5" s="2">
        <v>0.8630658245163173</v>
      </c>
      <c r="U5" s="2">
        <v>0.71642811632247549</v>
      </c>
      <c r="V5" s="2">
        <v>0.87015863367995228</v>
      </c>
      <c r="W5" s="2">
        <v>0.83058123978018306</v>
      </c>
      <c r="X5" s="2">
        <v>0.81486674556261396</v>
      </c>
      <c r="Y5" s="2">
        <v>0.68029507582378679</v>
      </c>
      <c r="Z5" s="2">
        <v>0.82968589696657291</v>
      </c>
      <c r="AA5" s="2">
        <v>0.76482385528816954</v>
      </c>
      <c r="AB5" s="2">
        <v>0.88214911853880174</v>
      </c>
      <c r="AC5" s="2">
        <v>0.87036267420891744</v>
      </c>
      <c r="AD5" s="2">
        <v>0.83384850761608786</v>
      </c>
      <c r="AE5" s="2">
        <v>0.67788291962355363</v>
      </c>
      <c r="AF5" s="29">
        <f>Node_22_TRAC[[#This Row],[BAD]]</f>
        <v>0</v>
      </c>
      <c r="AG5" s="24">
        <f>Node_22_TRAC[[#This Row],[GOOD]]</f>
        <v>1</v>
      </c>
      <c r="AH5" s="24">
        <f>Node_22_TRAC[[#This Row],[Column1]]</f>
        <v>0</v>
      </c>
      <c r="AI5" s="29">
        <f t="shared" ref="AI5:AI68" si="3">IF(MAX(J5,K5,T5,U5,AD5,AE5) &lt; 0.6, 1,0)</f>
        <v>0</v>
      </c>
      <c r="AJ5" s="24">
        <f t="shared" ref="AJ5:AJ68" si="4">IF(MIN(J5,K5,T5,U5,AD5,AE5) &gt; 0.75, 1,0)</f>
        <v>0</v>
      </c>
      <c r="AK5" s="30">
        <f t="shared" ref="AK5:AK68" si="5">IF(AVERAGE(J5,K5,T5,U5,AD5,AE5)  &lt; 0.6, 1,0)</f>
        <v>0</v>
      </c>
      <c r="AL5" s="30">
        <f>IF(OR(Node_22_TRAC__2[[#This Row],[BAD]]+Node_22_TRAC__2[[#This Row],[BAD2]]=2,Node_22_TRAC__2[[#This Row],[BAD mean]]+Node_22_TRAC__2[[#This Row],[BAD mean4]]=2), 1, 0)</f>
        <v>0</v>
      </c>
    </row>
    <row r="6" spans="1:38" s="20" customFormat="1" x14ac:dyDescent="0.25">
      <c r="A6" s="1" t="s">
        <v>10</v>
      </c>
      <c r="B6" s="9">
        <v>0.80099272312248071</v>
      </c>
      <c r="C6" s="9">
        <v>0.7931468648778226</v>
      </c>
      <c r="D6" s="9">
        <v>0.79862734813201841</v>
      </c>
      <c r="E6" s="9">
        <v>0.78876997507429081</v>
      </c>
      <c r="F6" s="9">
        <v>0.80227394870252888</v>
      </c>
      <c r="G6" s="9">
        <v>0.78977872236768321</v>
      </c>
      <c r="H6" s="9">
        <v>0.76430436305393123</v>
      </c>
      <c r="I6" s="9">
        <v>0.7504224825010275</v>
      </c>
      <c r="J6" s="9">
        <v>0.80141580559048042</v>
      </c>
      <c r="K6" s="9">
        <v>0.8050636410318196</v>
      </c>
      <c r="L6" s="2">
        <v>0.88265813132054971</v>
      </c>
      <c r="M6" s="2">
        <v>0.82837351030875517</v>
      </c>
      <c r="N6" s="2">
        <v>0.85735772389015252</v>
      </c>
      <c r="O6" s="2">
        <v>0.74068657481544786</v>
      </c>
      <c r="P6" s="2">
        <v>0.88190054567078335</v>
      </c>
      <c r="Q6" s="2">
        <v>0.86405253524140779</v>
      </c>
      <c r="R6" s="2">
        <v>0.88989792463124628</v>
      </c>
      <c r="S6" s="2">
        <v>0.88858333582577753</v>
      </c>
      <c r="T6" s="2">
        <v>0.67549819959404889</v>
      </c>
      <c r="U6" s="2">
        <v>0.78605663836105211</v>
      </c>
      <c r="V6" s="2">
        <v>0.86434408334254231</v>
      </c>
      <c r="W6" s="2">
        <v>0.78216155195332904</v>
      </c>
      <c r="X6" s="2">
        <v>0.83227174284457506</v>
      </c>
      <c r="Y6" s="2">
        <v>0.65073258864435912</v>
      </c>
      <c r="Z6" s="2">
        <v>0.86157669347886567</v>
      </c>
      <c r="AA6" s="2">
        <v>0.8204193080233676</v>
      </c>
      <c r="AB6" s="2">
        <v>0.86078496660617276</v>
      </c>
      <c r="AC6" s="2">
        <v>0.869203777887536</v>
      </c>
      <c r="AD6" s="2">
        <v>0.60902511984808805</v>
      </c>
      <c r="AE6" s="2">
        <v>0.74065675628570482</v>
      </c>
      <c r="AF6" s="29">
        <f>Node_22_TRAC[[#This Row],[BAD]]</f>
        <v>0</v>
      </c>
      <c r="AG6" s="24">
        <f>Node_22_TRAC[[#This Row],[GOOD]]</f>
        <v>1</v>
      </c>
      <c r="AH6" s="24">
        <f>Node_22_TRAC[[#This Row],[Column1]]</f>
        <v>0</v>
      </c>
      <c r="AI6" s="29">
        <f t="shared" si="3"/>
        <v>0</v>
      </c>
      <c r="AJ6" s="24">
        <f t="shared" si="4"/>
        <v>0</v>
      </c>
      <c r="AK6" s="30">
        <f t="shared" si="5"/>
        <v>0</v>
      </c>
      <c r="AL6" s="30">
        <f>IF(OR(Node_22_TRAC__2[[#This Row],[BAD]]+Node_22_TRAC__2[[#This Row],[BAD2]]=2,Node_22_TRAC__2[[#This Row],[BAD mean]]+Node_22_TRAC__2[[#This Row],[BAD mean4]]=2), 1, 0)</f>
        <v>0</v>
      </c>
    </row>
    <row r="7" spans="1:38" s="20" customFormat="1" x14ac:dyDescent="0.25">
      <c r="A7" s="1" t="s">
        <v>11</v>
      </c>
      <c r="B7" s="9">
        <v>0.81993921805889236</v>
      </c>
      <c r="C7" s="9">
        <v>0.84240532927928369</v>
      </c>
      <c r="D7" s="9">
        <v>0.82023281188163721</v>
      </c>
      <c r="E7" s="9">
        <v>0.84351482017433099</v>
      </c>
      <c r="F7" s="9">
        <v>0.82007040458739777</v>
      </c>
      <c r="G7" s="9">
        <v>0.84208217520898676</v>
      </c>
      <c r="H7" s="9">
        <v>0.78786607386683238</v>
      </c>
      <c r="I7" s="9">
        <v>0.74940724316756302</v>
      </c>
      <c r="J7" s="9">
        <v>0.81862666647482074</v>
      </c>
      <c r="K7" s="9">
        <v>0.82025140214119752</v>
      </c>
      <c r="L7" s="2">
        <v>0.88301123618006172</v>
      </c>
      <c r="M7" s="2">
        <v>0.84400146486046501</v>
      </c>
      <c r="N7" s="2">
        <v>0.8338732711783795</v>
      </c>
      <c r="O7" s="2">
        <v>0.72556530100464578</v>
      </c>
      <c r="P7" s="2">
        <v>0.8517748646925668</v>
      </c>
      <c r="Q7" s="2">
        <v>0.80701035763841977</v>
      </c>
      <c r="R7" s="2">
        <v>0.89040061952773564</v>
      </c>
      <c r="S7" s="2">
        <v>0.8909317191060625</v>
      </c>
      <c r="T7" s="2">
        <v>0.80550695787871285</v>
      </c>
      <c r="U7" s="2">
        <v>0.70145639777777669</v>
      </c>
      <c r="V7" s="2">
        <v>0.86533146823624174</v>
      </c>
      <c r="W7" s="2">
        <v>0.79521352068613727</v>
      </c>
      <c r="X7" s="2">
        <v>0.81360736680490842</v>
      </c>
      <c r="Y7" s="2">
        <v>0.61330822646106486</v>
      </c>
      <c r="Z7" s="2">
        <v>0.82947961246502278</v>
      </c>
      <c r="AA7" s="2">
        <v>0.72869063445009963</v>
      </c>
      <c r="AB7" s="2">
        <v>0.87814964460667955</v>
      </c>
      <c r="AC7" s="2">
        <v>0.85593536725762498</v>
      </c>
      <c r="AD7" s="2">
        <v>0.76325033104599949</v>
      </c>
      <c r="AE7" s="2">
        <v>0.68401910210732009</v>
      </c>
      <c r="AF7" s="29">
        <f>Node_22_TRAC[[#This Row],[BAD]]</f>
        <v>0</v>
      </c>
      <c r="AG7" s="24">
        <f>Node_22_TRAC[[#This Row],[GOOD]]</f>
        <v>1</v>
      </c>
      <c r="AH7" s="24">
        <f>Node_22_TRAC[[#This Row],[Column1]]</f>
        <v>0</v>
      </c>
      <c r="AI7" s="29">
        <f t="shared" si="3"/>
        <v>0</v>
      </c>
      <c r="AJ7" s="24">
        <f t="shared" si="4"/>
        <v>0</v>
      </c>
      <c r="AK7" s="30">
        <f t="shared" si="5"/>
        <v>0</v>
      </c>
      <c r="AL7" s="30">
        <f>IF(OR(Node_22_TRAC__2[[#This Row],[BAD]]+Node_22_TRAC__2[[#This Row],[BAD2]]=2,Node_22_TRAC__2[[#This Row],[BAD mean]]+Node_22_TRAC__2[[#This Row],[BAD mean4]]=2), 1, 0)</f>
        <v>0</v>
      </c>
    </row>
    <row r="8" spans="1:38" s="20" customFormat="1" x14ac:dyDescent="0.25">
      <c r="A8" s="1" t="s">
        <v>12</v>
      </c>
      <c r="B8" s="9">
        <v>0.56315234430120853</v>
      </c>
      <c r="C8" s="9">
        <v>0.70906628153351858</v>
      </c>
      <c r="D8" s="9">
        <v>0.62093098819726722</v>
      </c>
      <c r="E8" s="9">
        <v>0.62151738279827562</v>
      </c>
      <c r="F8" s="9">
        <v>0.6091982706415453</v>
      </c>
      <c r="G8" s="9">
        <v>0.62420187804446048</v>
      </c>
      <c r="H8" s="9">
        <v>0.44838838392588359</v>
      </c>
      <c r="I8" s="9">
        <v>0.44761954760697659</v>
      </c>
      <c r="J8" s="9">
        <v>0.61436663836015237</v>
      </c>
      <c r="K8" s="9">
        <v>0.62590302219877603</v>
      </c>
      <c r="L8" s="2">
        <v>0.57832833646158821</v>
      </c>
      <c r="M8" s="2">
        <v>0.34827316214205234</v>
      </c>
      <c r="N8" s="2">
        <v>0.70280609389360349</v>
      </c>
      <c r="O8" s="2">
        <v>0.46928575724117583</v>
      </c>
      <c r="P8" s="2">
        <v>0.76530545525270022</v>
      </c>
      <c r="Q8" s="2">
        <v>0.62656757105385763</v>
      </c>
      <c r="R8" s="2">
        <v>0.85616455565424143</v>
      </c>
      <c r="S8" s="2">
        <v>0.85922509208188758</v>
      </c>
      <c r="T8" s="2">
        <v>0.50739569158481301</v>
      </c>
      <c r="U8" s="2">
        <v>0.66421049440305668</v>
      </c>
      <c r="V8" s="2">
        <v>0.45942592023078721</v>
      </c>
      <c r="W8" s="2">
        <v>0.27577638742098087</v>
      </c>
      <c r="X8" s="2">
        <v>0.59727380681858122</v>
      </c>
      <c r="Y8" s="2">
        <v>0.32519098341108882</v>
      </c>
      <c r="Z8" s="2">
        <v>0.68905645935815885</v>
      </c>
      <c r="AA8" s="2">
        <v>0.41190919733115938</v>
      </c>
      <c r="AB8" s="2">
        <v>0.81049767462491784</v>
      </c>
      <c r="AC8" s="2">
        <v>0.67931167199025777</v>
      </c>
      <c r="AD8" s="2">
        <v>0.35769358209901975</v>
      </c>
      <c r="AE8" s="2">
        <v>0.59714534557547172</v>
      </c>
      <c r="AF8" s="29">
        <f>Node_22_TRAC[[#This Row],[BAD]]</f>
        <v>0</v>
      </c>
      <c r="AG8" s="24">
        <f>Node_22_TRAC[[#This Row],[GOOD]]</f>
        <v>0</v>
      </c>
      <c r="AH8" s="24">
        <f>Node_22_TRAC[[#This Row],[Column1]]</f>
        <v>0</v>
      </c>
      <c r="AI8" s="29">
        <f t="shared" si="3"/>
        <v>0</v>
      </c>
      <c r="AJ8" s="24">
        <f t="shared" si="4"/>
        <v>0</v>
      </c>
      <c r="AK8" s="30">
        <f t="shared" si="5"/>
        <v>1</v>
      </c>
      <c r="AL8" s="30">
        <f>IF(OR(Node_22_TRAC__2[[#This Row],[BAD]]+Node_22_TRAC__2[[#This Row],[BAD2]]=2,Node_22_TRAC__2[[#This Row],[BAD mean]]+Node_22_TRAC__2[[#This Row],[BAD mean4]]=2), 1, 0)</f>
        <v>0</v>
      </c>
    </row>
    <row r="9" spans="1:38" s="20" customFormat="1" x14ac:dyDescent="0.25">
      <c r="A9" s="1" t="s">
        <v>13</v>
      </c>
      <c r="B9" s="9">
        <v>0.66468608281995778</v>
      </c>
      <c r="C9" s="9">
        <v>0.67698844832518112</v>
      </c>
      <c r="D9" s="9">
        <v>0.66762848608014957</v>
      </c>
      <c r="E9" s="9">
        <v>0.66879846657460407</v>
      </c>
      <c r="F9" s="9">
        <v>0.67285196843023654</v>
      </c>
      <c r="G9" s="9">
        <v>0.67456847406057685</v>
      </c>
      <c r="H9" s="9">
        <v>0.55778251174869131</v>
      </c>
      <c r="I9" s="9">
        <v>0.56256500393775366</v>
      </c>
      <c r="J9" s="9">
        <v>0.65935488167821354</v>
      </c>
      <c r="K9" s="9">
        <v>0.66482094173916184</v>
      </c>
      <c r="L9" s="2">
        <v>0.79583544024255948</v>
      </c>
      <c r="M9" s="2">
        <v>0.69360149096717116</v>
      </c>
      <c r="N9" s="2">
        <v>0.73055884940603244</v>
      </c>
      <c r="O9" s="2">
        <v>0.51366498337699529</v>
      </c>
      <c r="P9" s="2">
        <v>0.82773730076107299</v>
      </c>
      <c r="Q9" s="2">
        <v>0.72548863655791085</v>
      </c>
      <c r="R9" s="2">
        <v>0.84985762936164777</v>
      </c>
      <c r="S9" s="2">
        <v>0.87058219400025083</v>
      </c>
      <c r="T9" s="2">
        <v>0.60686942593139126</v>
      </c>
      <c r="U9" s="2">
        <v>0.77632614412731471</v>
      </c>
      <c r="V9" s="2">
        <v>0.77011756600177161</v>
      </c>
      <c r="W9" s="2">
        <v>0.56754375973589544</v>
      </c>
      <c r="X9" s="2">
        <v>0.74058845423755226</v>
      </c>
      <c r="Y9" s="2">
        <v>0.37852078607553824</v>
      </c>
      <c r="Z9" s="2">
        <v>0.80252402001795553</v>
      </c>
      <c r="AA9" s="2">
        <v>0.59091404921566437</v>
      </c>
      <c r="AB9" s="2">
        <v>0.82204791962366797</v>
      </c>
      <c r="AC9" s="2">
        <v>0.78500625344113728</v>
      </c>
      <c r="AD9" s="2">
        <v>0.43844220902656639</v>
      </c>
      <c r="AE9" s="2">
        <v>0.7750106643703133</v>
      </c>
      <c r="AF9" s="29">
        <f>Node_22_TRAC[[#This Row],[BAD]]</f>
        <v>0</v>
      </c>
      <c r="AG9" s="24">
        <f>Node_22_TRAC[[#This Row],[GOOD]]</f>
        <v>0</v>
      </c>
      <c r="AH9" s="24">
        <f>Node_22_TRAC[[#This Row],[Column1]]</f>
        <v>0</v>
      </c>
      <c r="AI9" s="29">
        <f t="shared" si="3"/>
        <v>0</v>
      </c>
      <c r="AJ9" s="24">
        <f t="shared" si="4"/>
        <v>0</v>
      </c>
      <c r="AK9" s="30">
        <f t="shared" si="5"/>
        <v>0</v>
      </c>
      <c r="AL9" s="30">
        <f>IF(OR(Node_22_TRAC__2[[#This Row],[BAD]]+Node_22_TRAC__2[[#This Row],[BAD2]]=2,Node_22_TRAC__2[[#This Row],[BAD mean]]+Node_22_TRAC__2[[#This Row],[BAD mean4]]=2), 1, 0)</f>
        <v>0</v>
      </c>
    </row>
    <row r="10" spans="1:38" s="20" customFormat="1" x14ac:dyDescent="0.25">
      <c r="A10" s="1" t="s">
        <v>14</v>
      </c>
      <c r="B10" s="9">
        <v>0.61625433068169988</v>
      </c>
      <c r="C10" s="9">
        <v>0.65051390430313527</v>
      </c>
      <c r="D10" s="9">
        <v>0.65323392409870051</v>
      </c>
      <c r="E10" s="9">
        <v>0.58775729021233281</v>
      </c>
      <c r="F10" s="9">
        <v>0.69325201983730089</v>
      </c>
      <c r="G10" s="9">
        <v>0.62277226937898744</v>
      </c>
      <c r="H10" s="9">
        <v>0.65539546942772486</v>
      </c>
      <c r="I10" s="9">
        <v>0.3998180191833472</v>
      </c>
      <c r="J10" s="9">
        <v>0.68683628165319199</v>
      </c>
      <c r="K10" s="9">
        <v>0.69563917960299393</v>
      </c>
      <c r="L10" s="2">
        <v>0.60512583225714611</v>
      </c>
      <c r="M10" s="2">
        <v>0.35672568110304592</v>
      </c>
      <c r="N10" s="2">
        <v>0.72248681396777092</v>
      </c>
      <c r="O10" s="2">
        <v>0.36135248810080944</v>
      </c>
      <c r="P10" s="2">
        <v>0.84730957291824127</v>
      </c>
      <c r="Q10" s="2">
        <v>0.72374181220317779</v>
      </c>
      <c r="R10" s="2">
        <v>0.84389601151416227</v>
      </c>
      <c r="S10" s="2">
        <v>0.81222801201938777</v>
      </c>
      <c r="T10" s="2">
        <v>0.5151518134023011</v>
      </c>
      <c r="U10" s="2">
        <v>0.67833846919241736</v>
      </c>
      <c r="V10" s="2">
        <v>0.53591495498841957</v>
      </c>
      <c r="W10" s="2">
        <v>0.27807336991406206</v>
      </c>
      <c r="X10" s="2">
        <v>0.67834994264664628</v>
      </c>
      <c r="Y10" s="2">
        <v>0.30517805907163714</v>
      </c>
      <c r="Z10" s="2">
        <v>0.74063819409200715</v>
      </c>
      <c r="AA10" s="2">
        <v>0.57442956394561562</v>
      </c>
      <c r="AB10" s="2">
        <v>0.80179666332333532</v>
      </c>
      <c r="AC10" s="2">
        <v>0.64446425292351672</v>
      </c>
      <c r="AD10" s="2">
        <v>0.39419678610353148</v>
      </c>
      <c r="AE10" s="2">
        <v>0.63449316748267848</v>
      </c>
      <c r="AF10" s="29">
        <f>Node_22_TRAC[[#This Row],[BAD]]</f>
        <v>0</v>
      </c>
      <c r="AG10" s="24">
        <f>Node_22_TRAC[[#This Row],[GOOD]]</f>
        <v>0</v>
      </c>
      <c r="AH10" s="24">
        <f>Node_22_TRAC[[#This Row],[Column1]]</f>
        <v>0</v>
      </c>
      <c r="AI10" s="29">
        <f t="shared" si="3"/>
        <v>0</v>
      </c>
      <c r="AJ10" s="24">
        <f t="shared" si="4"/>
        <v>0</v>
      </c>
      <c r="AK10" s="30">
        <f t="shared" si="5"/>
        <v>0</v>
      </c>
      <c r="AL10" s="30">
        <f>IF(OR(Node_22_TRAC__2[[#This Row],[BAD]]+Node_22_TRAC__2[[#This Row],[BAD2]]=2,Node_22_TRAC__2[[#This Row],[BAD mean]]+Node_22_TRAC__2[[#This Row],[BAD mean4]]=2), 1, 0)</f>
        <v>0</v>
      </c>
    </row>
    <row r="11" spans="1:38" s="20" customFormat="1" x14ac:dyDescent="0.25">
      <c r="A11" s="1" t="s">
        <v>15</v>
      </c>
      <c r="B11" s="9">
        <v>0.66390227446892069</v>
      </c>
      <c r="C11" s="9">
        <v>0.79323611564242669</v>
      </c>
      <c r="D11" s="9">
        <v>0.76572883043494711</v>
      </c>
      <c r="E11" s="9">
        <v>0.73902077630438012</v>
      </c>
      <c r="F11" s="9">
        <v>0.7542675686963245</v>
      </c>
      <c r="G11" s="9">
        <v>0.72848900771564196</v>
      </c>
      <c r="H11" s="9">
        <v>0.58421175619886623</v>
      </c>
      <c r="I11" s="9">
        <v>0.49617609750321684</v>
      </c>
      <c r="J11" s="9">
        <v>0.75153670028503516</v>
      </c>
      <c r="K11" s="9">
        <v>0.75527800939113321</v>
      </c>
      <c r="L11" s="2">
        <v>0.44927649242845058</v>
      </c>
      <c r="M11" s="2">
        <v>0.33988479953495748</v>
      </c>
      <c r="N11" s="2">
        <v>0.58715433745888868</v>
      </c>
      <c r="O11" s="2">
        <v>0.46859950613141299</v>
      </c>
      <c r="P11" s="2">
        <v>0.6864428399147704</v>
      </c>
      <c r="Q11" s="2">
        <v>0.59829699078699994</v>
      </c>
      <c r="R11" s="2">
        <v>0.90651021884429517</v>
      </c>
      <c r="S11" s="2">
        <v>0.91304887701758941</v>
      </c>
      <c r="T11" s="2">
        <v>0.42455537837634494</v>
      </c>
      <c r="U11" s="2">
        <v>0.53408250563869475</v>
      </c>
      <c r="V11" s="2">
        <v>0.4016944394141187</v>
      </c>
      <c r="W11" s="2">
        <v>0.26545240126307346</v>
      </c>
      <c r="X11" s="2">
        <v>0.50218546664809194</v>
      </c>
      <c r="Y11" s="2">
        <v>0.36933713567378784</v>
      </c>
      <c r="Z11" s="2">
        <v>0.56549828371407451</v>
      </c>
      <c r="AA11" s="2">
        <v>0.43273769142838175</v>
      </c>
      <c r="AB11" s="2">
        <v>0.72070929406035356</v>
      </c>
      <c r="AC11" s="2">
        <v>0.64653401179489911</v>
      </c>
      <c r="AD11" s="2">
        <v>0.29808225148516504</v>
      </c>
      <c r="AE11" s="2">
        <v>0.52733795368499459</v>
      </c>
      <c r="AF11" s="29">
        <f>Node_22_TRAC[[#This Row],[BAD]]</f>
        <v>0</v>
      </c>
      <c r="AG11" s="24">
        <f>Node_22_TRAC[[#This Row],[GOOD]]</f>
        <v>0</v>
      </c>
      <c r="AH11" s="24">
        <f>Node_22_TRAC[[#This Row],[Column1]]</f>
        <v>1</v>
      </c>
      <c r="AI11" s="29">
        <f t="shared" si="3"/>
        <v>0</v>
      </c>
      <c r="AJ11" s="24">
        <f t="shared" si="4"/>
        <v>0</v>
      </c>
      <c r="AK11" s="30">
        <f t="shared" si="5"/>
        <v>1</v>
      </c>
      <c r="AL11" s="30">
        <f>IF(OR(Node_22_TRAC__2[[#This Row],[BAD]]+Node_22_TRAC__2[[#This Row],[BAD2]]=2,Node_22_TRAC__2[[#This Row],[BAD mean]]+Node_22_TRAC__2[[#This Row],[BAD mean4]]=2), 1, 0)</f>
        <v>1</v>
      </c>
    </row>
    <row r="12" spans="1:38" s="20" customFormat="1" x14ac:dyDescent="0.25">
      <c r="A12" s="1" t="s">
        <v>16</v>
      </c>
      <c r="B12" s="9">
        <v>0.67739091252474626</v>
      </c>
      <c r="C12" s="9">
        <v>0.62265992983816087</v>
      </c>
      <c r="D12" s="9">
        <v>0.74381959028320721</v>
      </c>
      <c r="E12" s="9">
        <v>0.49985947360149097</v>
      </c>
      <c r="F12" s="9">
        <v>0.70273824320103029</v>
      </c>
      <c r="G12" s="9">
        <v>0.53168007427544217</v>
      </c>
      <c r="H12" s="9">
        <v>0.53192880399812981</v>
      </c>
      <c r="I12" s="9">
        <v>0.35484586621626568</v>
      </c>
      <c r="J12" s="9">
        <v>0.69332026356069898</v>
      </c>
      <c r="K12" s="9">
        <v>0.71983652720541014</v>
      </c>
      <c r="L12" s="2">
        <v>0.54999210262094389</v>
      </c>
      <c r="M12" s="2">
        <v>0.39860562775734243</v>
      </c>
      <c r="N12" s="2">
        <v>0.52464353939047093</v>
      </c>
      <c r="O12" s="2">
        <v>0.42462534059037838</v>
      </c>
      <c r="P12" s="2">
        <v>0.62339616307043866</v>
      </c>
      <c r="Q12" s="2">
        <v>0.55091806299971313</v>
      </c>
      <c r="R12" s="2">
        <v>0.79795804458697572</v>
      </c>
      <c r="S12" s="2">
        <v>0.76640409618974437</v>
      </c>
      <c r="T12" s="2">
        <v>0.41547301239948414</v>
      </c>
      <c r="U12" s="2">
        <v>0.55952846234411335</v>
      </c>
      <c r="V12" s="2">
        <v>0.56221385654751455</v>
      </c>
      <c r="W12" s="2">
        <v>0.35199717043604706</v>
      </c>
      <c r="X12" s="2">
        <v>0.60065976204158544</v>
      </c>
      <c r="Y12" s="2">
        <v>0.36981205944069723</v>
      </c>
      <c r="Z12" s="2">
        <v>0.64759660722201517</v>
      </c>
      <c r="AA12" s="2">
        <v>0.49747742909941556</v>
      </c>
      <c r="AB12" s="2">
        <v>0.65540480053295869</v>
      </c>
      <c r="AC12" s="2">
        <v>0.66396780543815381</v>
      </c>
      <c r="AD12" s="2">
        <v>0.4818966272769587</v>
      </c>
      <c r="AE12" s="2">
        <v>0.62042701648886611</v>
      </c>
      <c r="AF12" s="29">
        <f>Node_22_TRAC[[#This Row],[BAD]]</f>
        <v>0</v>
      </c>
      <c r="AG12" s="24">
        <f>Node_22_TRAC[[#This Row],[GOOD]]</f>
        <v>0</v>
      </c>
      <c r="AH12" s="24">
        <f>Node_22_TRAC[[#This Row],[Column1]]</f>
        <v>0</v>
      </c>
      <c r="AI12" s="29">
        <f t="shared" si="3"/>
        <v>0</v>
      </c>
      <c r="AJ12" s="24">
        <f t="shared" si="4"/>
        <v>0</v>
      </c>
      <c r="AK12" s="30">
        <f t="shared" si="5"/>
        <v>1</v>
      </c>
      <c r="AL12" s="30">
        <f>IF(OR(Node_22_TRAC__2[[#This Row],[BAD]]+Node_22_TRAC__2[[#This Row],[BAD2]]=2,Node_22_TRAC__2[[#This Row],[BAD mean]]+Node_22_TRAC__2[[#This Row],[BAD mean4]]=2), 1, 0)</f>
        <v>0</v>
      </c>
    </row>
    <row r="13" spans="1:38" s="20" customFormat="1" x14ac:dyDescent="0.25">
      <c r="A13" s="1" t="s">
        <v>17</v>
      </c>
      <c r="B13" s="9">
        <v>0.70225372459588598</v>
      </c>
      <c r="C13" s="9">
        <v>0.86662685286507701</v>
      </c>
      <c r="D13" s="9"/>
      <c r="E13" s="9"/>
      <c r="F13" s="9">
        <v>0.85505882153469026</v>
      </c>
      <c r="G13" s="9">
        <v>0.74277926195608202</v>
      </c>
      <c r="H13" s="9">
        <v>0.4640987293467066</v>
      </c>
      <c r="I13" s="9">
        <v>0.49993281625602959</v>
      </c>
      <c r="J13" s="9">
        <v>0.86507667682455247</v>
      </c>
      <c r="K13" s="9">
        <v>0.84905008804159976</v>
      </c>
      <c r="L13" s="2">
        <v>0.4163791498439503</v>
      </c>
      <c r="M13" s="2">
        <v>0.37071485449877356</v>
      </c>
      <c r="N13" s="2"/>
      <c r="O13" s="2"/>
      <c r="P13" s="2">
        <v>0.56202147885526166</v>
      </c>
      <c r="Q13" s="2">
        <v>0.60076967869122544</v>
      </c>
      <c r="R13" s="2">
        <v>0.92813874746330538</v>
      </c>
      <c r="S13" s="2">
        <v>0.89114112299153636</v>
      </c>
      <c r="T13" s="2">
        <v>0.43585529836620285</v>
      </c>
      <c r="U13" s="2">
        <v>0.48848482367043627</v>
      </c>
      <c r="V13" s="2">
        <v>0.40361931361714865</v>
      </c>
      <c r="W13" s="2">
        <v>0.35364741764953561</v>
      </c>
      <c r="X13" s="2"/>
      <c r="Y13" s="2"/>
      <c r="Z13" s="2">
        <v>0.53618388148210072</v>
      </c>
      <c r="AA13" s="2">
        <v>0.49102468398009563</v>
      </c>
      <c r="AB13" s="2">
        <v>0.60890398612658347</v>
      </c>
      <c r="AC13" s="2">
        <v>0.66173625401025693</v>
      </c>
      <c r="AD13" s="2">
        <v>0.39555880013218692</v>
      </c>
      <c r="AE13" s="2">
        <v>0.48813252962084863</v>
      </c>
      <c r="AF13" s="29">
        <f>Node_22_TRAC[[#This Row],[BAD]]</f>
        <v>0</v>
      </c>
      <c r="AG13" s="24">
        <f>Node_22_TRAC[[#This Row],[GOOD]]</f>
        <v>0</v>
      </c>
      <c r="AH13" s="24">
        <f>Node_22_TRAC[[#This Row],[Column1]]</f>
        <v>1</v>
      </c>
      <c r="AI13" s="29">
        <f t="shared" si="3"/>
        <v>0</v>
      </c>
      <c r="AJ13" s="24">
        <f t="shared" si="4"/>
        <v>0</v>
      </c>
      <c r="AK13" s="30">
        <f t="shared" si="5"/>
        <v>1</v>
      </c>
      <c r="AL13" s="30">
        <f>IF(OR(Node_22_TRAC__2[[#This Row],[BAD]]+Node_22_TRAC__2[[#This Row],[BAD2]]=2,Node_22_TRAC__2[[#This Row],[BAD mean]]+Node_22_TRAC__2[[#This Row],[BAD mean4]]=2), 1, 0)</f>
        <v>1</v>
      </c>
    </row>
    <row r="14" spans="1:38" s="20" customFormat="1" x14ac:dyDescent="0.25">
      <c r="A14" s="1" t="s">
        <v>18</v>
      </c>
      <c r="B14" s="9">
        <v>0.40464825251411635</v>
      </c>
      <c r="C14" s="9">
        <v>0.65239021803388753</v>
      </c>
      <c r="D14" s="9">
        <v>0.54732434489431914</v>
      </c>
      <c r="E14" s="9">
        <v>0.50302901585366266</v>
      </c>
      <c r="F14" s="9">
        <v>0.55605887672013343</v>
      </c>
      <c r="G14" s="9">
        <v>0.45677608927364083</v>
      </c>
      <c r="H14" s="9">
        <v>0.38736424875909942</v>
      </c>
      <c r="I14" s="9">
        <v>0.30399984638787331</v>
      </c>
      <c r="J14" s="9">
        <v>0.55491940210424229</v>
      </c>
      <c r="K14" s="9">
        <v>0.60729767139537727</v>
      </c>
      <c r="L14" s="2">
        <v>0.48150280776203358</v>
      </c>
      <c r="M14" s="2">
        <v>0.28309467499927249</v>
      </c>
      <c r="N14" s="2">
        <v>0.56063991377005851</v>
      </c>
      <c r="O14" s="2">
        <v>0.39266816801995741</v>
      </c>
      <c r="P14" s="2">
        <v>0.62694846410188743</v>
      </c>
      <c r="Q14" s="2">
        <v>0.49032686843274159</v>
      </c>
      <c r="R14" s="2">
        <v>0.84627089583062354</v>
      </c>
      <c r="S14" s="2">
        <v>0.85261735424498464</v>
      </c>
      <c r="T14" s="2">
        <v>0.42817130218313793</v>
      </c>
      <c r="U14" s="2">
        <v>0.6096868878132613</v>
      </c>
      <c r="V14" s="2">
        <v>0.39440251459832509</v>
      </c>
      <c r="W14" s="2">
        <v>0.21805591989800527</v>
      </c>
      <c r="X14" s="2">
        <v>0.44760730563914158</v>
      </c>
      <c r="Y14" s="2">
        <v>0.27969480602551094</v>
      </c>
      <c r="Z14" s="2">
        <v>0.5514033930784803</v>
      </c>
      <c r="AA14" s="2">
        <v>0.33636176229745102</v>
      </c>
      <c r="AB14" s="2">
        <v>0.75863178375582907</v>
      </c>
      <c r="AC14" s="2">
        <v>0.49537837771747056</v>
      </c>
      <c r="AD14" s="2">
        <v>0.26212929416242553</v>
      </c>
      <c r="AE14" s="2">
        <v>0.54922431506243619</v>
      </c>
      <c r="AF14" s="29">
        <f>Node_22_TRAC[[#This Row],[BAD]]</f>
        <v>0</v>
      </c>
      <c r="AG14" s="24">
        <f>Node_22_TRAC[[#This Row],[GOOD]]</f>
        <v>0</v>
      </c>
      <c r="AH14" s="24">
        <f>Node_22_TRAC[[#This Row],[Column1]]</f>
        <v>1</v>
      </c>
      <c r="AI14" s="29">
        <f t="shared" si="3"/>
        <v>0</v>
      </c>
      <c r="AJ14" s="24">
        <f t="shared" si="4"/>
        <v>0</v>
      </c>
      <c r="AK14" s="30">
        <f t="shared" si="5"/>
        <v>1</v>
      </c>
      <c r="AL14" s="30">
        <f>IF(OR(Node_22_TRAC__2[[#This Row],[BAD]]+Node_22_TRAC__2[[#This Row],[BAD2]]=2,Node_22_TRAC__2[[#This Row],[BAD mean]]+Node_22_TRAC__2[[#This Row],[BAD mean4]]=2), 1, 0)</f>
        <v>1</v>
      </c>
    </row>
    <row r="15" spans="1:38" s="20" customFormat="1" x14ac:dyDescent="0.25">
      <c r="A15" s="1" t="s">
        <v>19</v>
      </c>
      <c r="B15" s="9">
        <v>0.81609473101741636</v>
      </c>
      <c r="C15" s="9">
        <v>0.79825731478728201</v>
      </c>
      <c r="D15" s="9">
        <v>0.81819824048950451</v>
      </c>
      <c r="E15" s="9">
        <v>0.79645869343988818</v>
      </c>
      <c r="F15" s="9">
        <v>0.8169051216536054</v>
      </c>
      <c r="G15" s="9">
        <v>0.79740407250652923</v>
      </c>
      <c r="H15" s="9">
        <v>0.77120458111889623</v>
      </c>
      <c r="I15" s="9">
        <v>0.72029022972988255</v>
      </c>
      <c r="J15" s="9">
        <v>0.81737631781898012</v>
      </c>
      <c r="K15" s="9">
        <v>0.81872654793037614</v>
      </c>
      <c r="L15" s="2">
        <v>0.82311125882576675</v>
      </c>
      <c r="M15" s="2">
        <v>0.8112248621820789</v>
      </c>
      <c r="N15" s="2">
        <v>0.81419263550856602</v>
      </c>
      <c r="O15" s="2">
        <v>0.70050567606568548</v>
      </c>
      <c r="P15" s="2">
        <v>0.83172143214358429</v>
      </c>
      <c r="Q15" s="2">
        <v>0.80581806809661172</v>
      </c>
      <c r="R15" s="2">
        <v>0.86660821058877546</v>
      </c>
      <c r="S15" s="2">
        <v>0.87781428430859831</v>
      </c>
      <c r="T15" s="2">
        <v>0.80901403599752741</v>
      </c>
      <c r="U15" s="2">
        <v>0.69293906495320789</v>
      </c>
      <c r="V15" s="2">
        <v>0.83443763545296235</v>
      </c>
      <c r="W15" s="2">
        <v>0.75779073985469836</v>
      </c>
      <c r="X15" s="2">
        <v>0.82111245794249388</v>
      </c>
      <c r="Y15" s="2">
        <v>0.61411248007829844</v>
      </c>
      <c r="Z15" s="2">
        <v>0.83926100127458281</v>
      </c>
      <c r="AA15" s="2">
        <v>0.76341855087894694</v>
      </c>
      <c r="AB15" s="2">
        <v>0.87541719439803478</v>
      </c>
      <c r="AC15" s="2">
        <v>0.84144780197164859</v>
      </c>
      <c r="AD15" s="2">
        <v>0.7991519358038599</v>
      </c>
      <c r="AE15" s="2">
        <v>0.70827976555611583</v>
      </c>
      <c r="AF15" s="29">
        <f>Node_22_TRAC[[#This Row],[BAD]]</f>
        <v>0</v>
      </c>
      <c r="AG15" s="24">
        <f>Node_22_TRAC[[#This Row],[GOOD]]</f>
        <v>1</v>
      </c>
      <c r="AH15" s="24">
        <f>Node_22_TRAC[[#This Row],[Column1]]</f>
        <v>0</v>
      </c>
      <c r="AI15" s="29">
        <f t="shared" si="3"/>
        <v>0</v>
      </c>
      <c r="AJ15" s="24">
        <f t="shared" si="4"/>
        <v>0</v>
      </c>
      <c r="AK15" s="30">
        <f t="shared" si="5"/>
        <v>0</v>
      </c>
      <c r="AL15" s="30">
        <f>IF(OR(Node_22_TRAC__2[[#This Row],[BAD]]+Node_22_TRAC__2[[#This Row],[BAD2]]=2,Node_22_TRAC__2[[#This Row],[BAD mean]]+Node_22_TRAC__2[[#This Row],[BAD mean4]]=2), 1, 0)</f>
        <v>0</v>
      </c>
    </row>
    <row r="16" spans="1:38" s="20" customFormat="1" x14ac:dyDescent="0.25">
      <c r="A16" s="1" t="s">
        <v>20</v>
      </c>
      <c r="B16" s="9">
        <v>0.71423367034425034</v>
      </c>
      <c r="C16" s="9">
        <v>0.7181902580126811</v>
      </c>
      <c r="D16" s="9">
        <v>0.71449335992802643</v>
      </c>
      <c r="E16" s="9">
        <v>0.70925940618615768</v>
      </c>
      <c r="F16" s="9">
        <v>0.72085470176980504</v>
      </c>
      <c r="G16" s="9">
        <v>0.7229449140211357</v>
      </c>
      <c r="H16" s="9">
        <v>0.68216769442282288</v>
      </c>
      <c r="I16" s="9">
        <v>0.61473702111981432</v>
      </c>
      <c r="J16" s="9">
        <v>0.69611392611146239</v>
      </c>
      <c r="K16" s="9">
        <v>0.73086832811608837</v>
      </c>
      <c r="L16" s="2">
        <v>0.85607647474866622</v>
      </c>
      <c r="M16" s="2">
        <v>0.66652703555940496</v>
      </c>
      <c r="N16" s="2">
        <v>0.80687265812889097</v>
      </c>
      <c r="O16" s="2">
        <v>0.707460338195397</v>
      </c>
      <c r="P16" s="2">
        <v>0.87346879773313768</v>
      </c>
      <c r="Q16" s="2">
        <v>0.80850775163620558</v>
      </c>
      <c r="R16" s="2">
        <v>0.88916794043581449</v>
      </c>
      <c r="S16" s="2">
        <v>0.88521018332497703</v>
      </c>
      <c r="T16" s="2">
        <v>0.58435095356800038</v>
      </c>
      <c r="U16" s="2">
        <v>0.78117139842751115</v>
      </c>
      <c r="V16" s="2">
        <v>0.82733149793418692</v>
      </c>
      <c r="W16" s="2">
        <v>0.5688139418560122</v>
      </c>
      <c r="X16" s="2">
        <v>0.79421795987687971</v>
      </c>
      <c r="Y16" s="2">
        <v>0.63493546948987345</v>
      </c>
      <c r="Z16" s="2">
        <v>0.84220111606669013</v>
      </c>
      <c r="AA16" s="2">
        <v>0.72195616457022704</v>
      </c>
      <c r="AB16" s="2">
        <v>0.85884419941655954</v>
      </c>
      <c r="AC16" s="2">
        <v>0.84680649251311368</v>
      </c>
      <c r="AD16" s="2">
        <v>0.47300639785472198</v>
      </c>
      <c r="AE16" s="2">
        <v>0.71016637065653099</v>
      </c>
      <c r="AF16" s="29">
        <f>Node_22_TRAC[[#This Row],[BAD]]</f>
        <v>0</v>
      </c>
      <c r="AG16" s="24">
        <f>Node_22_TRAC[[#This Row],[GOOD]]</f>
        <v>0</v>
      </c>
      <c r="AH16" s="24">
        <f>Node_22_TRAC[[#This Row],[Column1]]</f>
        <v>0</v>
      </c>
      <c r="AI16" s="29">
        <f t="shared" si="3"/>
        <v>0</v>
      </c>
      <c r="AJ16" s="24">
        <f t="shared" si="4"/>
        <v>0</v>
      </c>
      <c r="AK16" s="30">
        <f t="shared" si="5"/>
        <v>0</v>
      </c>
      <c r="AL16" s="30">
        <f>IF(OR(Node_22_TRAC__2[[#This Row],[BAD]]+Node_22_TRAC__2[[#This Row],[BAD2]]=2,Node_22_TRAC__2[[#This Row],[BAD mean]]+Node_22_TRAC__2[[#This Row],[BAD mean4]]=2), 1, 0)</f>
        <v>0</v>
      </c>
    </row>
    <row r="17" spans="1:38" s="20" customFormat="1" x14ac:dyDescent="0.25">
      <c r="A17" s="1" t="s">
        <v>21</v>
      </c>
      <c r="B17" s="9">
        <v>0.76383726986007405</v>
      </c>
      <c r="C17" s="9">
        <v>0.76114806442934579</v>
      </c>
      <c r="D17" s="9">
        <v>0.75814555542355389</v>
      </c>
      <c r="E17" s="9">
        <v>0.76190384568573322</v>
      </c>
      <c r="F17" s="9">
        <v>0.76278919080905316</v>
      </c>
      <c r="G17" s="9">
        <v>0.75984927728451823</v>
      </c>
      <c r="H17" s="9">
        <v>0.72160533935540006</v>
      </c>
      <c r="I17" s="9">
        <v>0.72610798795663389</v>
      </c>
      <c r="J17" s="9">
        <v>0.76543692219558768</v>
      </c>
      <c r="K17" s="9">
        <v>0.76116019808808499</v>
      </c>
      <c r="L17" s="2">
        <v>0.88098872839728504</v>
      </c>
      <c r="M17" s="2">
        <v>0.8012391412767752</v>
      </c>
      <c r="N17" s="2">
        <v>0.84744965508091885</v>
      </c>
      <c r="O17" s="2">
        <v>0.72966326536564241</v>
      </c>
      <c r="P17" s="2">
        <v>0.8728747244381001</v>
      </c>
      <c r="Q17" s="2">
        <v>0.86095856822075256</v>
      </c>
      <c r="R17" s="2">
        <v>0.88706860883770244</v>
      </c>
      <c r="S17" s="2">
        <v>0.88710670164336403</v>
      </c>
      <c r="T17" s="2">
        <v>0.63628898310272053</v>
      </c>
      <c r="U17" s="2">
        <v>0.79976200413669207</v>
      </c>
      <c r="V17" s="2">
        <v>0.84707853354826368</v>
      </c>
      <c r="W17" s="2">
        <v>0.72925560558705438</v>
      </c>
      <c r="X17" s="2">
        <v>0.8203447151278489</v>
      </c>
      <c r="Y17" s="2">
        <v>0.62768444746754259</v>
      </c>
      <c r="Z17" s="2">
        <v>0.84035473855620402</v>
      </c>
      <c r="AA17" s="2">
        <v>0.81796419043419999</v>
      </c>
      <c r="AB17" s="2">
        <v>0.85913885587869876</v>
      </c>
      <c r="AC17" s="2">
        <v>0.86284077328878017</v>
      </c>
      <c r="AD17" s="2">
        <v>0.52580462820264318</v>
      </c>
      <c r="AE17" s="2">
        <v>0.73182628428152696</v>
      </c>
      <c r="AF17" s="29">
        <f>Node_22_TRAC[[#This Row],[BAD]]</f>
        <v>0</v>
      </c>
      <c r="AG17" s="24">
        <f>Node_22_TRAC[[#This Row],[GOOD]]</f>
        <v>1</v>
      </c>
      <c r="AH17" s="24">
        <f>Node_22_TRAC[[#This Row],[Column1]]</f>
        <v>0</v>
      </c>
      <c r="AI17" s="29">
        <f t="shared" si="3"/>
        <v>0</v>
      </c>
      <c r="AJ17" s="24">
        <f t="shared" si="4"/>
        <v>0</v>
      </c>
      <c r="AK17" s="30">
        <f t="shared" si="5"/>
        <v>0</v>
      </c>
      <c r="AL17" s="30">
        <f>IF(OR(Node_22_TRAC__2[[#This Row],[BAD]]+Node_22_TRAC__2[[#This Row],[BAD2]]=2,Node_22_TRAC__2[[#This Row],[BAD mean]]+Node_22_TRAC__2[[#This Row],[BAD mean4]]=2), 1, 0)</f>
        <v>0</v>
      </c>
    </row>
    <row r="18" spans="1:38" s="20" customFormat="1" x14ac:dyDescent="0.25">
      <c r="A18" s="1" t="s">
        <v>22</v>
      </c>
      <c r="B18" s="9">
        <v>0.51303381904302126</v>
      </c>
      <c r="C18" s="9">
        <v>0.61789734670082908</v>
      </c>
      <c r="D18" s="9">
        <v>0.59676826562983387</v>
      </c>
      <c r="E18" s="9">
        <v>0.54607112401550983</v>
      </c>
      <c r="F18" s="9">
        <v>0.56083386775453625</v>
      </c>
      <c r="G18" s="9">
        <v>0.57748990646795695</v>
      </c>
      <c r="H18" s="9">
        <v>0.33258115742131106</v>
      </c>
      <c r="I18" s="9">
        <v>0.45370854192990323</v>
      </c>
      <c r="J18" s="9">
        <v>0.56272202824981199</v>
      </c>
      <c r="K18" s="9">
        <v>0.57304872298114951</v>
      </c>
      <c r="L18" s="2">
        <v>0.64575487039472979</v>
      </c>
      <c r="M18" s="2">
        <v>0.44901111660216325</v>
      </c>
      <c r="N18" s="2">
        <v>0.61756051333512119</v>
      </c>
      <c r="O18" s="2">
        <v>0.46115615734778381</v>
      </c>
      <c r="P18" s="2">
        <v>0.77429207905143604</v>
      </c>
      <c r="Q18" s="2">
        <v>0.7065567714104305</v>
      </c>
      <c r="R18" s="2">
        <v>0.86951321039000362</v>
      </c>
      <c r="S18" s="2">
        <v>0.88187987136188217</v>
      </c>
      <c r="T18" s="2">
        <v>0.47217448752490282</v>
      </c>
      <c r="U18" s="2">
        <v>0.69266861456491324</v>
      </c>
      <c r="V18" s="2">
        <v>0.54704207227173107</v>
      </c>
      <c r="W18" s="2">
        <v>0.33392369370529984</v>
      </c>
      <c r="X18" s="2">
        <v>0.53693578539455666</v>
      </c>
      <c r="Y18" s="2">
        <v>0.31722334732955426</v>
      </c>
      <c r="Z18" s="2">
        <v>0.68872989208394364</v>
      </c>
      <c r="AA18" s="2">
        <v>0.49849802811696658</v>
      </c>
      <c r="AB18" s="2">
        <v>0.78425251390937234</v>
      </c>
      <c r="AC18" s="2">
        <v>0.74243244684621212</v>
      </c>
      <c r="AD18" s="2">
        <v>0.35538715848806535</v>
      </c>
      <c r="AE18" s="2">
        <v>0.6419352253779379</v>
      </c>
      <c r="AF18" s="29">
        <f>Node_22_TRAC[[#This Row],[BAD]]</f>
        <v>0</v>
      </c>
      <c r="AG18" s="24">
        <f>Node_22_TRAC[[#This Row],[GOOD]]</f>
        <v>0</v>
      </c>
      <c r="AH18" s="24">
        <f>Node_22_TRAC[[#This Row],[Column1]]</f>
        <v>0</v>
      </c>
      <c r="AI18" s="29">
        <f t="shared" si="3"/>
        <v>0</v>
      </c>
      <c r="AJ18" s="24">
        <f t="shared" si="4"/>
        <v>0</v>
      </c>
      <c r="AK18" s="30">
        <f t="shared" si="5"/>
        <v>1</v>
      </c>
      <c r="AL18" s="30">
        <f>IF(OR(Node_22_TRAC__2[[#This Row],[BAD]]+Node_22_TRAC__2[[#This Row],[BAD2]]=2,Node_22_TRAC__2[[#This Row],[BAD mean]]+Node_22_TRAC__2[[#This Row],[BAD mean4]]=2), 1, 0)</f>
        <v>0</v>
      </c>
    </row>
    <row r="19" spans="1:38" s="20" customFormat="1" x14ac:dyDescent="0.25">
      <c r="A19" s="1" t="s">
        <v>23</v>
      </c>
      <c r="B19" s="9">
        <v>0.10265032365840586</v>
      </c>
      <c r="C19" s="9">
        <v>0.21242493217649724</v>
      </c>
      <c r="D19" s="9">
        <v>0.11890760633020721</v>
      </c>
      <c r="E19" s="9">
        <v>0.10534693075630254</v>
      </c>
      <c r="F19" s="9">
        <v>0.20034080787075728</v>
      </c>
      <c r="G19" s="9">
        <v>0.15288861834279047</v>
      </c>
      <c r="H19" s="9">
        <v>0.1260610760269549</v>
      </c>
      <c r="I19" s="9">
        <v>2.8848154731629719E-2</v>
      </c>
      <c r="J19" s="9">
        <v>0.14717490601090147</v>
      </c>
      <c r="K19" s="9">
        <v>0.21276009862100395</v>
      </c>
      <c r="L19" s="2">
        <v>0.18327647186776511</v>
      </c>
      <c r="M19" s="2">
        <v>0.10311709607831256</v>
      </c>
      <c r="N19" s="2">
        <v>0.13601208016428695</v>
      </c>
      <c r="O19" s="2">
        <v>9.3722911935102737E-2</v>
      </c>
      <c r="P19" s="2">
        <v>0.17689966564544524</v>
      </c>
      <c r="Q19" s="2">
        <v>0.20461734712763768</v>
      </c>
      <c r="R19" s="2">
        <v>0.52240350888878284</v>
      </c>
      <c r="S19" s="2">
        <v>0.5649932217772855</v>
      </c>
      <c r="T19" s="2">
        <v>6.2441474063703047E-2</v>
      </c>
      <c r="U19" s="2">
        <v>0.1289044247389402</v>
      </c>
      <c r="V19" s="2">
        <v>5.4035530553921865E-2</v>
      </c>
      <c r="W19" s="2">
        <v>3.2458567854485497E-2</v>
      </c>
      <c r="X19" s="2">
        <v>7.2141719960534742E-2</v>
      </c>
      <c r="Y19" s="2">
        <v>3.7916540035864241E-2</v>
      </c>
      <c r="Z19" s="2">
        <v>0.10226604868633789</v>
      </c>
      <c r="AA19" s="2">
        <v>8.4672220659796349E-2</v>
      </c>
      <c r="AB19" s="2">
        <v>0.39035486042250911</v>
      </c>
      <c r="AC19" s="2">
        <v>0.16434163689687264</v>
      </c>
      <c r="AD19" s="2">
        <v>2.2074985958837581E-2</v>
      </c>
      <c r="AE19" s="2">
        <v>0.10840055568426328</v>
      </c>
      <c r="AF19" s="29">
        <f>Node_22_TRAC[[#This Row],[BAD]]</f>
        <v>1</v>
      </c>
      <c r="AG19" s="24">
        <f>Node_22_TRAC[[#This Row],[GOOD]]</f>
        <v>0</v>
      </c>
      <c r="AH19" s="24">
        <f>Node_22_TRAC[[#This Row],[Column1]]</f>
        <v>1</v>
      </c>
      <c r="AI19" s="29">
        <f t="shared" si="3"/>
        <v>1</v>
      </c>
      <c r="AJ19" s="24">
        <f t="shared" si="4"/>
        <v>0</v>
      </c>
      <c r="AK19" s="30">
        <f t="shared" si="5"/>
        <v>1</v>
      </c>
      <c r="AL19" s="30">
        <f>IF(OR(Node_22_TRAC__2[[#This Row],[BAD]]+Node_22_TRAC__2[[#This Row],[BAD2]]=2,Node_22_TRAC__2[[#This Row],[BAD mean]]+Node_22_TRAC__2[[#This Row],[BAD mean4]]=2), 1, 0)</f>
        <v>1</v>
      </c>
    </row>
    <row r="20" spans="1:38" s="20" customFormat="1" x14ac:dyDescent="0.25">
      <c r="A20" s="1" t="s">
        <v>24</v>
      </c>
      <c r="B20" s="9">
        <v>0.80228147917848913</v>
      </c>
      <c r="C20" s="9">
        <v>0.80516013900658645</v>
      </c>
      <c r="D20" s="9">
        <v>0.81894664776914872</v>
      </c>
      <c r="E20" s="9">
        <v>0.78553555796065677</v>
      </c>
      <c r="F20" s="9">
        <v>0.81601023047338395</v>
      </c>
      <c r="G20" s="9">
        <v>0.80203835494646813</v>
      </c>
      <c r="H20" s="9">
        <v>0.74336038439063779</v>
      </c>
      <c r="I20" s="9">
        <v>0.65840120304744365</v>
      </c>
      <c r="J20" s="9">
        <v>0.81483374152719035</v>
      </c>
      <c r="K20" s="9">
        <v>0.81650869041429674</v>
      </c>
      <c r="L20" s="2">
        <v>0.84879059671575285</v>
      </c>
      <c r="M20" s="2">
        <v>0.63854738173903336</v>
      </c>
      <c r="N20" s="2">
        <v>0.83253345986900418</v>
      </c>
      <c r="O20" s="2">
        <v>0.70994272424193494</v>
      </c>
      <c r="P20" s="2">
        <v>0.87222380876177785</v>
      </c>
      <c r="Q20" s="2">
        <v>0.83720111962181354</v>
      </c>
      <c r="R20" s="2">
        <v>0.88624376425549356</v>
      </c>
      <c r="S20" s="2">
        <v>0.88702808332679295</v>
      </c>
      <c r="T20" s="2">
        <v>0.62618175743795956</v>
      </c>
      <c r="U20" s="2">
        <v>0.7974538250941513</v>
      </c>
      <c r="V20" s="2">
        <v>0.80514844847892841</v>
      </c>
      <c r="W20" s="2">
        <v>0.5462047314680637</v>
      </c>
      <c r="X20" s="2">
        <v>0.81113942612147949</v>
      </c>
      <c r="Y20" s="2">
        <v>0.61826913527599892</v>
      </c>
      <c r="Z20" s="2">
        <v>0.86676141070245383</v>
      </c>
      <c r="AA20" s="2">
        <v>0.77855554822003836</v>
      </c>
      <c r="AB20" s="2">
        <v>0.86563471743086517</v>
      </c>
      <c r="AC20" s="2">
        <v>0.84948381859042532</v>
      </c>
      <c r="AD20" s="2">
        <v>0.49247094241989031</v>
      </c>
      <c r="AE20" s="2">
        <v>0.76836149588121949</v>
      </c>
      <c r="AF20" s="29">
        <f>Node_22_TRAC[[#This Row],[BAD]]</f>
        <v>0</v>
      </c>
      <c r="AG20" s="24">
        <f>Node_22_TRAC[[#This Row],[GOOD]]</f>
        <v>1</v>
      </c>
      <c r="AH20" s="24">
        <f>Node_22_TRAC[[#This Row],[Column1]]</f>
        <v>0</v>
      </c>
      <c r="AI20" s="29">
        <f t="shared" si="3"/>
        <v>0</v>
      </c>
      <c r="AJ20" s="24">
        <f t="shared" si="4"/>
        <v>0</v>
      </c>
      <c r="AK20" s="30">
        <f t="shared" si="5"/>
        <v>0</v>
      </c>
      <c r="AL20" s="30">
        <f>IF(OR(Node_22_TRAC__2[[#This Row],[BAD]]+Node_22_TRAC__2[[#This Row],[BAD2]]=2,Node_22_TRAC__2[[#This Row],[BAD mean]]+Node_22_TRAC__2[[#This Row],[BAD mean4]]=2), 1, 0)</f>
        <v>0</v>
      </c>
    </row>
    <row r="21" spans="1:38" s="20" customFormat="1" x14ac:dyDescent="0.25">
      <c r="A21" s="1" t="s">
        <v>25</v>
      </c>
      <c r="B21" s="9">
        <v>0.80056136560800273</v>
      </c>
      <c r="C21" s="9">
        <v>0.82658670588604688</v>
      </c>
      <c r="D21" s="9">
        <v>0.79055299305458682</v>
      </c>
      <c r="E21" s="9">
        <v>0.82070650300893222</v>
      </c>
      <c r="F21" s="9">
        <v>0.7988210379465186</v>
      </c>
      <c r="G21" s="9">
        <v>0.82745280538749089</v>
      </c>
      <c r="H21" s="9">
        <v>0.67076909967083875</v>
      </c>
      <c r="I21" s="9">
        <v>0.68489414802789961</v>
      </c>
      <c r="J21" s="9">
        <v>0.80786709235091236</v>
      </c>
      <c r="K21" s="9">
        <v>0.80876859437630355</v>
      </c>
      <c r="L21" s="2">
        <v>0.85095169920515412</v>
      </c>
      <c r="M21" s="2">
        <v>0.64176187412540564</v>
      </c>
      <c r="N21" s="2">
        <v>0.84216016519839554</v>
      </c>
      <c r="O21" s="2">
        <v>0.65805648489220048</v>
      </c>
      <c r="P21" s="2">
        <v>0.88177521857211671</v>
      </c>
      <c r="Q21" s="2">
        <v>0.83324576343085766</v>
      </c>
      <c r="R21" s="2">
        <v>0.89202955241962067</v>
      </c>
      <c r="S21" s="2">
        <v>0.89050518768509856</v>
      </c>
      <c r="T21" s="2">
        <v>0.63180494178284186</v>
      </c>
      <c r="U21" s="2">
        <v>0.80432435852184603</v>
      </c>
      <c r="V21" s="2">
        <v>0.80869475079953501</v>
      </c>
      <c r="W21" s="2">
        <v>0.54457147401273198</v>
      </c>
      <c r="X21" s="2">
        <v>0.83187328803812921</v>
      </c>
      <c r="Y21" s="2">
        <v>0.55774461702798372</v>
      </c>
      <c r="Z21" s="2">
        <v>0.8816190644343519</v>
      </c>
      <c r="AA21" s="2">
        <v>0.76180880928158345</v>
      </c>
      <c r="AB21" s="2">
        <v>0.88486971412800519</v>
      </c>
      <c r="AC21" s="2">
        <v>0.8453735896054021</v>
      </c>
      <c r="AD21" s="2">
        <v>0.51167605805485394</v>
      </c>
      <c r="AE21" s="2">
        <v>0.81009555173155634</v>
      </c>
      <c r="AF21" s="29">
        <f>Node_22_TRAC[[#This Row],[BAD]]</f>
        <v>0</v>
      </c>
      <c r="AG21" s="24">
        <f>Node_22_TRAC[[#This Row],[GOOD]]</f>
        <v>1</v>
      </c>
      <c r="AH21" s="24">
        <f>Node_22_TRAC[[#This Row],[Column1]]</f>
        <v>0</v>
      </c>
      <c r="AI21" s="29">
        <f t="shared" si="3"/>
        <v>0</v>
      </c>
      <c r="AJ21" s="24">
        <f t="shared" si="4"/>
        <v>0</v>
      </c>
      <c r="AK21" s="30">
        <f t="shared" si="5"/>
        <v>0</v>
      </c>
      <c r="AL21" s="30">
        <f>IF(OR(Node_22_TRAC__2[[#This Row],[BAD]]+Node_22_TRAC__2[[#This Row],[BAD2]]=2,Node_22_TRAC__2[[#This Row],[BAD mean]]+Node_22_TRAC__2[[#This Row],[BAD mean4]]=2), 1, 0)</f>
        <v>0</v>
      </c>
    </row>
    <row r="22" spans="1:38" s="20" customFormat="1" x14ac:dyDescent="0.25">
      <c r="A22" s="1" t="s">
        <v>26</v>
      </c>
      <c r="B22" s="9">
        <v>0.86327185188411448</v>
      </c>
      <c r="C22" s="9">
        <v>0.76352862072409877</v>
      </c>
      <c r="D22" s="9">
        <v>0.86826264545578657</v>
      </c>
      <c r="E22" s="9">
        <v>0.76060955514779949</v>
      </c>
      <c r="F22" s="9">
        <v>0.86657621895527426</v>
      </c>
      <c r="G22" s="9">
        <v>0.75691028345560074</v>
      </c>
      <c r="H22" s="9">
        <v>0.8551513039884755</v>
      </c>
      <c r="I22" s="9">
        <v>0.73182858582680055</v>
      </c>
      <c r="J22" s="9">
        <v>0.86560402705362516</v>
      </c>
      <c r="K22" s="9">
        <v>0.86502601485200803</v>
      </c>
      <c r="L22" s="2">
        <v>0.88530161481529501</v>
      </c>
      <c r="M22" s="2">
        <v>0.76517986281131689</v>
      </c>
      <c r="N22" s="2">
        <v>0.87922838070645393</v>
      </c>
      <c r="O22" s="2">
        <v>0.72151418908664633</v>
      </c>
      <c r="P22" s="2">
        <v>0.91028874304625595</v>
      </c>
      <c r="Q22" s="2">
        <v>0.87193272323675086</v>
      </c>
      <c r="R22" s="2">
        <v>0.91764306320838518</v>
      </c>
      <c r="S22" s="2">
        <v>0.89727469892700873</v>
      </c>
      <c r="T22" s="2">
        <v>0.62924020866817398</v>
      </c>
      <c r="U22" s="2">
        <v>0.86448108378904875</v>
      </c>
      <c r="V22" s="2">
        <v>0.76054746294051778</v>
      </c>
      <c r="W22" s="2">
        <v>0.69728765570558815</v>
      </c>
      <c r="X22" s="2">
        <v>0.73960863573980939</v>
      </c>
      <c r="Y22" s="2">
        <v>0.63083232060172023</v>
      </c>
      <c r="Z22" s="2">
        <v>0.801697289717477</v>
      </c>
      <c r="AA22" s="2">
        <v>0.82186016556134411</v>
      </c>
      <c r="AB22" s="2">
        <v>0.79893649157098379</v>
      </c>
      <c r="AC22" s="2">
        <v>0.86955394497504834</v>
      </c>
      <c r="AD22" s="2">
        <v>0.4534976476878898</v>
      </c>
      <c r="AE22" s="2">
        <v>0.76505382903549579</v>
      </c>
      <c r="AF22" s="29">
        <f>Node_22_TRAC[[#This Row],[BAD]]</f>
        <v>0</v>
      </c>
      <c r="AG22" s="24">
        <f>Node_22_TRAC[[#This Row],[GOOD]]</f>
        <v>0</v>
      </c>
      <c r="AH22" s="24">
        <f>Node_22_TRAC[[#This Row],[Column1]]</f>
        <v>0</v>
      </c>
      <c r="AI22" s="29">
        <f t="shared" si="3"/>
        <v>0</v>
      </c>
      <c r="AJ22" s="24">
        <f t="shared" si="4"/>
        <v>0</v>
      </c>
      <c r="AK22" s="30">
        <f t="shared" si="5"/>
        <v>0</v>
      </c>
      <c r="AL22" s="30">
        <f>IF(OR(Node_22_TRAC__2[[#This Row],[BAD]]+Node_22_TRAC__2[[#This Row],[BAD2]]=2,Node_22_TRAC__2[[#This Row],[BAD mean]]+Node_22_TRAC__2[[#This Row],[BAD mean4]]=2), 1, 0)</f>
        <v>0</v>
      </c>
    </row>
    <row r="23" spans="1:38" s="20" customFormat="1" x14ac:dyDescent="0.25">
      <c r="A23" s="1" t="s">
        <v>27</v>
      </c>
      <c r="B23" s="9">
        <v>0.65012914342828199</v>
      </c>
      <c r="C23" s="9">
        <v>0.77713812265402726</v>
      </c>
      <c r="D23" s="9">
        <v>0.73875147792709661</v>
      </c>
      <c r="E23" s="9">
        <v>0.699622565416954</v>
      </c>
      <c r="F23" s="9">
        <v>0.7233632877972247</v>
      </c>
      <c r="G23" s="9">
        <v>0.69969310435353194</v>
      </c>
      <c r="H23" s="9">
        <v>0.61373164436181338</v>
      </c>
      <c r="I23" s="9">
        <v>0.52887617546255039</v>
      </c>
      <c r="J23" s="9">
        <v>0.72984863536600986</v>
      </c>
      <c r="K23" s="9">
        <v>0.73568533783210366</v>
      </c>
      <c r="L23" s="2">
        <v>0.62895515770475285</v>
      </c>
      <c r="M23" s="2">
        <v>0.48592283061823754</v>
      </c>
      <c r="N23" s="2">
        <v>0.66909054294753711</v>
      </c>
      <c r="O23" s="2">
        <v>0.53520392401821493</v>
      </c>
      <c r="P23" s="2">
        <v>0.76360321139246079</v>
      </c>
      <c r="Q23" s="2">
        <v>0.67863260856824381</v>
      </c>
      <c r="R23" s="2">
        <v>0.87023854820572855</v>
      </c>
      <c r="S23" s="2">
        <v>0.8710111521599746</v>
      </c>
      <c r="T23" s="2">
        <v>0.56842298207001052</v>
      </c>
      <c r="U23" s="2">
        <v>0.64714994234331968</v>
      </c>
      <c r="V23" s="2">
        <v>0.60276628847514935</v>
      </c>
      <c r="W23" s="2">
        <v>0.42484777836736637</v>
      </c>
      <c r="X23" s="2">
        <v>0.64922446521115196</v>
      </c>
      <c r="Y23" s="2">
        <v>0.47577938057981561</v>
      </c>
      <c r="Z23" s="2">
        <v>0.73734713088570258</v>
      </c>
      <c r="AA23" s="2">
        <v>0.58562887748537018</v>
      </c>
      <c r="AB23" s="2">
        <v>0.81393073154538176</v>
      </c>
      <c r="AC23" s="2">
        <v>0.72261231985195828</v>
      </c>
      <c r="AD23" s="2">
        <v>0.52022594599205196</v>
      </c>
      <c r="AE23" s="2">
        <v>0.63605518418802454</v>
      </c>
      <c r="AF23" s="29">
        <f>Node_22_TRAC[[#This Row],[BAD]]</f>
        <v>0</v>
      </c>
      <c r="AG23" s="24">
        <f>Node_22_TRAC[[#This Row],[GOOD]]</f>
        <v>0</v>
      </c>
      <c r="AH23" s="24">
        <f>Node_22_TRAC[[#This Row],[Column1]]</f>
        <v>0</v>
      </c>
      <c r="AI23" s="29">
        <f t="shared" si="3"/>
        <v>0</v>
      </c>
      <c r="AJ23" s="24">
        <f t="shared" si="4"/>
        <v>0</v>
      </c>
      <c r="AK23" s="30">
        <f t="shared" si="5"/>
        <v>0</v>
      </c>
      <c r="AL23" s="30">
        <f>IF(OR(Node_22_TRAC__2[[#This Row],[BAD]]+Node_22_TRAC__2[[#This Row],[BAD2]]=2,Node_22_TRAC__2[[#This Row],[BAD mean]]+Node_22_TRAC__2[[#This Row],[BAD mean4]]=2), 1, 0)</f>
        <v>0</v>
      </c>
    </row>
    <row r="24" spans="1:38" s="20" customFormat="1" x14ac:dyDescent="0.25">
      <c r="A24" s="1" t="s">
        <v>28</v>
      </c>
      <c r="B24" s="9">
        <v>0.85066688383011801</v>
      </c>
      <c r="C24" s="9">
        <v>0.84253575912882017</v>
      </c>
      <c r="D24" s="9">
        <v>0.81722075525210236</v>
      </c>
      <c r="E24" s="9">
        <v>0.84276496910911158</v>
      </c>
      <c r="F24" s="9"/>
      <c r="G24" s="9"/>
      <c r="H24" s="9"/>
      <c r="I24" s="9"/>
      <c r="J24" s="9">
        <v>0.80206430013839891</v>
      </c>
      <c r="K24" s="9">
        <v>0.80456107283677192</v>
      </c>
      <c r="L24" s="2">
        <v>0.81173797297695494</v>
      </c>
      <c r="M24" s="2">
        <v>0.6340538304907074</v>
      </c>
      <c r="N24" s="2">
        <v>0.80073838154235644</v>
      </c>
      <c r="O24" s="2">
        <v>0.71898700208626798</v>
      </c>
      <c r="P24" s="2"/>
      <c r="Q24" s="2"/>
      <c r="R24" s="2"/>
      <c r="S24" s="2"/>
      <c r="T24" s="2">
        <v>0.64323437361864766</v>
      </c>
      <c r="U24" s="2">
        <v>0.79555175706697079</v>
      </c>
      <c r="V24" s="2">
        <v>0.75248435036952688</v>
      </c>
      <c r="W24" s="2">
        <v>0.54566169611693072</v>
      </c>
      <c r="X24" s="2">
        <v>0.7521579702648199</v>
      </c>
      <c r="Y24" s="2">
        <v>0.62733813255739856</v>
      </c>
      <c r="Z24" s="2"/>
      <c r="AA24" s="2"/>
      <c r="AB24" s="2"/>
      <c r="AC24" s="2"/>
      <c r="AD24" s="2">
        <v>0.52335453765386875</v>
      </c>
      <c r="AE24" s="2">
        <v>0.75652211372207601</v>
      </c>
      <c r="AF24" s="29">
        <f>Node_22_TRAC[[#This Row],[BAD]]</f>
        <v>0</v>
      </c>
      <c r="AG24" s="24">
        <f>Node_22_TRAC[[#This Row],[GOOD]]</f>
        <v>1</v>
      </c>
      <c r="AH24" s="24">
        <f>Node_22_TRAC[[#This Row],[Column1]]</f>
        <v>0</v>
      </c>
      <c r="AI24" s="29">
        <f t="shared" si="3"/>
        <v>0</v>
      </c>
      <c r="AJ24" s="24">
        <f t="shared" si="4"/>
        <v>0</v>
      </c>
      <c r="AK24" s="30">
        <f t="shared" si="5"/>
        <v>0</v>
      </c>
      <c r="AL24" s="30">
        <f>IF(OR(Node_22_TRAC__2[[#This Row],[BAD]]+Node_22_TRAC__2[[#This Row],[BAD2]]=2,Node_22_TRAC__2[[#This Row],[BAD mean]]+Node_22_TRAC__2[[#This Row],[BAD mean4]]=2), 1, 0)</f>
        <v>0</v>
      </c>
    </row>
    <row r="25" spans="1:38" s="20" customFormat="1" x14ac:dyDescent="0.25">
      <c r="A25" s="1" t="s">
        <v>29</v>
      </c>
      <c r="B25" s="9">
        <v>0.69015269018254721</v>
      </c>
      <c r="C25" s="9">
        <v>0.74349358020823453</v>
      </c>
      <c r="D25" s="9">
        <v>0.7177097903136952</v>
      </c>
      <c r="E25" s="9">
        <v>0.69057777906969009</v>
      </c>
      <c r="F25" s="9">
        <v>0.70865281638426947</v>
      </c>
      <c r="G25" s="9">
        <v>0.71061014273446876</v>
      </c>
      <c r="H25" s="9">
        <v>0.63434918306354271</v>
      </c>
      <c r="I25" s="9">
        <v>0.52282129101760888</v>
      </c>
      <c r="J25" s="9">
        <v>0.71396240027218238</v>
      </c>
      <c r="K25" s="9">
        <v>0.71539930230756898</v>
      </c>
      <c r="L25" s="2">
        <v>0.63128049729747593</v>
      </c>
      <c r="M25" s="2">
        <v>0.47612073130816102</v>
      </c>
      <c r="N25" s="2">
        <v>0.68872420805520962</v>
      </c>
      <c r="O25" s="2">
        <v>0.5229437496684074</v>
      </c>
      <c r="P25" s="2">
        <v>0.76115518438475294</v>
      </c>
      <c r="Q25" s="2">
        <v>0.65228193564553172</v>
      </c>
      <c r="R25" s="2">
        <v>0.8844878545948669</v>
      </c>
      <c r="S25" s="2">
        <v>0.88940217379629327</v>
      </c>
      <c r="T25" s="2">
        <v>0.57394402688675794</v>
      </c>
      <c r="U25" s="2">
        <v>0.6834819902408964</v>
      </c>
      <c r="V25" s="2">
        <v>0.57892114199815026</v>
      </c>
      <c r="W25" s="2">
        <v>0.43348725267484051</v>
      </c>
      <c r="X25" s="2">
        <v>0.63491435549144037</v>
      </c>
      <c r="Y25" s="2">
        <v>0.45532076011333839</v>
      </c>
      <c r="Z25" s="2">
        <v>0.71762440443148701</v>
      </c>
      <c r="AA25" s="2">
        <v>0.54171197115320158</v>
      </c>
      <c r="AB25" s="2">
        <v>0.82637416170109723</v>
      </c>
      <c r="AC25" s="2">
        <v>0.74003969838245376</v>
      </c>
      <c r="AD25" s="2">
        <v>0.50349791770381336</v>
      </c>
      <c r="AE25" s="2">
        <v>0.65717857389441448</v>
      </c>
      <c r="AF25" s="29">
        <f>Node_22_TRAC[[#This Row],[BAD]]</f>
        <v>0</v>
      </c>
      <c r="AG25" s="24">
        <f>Node_22_TRAC[[#This Row],[GOOD]]</f>
        <v>0</v>
      </c>
      <c r="AH25" s="24">
        <f>Node_22_TRAC[[#This Row],[Column1]]</f>
        <v>0</v>
      </c>
      <c r="AI25" s="29">
        <f t="shared" si="3"/>
        <v>0</v>
      </c>
      <c r="AJ25" s="24">
        <f t="shared" si="4"/>
        <v>0</v>
      </c>
      <c r="AK25" s="30">
        <f t="shared" si="5"/>
        <v>0</v>
      </c>
      <c r="AL25" s="30">
        <f>IF(OR(Node_22_TRAC__2[[#This Row],[BAD]]+Node_22_TRAC__2[[#This Row],[BAD2]]=2,Node_22_TRAC__2[[#This Row],[BAD mean]]+Node_22_TRAC__2[[#This Row],[BAD mean4]]=2), 1, 0)</f>
        <v>0</v>
      </c>
    </row>
    <row r="26" spans="1:38" s="20" customFormat="1" x14ac:dyDescent="0.25">
      <c r="A26" s="1" t="s">
        <v>30</v>
      </c>
      <c r="B26" s="9">
        <v>0.73459887391702006</v>
      </c>
      <c r="C26" s="9">
        <v>0.76270308347835991</v>
      </c>
      <c r="D26" s="9">
        <v>0.77262170772017635</v>
      </c>
      <c r="E26" s="9">
        <v>0.71286556897322917</v>
      </c>
      <c r="F26" s="9">
        <v>0.77329888142861458</v>
      </c>
      <c r="G26" s="9">
        <v>0.72432374767373719</v>
      </c>
      <c r="H26" s="9">
        <v>0.5999814282919036</v>
      </c>
      <c r="I26" s="9">
        <v>0.49914758446107382</v>
      </c>
      <c r="J26" s="9">
        <v>0.77504445483148021</v>
      </c>
      <c r="K26" s="9">
        <v>0.79253072174742312</v>
      </c>
      <c r="L26" s="2">
        <v>0.62004021843193791</v>
      </c>
      <c r="M26" s="2">
        <v>0.44945522872496829</v>
      </c>
      <c r="N26" s="2">
        <v>0.75037653721125053</v>
      </c>
      <c r="O26" s="2">
        <v>0.49978939001897799</v>
      </c>
      <c r="P26" s="2">
        <v>0.7740941766027577</v>
      </c>
      <c r="Q26" s="2">
        <v>0.68813656483203745</v>
      </c>
      <c r="R26" s="2">
        <v>0.90862928651668651</v>
      </c>
      <c r="S26" s="2">
        <v>0.8870946810556497</v>
      </c>
      <c r="T26" s="2">
        <v>0.53606077593065493</v>
      </c>
      <c r="U26" s="2">
        <v>0.65791061802069584</v>
      </c>
      <c r="V26" s="2">
        <v>0.54150691015345653</v>
      </c>
      <c r="W26" s="2">
        <v>0.34319808191434359</v>
      </c>
      <c r="X26" s="2">
        <v>0.65441928617175726</v>
      </c>
      <c r="Y26" s="2">
        <v>0.38386412376244283</v>
      </c>
      <c r="Z26" s="2">
        <v>0.67537767411600347</v>
      </c>
      <c r="AA26" s="2">
        <v>0.52602213864647474</v>
      </c>
      <c r="AB26" s="2">
        <v>0.72356487762500021</v>
      </c>
      <c r="AC26" s="2">
        <v>0.697932606354981</v>
      </c>
      <c r="AD26" s="2">
        <v>0.40526437921054487</v>
      </c>
      <c r="AE26" s="2">
        <v>0.56028911498086076</v>
      </c>
      <c r="AF26" s="29">
        <f>Node_22_TRAC[[#This Row],[BAD]]</f>
        <v>0</v>
      </c>
      <c r="AG26" s="24">
        <f>Node_22_TRAC[[#This Row],[GOOD]]</f>
        <v>0</v>
      </c>
      <c r="AH26" s="24">
        <f>Node_22_TRAC[[#This Row],[Column1]]</f>
        <v>0</v>
      </c>
      <c r="AI26" s="29">
        <f t="shared" si="3"/>
        <v>0</v>
      </c>
      <c r="AJ26" s="24">
        <f t="shared" si="4"/>
        <v>0</v>
      </c>
      <c r="AK26" s="30">
        <f t="shared" si="5"/>
        <v>0</v>
      </c>
      <c r="AL26" s="30">
        <f>IF(OR(Node_22_TRAC__2[[#This Row],[BAD]]+Node_22_TRAC__2[[#This Row],[BAD2]]=2,Node_22_TRAC__2[[#This Row],[BAD mean]]+Node_22_TRAC__2[[#This Row],[BAD mean4]]=2), 1, 0)</f>
        <v>0</v>
      </c>
    </row>
    <row r="27" spans="1:38" s="20" customFormat="1" x14ac:dyDescent="0.25">
      <c r="A27" s="1" t="s">
        <v>31</v>
      </c>
      <c r="B27" s="9">
        <v>0.74836450815220346</v>
      </c>
      <c r="C27" s="9">
        <v>0.76222952902730168</v>
      </c>
      <c r="D27" s="9">
        <v>0.75150367408930363</v>
      </c>
      <c r="E27" s="9">
        <v>0.7578952876514532</v>
      </c>
      <c r="F27" s="9">
        <v>0.75372415421019356</v>
      </c>
      <c r="G27" s="9">
        <v>0.76276847552616001</v>
      </c>
      <c r="H27" s="9">
        <v>0.72022968170578039</v>
      </c>
      <c r="I27" s="9">
        <v>0.71286209514190202</v>
      </c>
      <c r="J27" s="9">
        <v>0.75299108742372478</v>
      </c>
      <c r="K27" s="9">
        <v>0.75846974608655715</v>
      </c>
      <c r="L27" s="2">
        <v>0.85840823621943807</v>
      </c>
      <c r="M27" s="2">
        <v>0.76044107680362749</v>
      </c>
      <c r="N27" s="2">
        <v>0.8261890510466221</v>
      </c>
      <c r="O27" s="2">
        <v>0.69882441869070155</v>
      </c>
      <c r="P27" s="2">
        <v>0.86738400736462495</v>
      </c>
      <c r="Q27" s="2">
        <v>0.83411980790597773</v>
      </c>
      <c r="R27" s="2">
        <v>0.8899918658380549</v>
      </c>
      <c r="S27" s="2">
        <v>0.88697504253578308</v>
      </c>
      <c r="T27" s="2">
        <v>0.61541060944916626</v>
      </c>
      <c r="U27" s="2">
        <v>0.77657077002221475</v>
      </c>
      <c r="V27" s="2">
        <v>0.83342557963055264</v>
      </c>
      <c r="W27" s="2">
        <v>0.6871381226226001</v>
      </c>
      <c r="X27" s="2">
        <v>0.8013659921312718</v>
      </c>
      <c r="Y27" s="2">
        <v>0.61108445950894297</v>
      </c>
      <c r="Z27" s="2">
        <v>0.84444223939778651</v>
      </c>
      <c r="AA27" s="2">
        <v>0.76529479248243348</v>
      </c>
      <c r="AB27" s="2">
        <v>0.85651447241251566</v>
      </c>
      <c r="AC27" s="2">
        <v>0.86079250112599925</v>
      </c>
      <c r="AD27" s="2">
        <v>0.51959990763723074</v>
      </c>
      <c r="AE27" s="2">
        <v>0.72172230488805023</v>
      </c>
      <c r="AF27" s="29">
        <f>Node_22_TRAC[[#This Row],[BAD]]</f>
        <v>0</v>
      </c>
      <c r="AG27" s="24">
        <f>Node_22_TRAC[[#This Row],[GOOD]]</f>
        <v>0</v>
      </c>
      <c r="AH27" s="24">
        <f>Node_22_TRAC[[#This Row],[Column1]]</f>
        <v>0</v>
      </c>
      <c r="AI27" s="29">
        <f t="shared" si="3"/>
        <v>0</v>
      </c>
      <c r="AJ27" s="24">
        <f t="shared" si="4"/>
        <v>0</v>
      </c>
      <c r="AK27" s="30">
        <f t="shared" si="5"/>
        <v>0</v>
      </c>
      <c r="AL27" s="30">
        <f>IF(OR(Node_22_TRAC__2[[#This Row],[BAD]]+Node_22_TRAC__2[[#This Row],[BAD2]]=2,Node_22_TRAC__2[[#This Row],[BAD mean]]+Node_22_TRAC__2[[#This Row],[BAD mean4]]=2), 1, 0)</f>
        <v>0</v>
      </c>
    </row>
    <row r="28" spans="1:38" s="20" customFormat="1" x14ac:dyDescent="0.25">
      <c r="A28" s="1" t="s">
        <v>32</v>
      </c>
      <c r="B28" s="9">
        <v>0.51759485439466379</v>
      </c>
      <c r="C28" s="9">
        <v>0.44262191227507386</v>
      </c>
      <c r="D28" s="9">
        <v>0.53653914609036979</v>
      </c>
      <c r="E28" s="9">
        <v>0.455165816779041</v>
      </c>
      <c r="F28" s="9">
        <v>0.54153786063008724</v>
      </c>
      <c r="G28" s="9">
        <v>0.43739236550171906</v>
      </c>
      <c r="H28" s="9">
        <v>0.44756006023699579</v>
      </c>
      <c r="I28" s="9">
        <v>0.26297620353656342</v>
      </c>
      <c r="J28" s="9">
        <v>0.52927537361832999</v>
      </c>
      <c r="K28" s="9">
        <v>0.53598257856928511</v>
      </c>
      <c r="L28" s="2">
        <v>0.70361180720214522</v>
      </c>
      <c r="M28" s="2">
        <v>0.47550519032715838</v>
      </c>
      <c r="N28" s="2">
        <v>0.58974418781865545</v>
      </c>
      <c r="O28" s="2">
        <v>0.33814020021348484</v>
      </c>
      <c r="P28" s="2">
        <v>0.69505369219213109</v>
      </c>
      <c r="Q28" s="2">
        <v>0.64760181209609247</v>
      </c>
      <c r="R28" s="2">
        <v>0.834299978232238</v>
      </c>
      <c r="S28" s="2">
        <v>0.8101840900729077</v>
      </c>
      <c r="T28" s="2">
        <v>0.50161182529973036</v>
      </c>
      <c r="U28" s="2">
        <v>0.66541762868526</v>
      </c>
      <c r="V28" s="2">
        <v>0.53982520508227716</v>
      </c>
      <c r="W28" s="2">
        <v>0.3574596336335692</v>
      </c>
      <c r="X28" s="2">
        <v>0.59706152021987402</v>
      </c>
      <c r="Y28" s="2">
        <v>0.20839342686257145</v>
      </c>
      <c r="Z28" s="2">
        <v>0.53920011228323717</v>
      </c>
      <c r="AA28" s="2">
        <v>0.43769222893100007</v>
      </c>
      <c r="AB28" s="2">
        <v>0.66537673926364715</v>
      </c>
      <c r="AC28" s="2">
        <v>0.60407817826052879</v>
      </c>
      <c r="AD28" s="2">
        <v>0.3708291818040132</v>
      </c>
      <c r="AE28" s="2">
        <v>0.54903580891819859</v>
      </c>
      <c r="AF28" s="29">
        <f>Node_22_TRAC[[#This Row],[BAD]]</f>
        <v>0</v>
      </c>
      <c r="AG28" s="24">
        <f>Node_22_TRAC[[#This Row],[GOOD]]</f>
        <v>0</v>
      </c>
      <c r="AH28" s="24">
        <f>Node_22_TRAC[[#This Row],[Column1]]</f>
        <v>1</v>
      </c>
      <c r="AI28" s="29">
        <f t="shared" si="3"/>
        <v>0</v>
      </c>
      <c r="AJ28" s="24">
        <f t="shared" si="4"/>
        <v>0</v>
      </c>
      <c r="AK28" s="30">
        <f t="shared" si="5"/>
        <v>1</v>
      </c>
      <c r="AL28" s="30">
        <f>IF(OR(Node_22_TRAC__2[[#This Row],[BAD]]+Node_22_TRAC__2[[#This Row],[BAD2]]=2,Node_22_TRAC__2[[#This Row],[BAD mean]]+Node_22_TRAC__2[[#This Row],[BAD mean4]]=2), 1, 0)</f>
        <v>1</v>
      </c>
    </row>
    <row r="29" spans="1:38" s="20" customFormat="1" x14ac:dyDescent="0.25">
      <c r="A29" s="1" t="s">
        <v>33</v>
      </c>
      <c r="B29" s="9">
        <v>0.62523578785731004</v>
      </c>
      <c r="C29" s="9">
        <v>0.5937637516504457</v>
      </c>
      <c r="D29" s="9">
        <v>0.6606052158587663</v>
      </c>
      <c r="E29" s="9">
        <v>0.5283057411665375</v>
      </c>
      <c r="F29" s="9">
        <v>0.62731908221372912</v>
      </c>
      <c r="G29" s="9">
        <v>0.53605562036425158</v>
      </c>
      <c r="H29" s="9">
        <v>0.52327374218311717</v>
      </c>
      <c r="I29" s="9">
        <v>0.34710591203510988</v>
      </c>
      <c r="J29" s="9">
        <v>0.63705172714512937</v>
      </c>
      <c r="K29" s="9">
        <v>0.65748053813857477</v>
      </c>
      <c r="L29" s="2">
        <v>0.70065771145966838</v>
      </c>
      <c r="M29" s="2">
        <v>0.6042121196470982</v>
      </c>
      <c r="N29" s="2">
        <v>0.68575328883899778</v>
      </c>
      <c r="O29" s="2">
        <v>0.47674075199562699</v>
      </c>
      <c r="P29" s="2">
        <v>0.77128851294641854</v>
      </c>
      <c r="Q29" s="2">
        <v>0.67883599599260835</v>
      </c>
      <c r="R29" s="2">
        <v>0.85930295361440656</v>
      </c>
      <c r="S29" s="2">
        <v>0.843665944188704</v>
      </c>
      <c r="T29" s="2">
        <v>0.5085137263368863</v>
      </c>
      <c r="U29" s="2">
        <v>0.68073208677327368</v>
      </c>
      <c r="V29" s="2">
        <v>0.73311150415432624</v>
      </c>
      <c r="W29" s="2">
        <v>0.51444734807433534</v>
      </c>
      <c r="X29" s="2">
        <v>0.69467946948055281</v>
      </c>
      <c r="Y29" s="2">
        <v>0.37618087696955477</v>
      </c>
      <c r="Z29" s="2">
        <v>0.74278884992987493</v>
      </c>
      <c r="AA29" s="2">
        <v>0.56417516117243671</v>
      </c>
      <c r="AB29" s="2">
        <v>0.78607710032772671</v>
      </c>
      <c r="AC29" s="2">
        <v>0.68510854806600863</v>
      </c>
      <c r="AD29" s="2">
        <v>0.49977977028355958</v>
      </c>
      <c r="AE29" s="2">
        <v>0.6745920979350748</v>
      </c>
      <c r="AF29" s="29">
        <f>Node_22_TRAC[[#This Row],[BAD]]</f>
        <v>0</v>
      </c>
      <c r="AG29" s="24">
        <f>Node_22_TRAC[[#This Row],[GOOD]]</f>
        <v>0</v>
      </c>
      <c r="AH29" s="24">
        <f>Node_22_TRAC[[#This Row],[Column1]]</f>
        <v>0</v>
      </c>
      <c r="AI29" s="29">
        <f t="shared" si="3"/>
        <v>0</v>
      </c>
      <c r="AJ29" s="24">
        <f t="shared" si="4"/>
        <v>0</v>
      </c>
      <c r="AK29" s="30">
        <f t="shared" si="5"/>
        <v>0</v>
      </c>
      <c r="AL29" s="30">
        <f>IF(OR(Node_22_TRAC__2[[#This Row],[BAD]]+Node_22_TRAC__2[[#This Row],[BAD2]]=2,Node_22_TRAC__2[[#This Row],[BAD mean]]+Node_22_TRAC__2[[#This Row],[BAD mean4]]=2), 1, 0)</f>
        <v>0</v>
      </c>
    </row>
    <row r="30" spans="1:38" s="20" customFormat="1" x14ac:dyDescent="0.25">
      <c r="A30" s="1" t="s">
        <v>34</v>
      </c>
      <c r="B30" s="9">
        <v>0.75088251480215829</v>
      </c>
      <c r="C30" s="9">
        <v>0.79531293095460398</v>
      </c>
      <c r="D30" s="9"/>
      <c r="E30" s="9"/>
      <c r="F30" s="9">
        <v>0.75420971387621261</v>
      </c>
      <c r="G30" s="9">
        <v>0.80245903591308798</v>
      </c>
      <c r="H30" s="9">
        <v>0.70540075340799469</v>
      </c>
      <c r="I30" s="9">
        <v>0.7328431061161671</v>
      </c>
      <c r="J30" s="9">
        <v>0.76237553942824499</v>
      </c>
      <c r="K30" s="9">
        <v>0.769365996551998</v>
      </c>
      <c r="L30" s="2">
        <v>0.8904911374988369</v>
      </c>
      <c r="M30" s="2">
        <v>0.68628538730327382</v>
      </c>
      <c r="N30" s="2"/>
      <c r="O30" s="2"/>
      <c r="P30" s="2">
        <v>0.88903611277239036</v>
      </c>
      <c r="Q30" s="2">
        <v>0.85191020097740822</v>
      </c>
      <c r="R30" s="2">
        <v>0.89032352434098361</v>
      </c>
      <c r="S30" s="2">
        <v>0.89345733724181564</v>
      </c>
      <c r="T30" s="2">
        <v>0.65879218310066889</v>
      </c>
      <c r="U30" s="2">
        <v>0.78487982501057652</v>
      </c>
      <c r="V30" s="2">
        <v>0.88026374674006991</v>
      </c>
      <c r="W30" s="2">
        <v>0.60835523590715357</v>
      </c>
      <c r="X30" s="2"/>
      <c r="Y30" s="2"/>
      <c r="Z30" s="2">
        <v>0.88894810459997464</v>
      </c>
      <c r="AA30" s="2">
        <v>0.76646468313667993</v>
      </c>
      <c r="AB30" s="2">
        <v>0.88088342607739023</v>
      </c>
      <c r="AC30" s="2">
        <v>0.86900248050699225</v>
      </c>
      <c r="AD30" s="2">
        <v>0.60617104760014295</v>
      </c>
      <c r="AE30" s="2">
        <v>0.79158860104066553</v>
      </c>
      <c r="AF30" s="29">
        <f>Node_22_TRAC[[#This Row],[BAD]]</f>
        <v>0</v>
      </c>
      <c r="AG30" s="24">
        <f>Node_22_TRAC[[#This Row],[GOOD]]</f>
        <v>1</v>
      </c>
      <c r="AH30" s="24">
        <f>Node_22_TRAC[[#This Row],[Column1]]</f>
        <v>0</v>
      </c>
      <c r="AI30" s="29">
        <f t="shared" si="3"/>
        <v>0</v>
      </c>
      <c r="AJ30" s="24">
        <f t="shared" si="4"/>
        <v>0</v>
      </c>
      <c r="AK30" s="30">
        <f t="shared" si="5"/>
        <v>0</v>
      </c>
      <c r="AL30" s="30">
        <f>IF(OR(Node_22_TRAC__2[[#This Row],[BAD]]+Node_22_TRAC__2[[#This Row],[BAD2]]=2,Node_22_TRAC__2[[#This Row],[BAD mean]]+Node_22_TRAC__2[[#This Row],[BAD mean4]]=2), 1, 0)</f>
        <v>0</v>
      </c>
    </row>
    <row r="31" spans="1:38" s="20" customFormat="1" x14ac:dyDescent="0.25">
      <c r="A31" s="1" t="s">
        <v>35</v>
      </c>
      <c r="B31" s="9">
        <v>0.6488896262941668</v>
      </c>
      <c r="C31" s="9">
        <v>0.74170905521089914</v>
      </c>
      <c r="D31" s="9">
        <v>0.69471453057965227</v>
      </c>
      <c r="E31" s="9">
        <v>0.69678890172326036</v>
      </c>
      <c r="F31" s="9">
        <v>0.70688764617290145</v>
      </c>
      <c r="G31" s="9">
        <v>0.7130932795169479</v>
      </c>
      <c r="H31" s="9">
        <v>0.5787295049949247</v>
      </c>
      <c r="I31" s="9">
        <v>0.57429730398755041</v>
      </c>
      <c r="J31" s="9">
        <v>0.70192614621579819</v>
      </c>
      <c r="K31" s="9">
        <v>0.69778129897401819</v>
      </c>
      <c r="L31" s="2">
        <v>0.72641823550123852</v>
      </c>
      <c r="M31" s="2">
        <v>0.54497793399764316</v>
      </c>
      <c r="N31" s="2">
        <v>0.77709896673898993</v>
      </c>
      <c r="O31" s="2">
        <v>0.57527436873190119</v>
      </c>
      <c r="P31" s="2">
        <v>0.84619962623059453</v>
      </c>
      <c r="Q31" s="2">
        <v>0.74410288271516001</v>
      </c>
      <c r="R31" s="2">
        <v>0.89600327246580169</v>
      </c>
      <c r="S31" s="2">
        <v>0.89348022460735965</v>
      </c>
      <c r="T31" s="2">
        <v>0.61418837816716587</v>
      </c>
      <c r="U31" s="2">
        <v>0.76672199346312053</v>
      </c>
      <c r="V31" s="2">
        <v>0.6235987895311691</v>
      </c>
      <c r="W31" s="2">
        <v>0.44199240689454439</v>
      </c>
      <c r="X31" s="2">
        <v>0.68646102520054919</v>
      </c>
      <c r="Y31" s="2">
        <v>0.46465069804809406</v>
      </c>
      <c r="Z31" s="2">
        <v>0.79527398207516042</v>
      </c>
      <c r="AA31" s="2">
        <v>0.61330973861522531</v>
      </c>
      <c r="AB31" s="2">
        <v>0.87200402949794387</v>
      </c>
      <c r="AC31" s="2">
        <v>0.80958228319625614</v>
      </c>
      <c r="AD31" s="2">
        <v>0.45222559652350142</v>
      </c>
      <c r="AE31" s="2">
        <v>0.7304768500220068</v>
      </c>
      <c r="AF31" s="29">
        <f>Node_22_TRAC[[#This Row],[BAD]]</f>
        <v>0</v>
      </c>
      <c r="AG31" s="24">
        <f>Node_22_TRAC[[#This Row],[GOOD]]</f>
        <v>0</v>
      </c>
      <c r="AH31" s="24">
        <f>Node_22_TRAC[[#This Row],[Column1]]</f>
        <v>0</v>
      </c>
      <c r="AI31" s="29">
        <f t="shared" si="3"/>
        <v>0</v>
      </c>
      <c r="AJ31" s="24">
        <f t="shared" si="4"/>
        <v>0</v>
      </c>
      <c r="AK31" s="30">
        <f t="shared" si="5"/>
        <v>0</v>
      </c>
      <c r="AL31" s="30">
        <f>IF(OR(Node_22_TRAC__2[[#This Row],[BAD]]+Node_22_TRAC__2[[#This Row],[BAD2]]=2,Node_22_TRAC__2[[#This Row],[BAD mean]]+Node_22_TRAC__2[[#This Row],[BAD mean4]]=2), 1, 0)</f>
        <v>0</v>
      </c>
    </row>
    <row r="32" spans="1:38" s="20" customFormat="1" x14ac:dyDescent="0.25">
      <c r="A32" s="1" t="s">
        <v>36</v>
      </c>
      <c r="B32" s="9">
        <v>0.4989957259567499</v>
      </c>
      <c r="C32" s="9">
        <v>0.5880514855969482</v>
      </c>
      <c r="D32" s="9">
        <v>0.59187541618863082</v>
      </c>
      <c r="E32" s="9">
        <v>0.48700104968513463</v>
      </c>
      <c r="F32" s="9">
        <v>0.63274394677002488</v>
      </c>
      <c r="G32" s="9">
        <v>0.48529677613914879</v>
      </c>
      <c r="H32" s="9">
        <v>0.3389280328566146</v>
      </c>
      <c r="I32" s="9">
        <v>0.32528303102420758</v>
      </c>
      <c r="J32" s="9">
        <v>0.6520139266218119</v>
      </c>
      <c r="K32" s="9">
        <v>0.62941213140287289</v>
      </c>
      <c r="L32" s="2">
        <v>0.6749280710815172</v>
      </c>
      <c r="M32" s="2">
        <v>0.48713460107403783</v>
      </c>
      <c r="N32" s="2">
        <v>0.68619428878384026</v>
      </c>
      <c r="O32" s="2">
        <v>0.56329759317369577</v>
      </c>
      <c r="P32" s="2">
        <v>0.70063677002259328</v>
      </c>
      <c r="Q32" s="2">
        <v>0.62369068657829507</v>
      </c>
      <c r="R32" s="2">
        <v>0.84048880825464534</v>
      </c>
      <c r="S32" s="2">
        <v>0.8313927479912272</v>
      </c>
      <c r="T32" s="2">
        <v>0.49942348366395511</v>
      </c>
      <c r="U32" s="2">
        <v>0.61387622852854906</v>
      </c>
      <c r="V32" s="2">
        <v>0.61580556368582773</v>
      </c>
      <c r="W32" s="2">
        <v>0.40006933210539375</v>
      </c>
      <c r="X32" s="2">
        <v>0.65534784909715005</v>
      </c>
      <c r="Y32" s="2">
        <v>0.48218255650355801</v>
      </c>
      <c r="Z32" s="2">
        <v>0.64154956709327582</v>
      </c>
      <c r="AA32" s="2">
        <v>0.51476074342892442</v>
      </c>
      <c r="AB32" s="2">
        <v>0.71243143625701832</v>
      </c>
      <c r="AC32" s="2">
        <v>0.63046081227516482</v>
      </c>
      <c r="AD32" s="2">
        <v>0.38268995460520971</v>
      </c>
      <c r="AE32" s="2">
        <v>0.56736338796094243</v>
      </c>
      <c r="AF32" s="29">
        <f>Node_22_TRAC[[#This Row],[BAD]]</f>
        <v>0</v>
      </c>
      <c r="AG32" s="24">
        <f>Node_22_TRAC[[#This Row],[GOOD]]</f>
        <v>0</v>
      </c>
      <c r="AH32" s="24">
        <f>Node_22_TRAC[[#This Row],[Column1]]</f>
        <v>0</v>
      </c>
      <c r="AI32" s="29">
        <f t="shared" si="3"/>
        <v>0</v>
      </c>
      <c r="AJ32" s="24">
        <f t="shared" si="4"/>
        <v>0</v>
      </c>
      <c r="AK32" s="30">
        <f t="shared" si="5"/>
        <v>1</v>
      </c>
      <c r="AL32" s="30">
        <f>IF(OR(Node_22_TRAC__2[[#This Row],[BAD]]+Node_22_TRAC__2[[#This Row],[BAD2]]=2,Node_22_TRAC__2[[#This Row],[BAD mean]]+Node_22_TRAC__2[[#This Row],[BAD mean4]]=2), 1, 0)</f>
        <v>0</v>
      </c>
    </row>
    <row r="33" spans="1:38" s="20" customFormat="1" x14ac:dyDescent="0.25">
      <c r="A33" s="1" t="s">
        <v>37</v>
      </c>
      <c r="B33" s="9">
        <v>0.55367983373819585</v>
      </c>
      <c r="C33" s="9">
        <v>0.72995660794474426</v>
      </c>
      <c r="D33" s="9">
        <v>0.60869803300476122</v>
      </c>
      <c r="E33" s="9">
        <v>0.58434433186440871</v>
      </c>
      <c r="F33" s="9">
        <v>0.70603474894696283</v>
      </c>
      <c r="G33" s="9">
        <v>0.65595223364895872</v>
      </c>
      <c r="H33" s="9">
        <v>0.43831685530451658</v>
      </c>
      <c r="I33" s="9">
        <v>0.37572353998725183</v>
      </c>
      <c r="J33" s="9">
        <v>0.68383953741240666</v>
      </c>
      <c r="K33" s="9">
        <v>0.66185547829666269</v>
      </c>
      <c r="L33" s="2">
        <v>0.5412234704448694</v>
      </c>
      <c r="M33" s="2">
        <v>0.42338521032893162</v>
      </c>
      <c r="N33" s="2">
        <v>0.59918751518628521</v>
      </c>
      <c r="O33" s="2">
        <v>0.42344828805052276</v>
      </c>
      <c r="P33" s="2">
        <v>0.67077612021432809</v>
      </c>
      <c r="Q33" s="2">
        <v>0.62075252477207743</v>
      </c>
      <c r="R33" s="2">
        <v>0.81490690454765313</v>
      </c>
      <c r="S33" s="2">
        <v>0.83579302008935952</v>
      </c>
      <c r="T33" s="2">
        <v>0.56258991624799848</v>
      </c>
      <c r="U33" s="2">
        <v>0.60144004890977565</v>
      </c>
      <c r="V33" s="2">
        <v>0.49502273540838482</v>
      </c>
      <c r="W33" s="2">
        <v>0.34366630065436232</v>
      </c>
      <c r="X33" s="2">
        <v>0.60428083149824996</v>
      </c>
      <c r="Y33" s="2">
        <v>0.3206351119844249</v>
      </c>
      <c r="Z33" s="2">
        <v>0.66182970411307884</v>
      </c>
      <c r="AA33" s="2">
        <v>0.47010876344540348</v>
      </c>
      <c r="AB33" s="2">
        <v>0.77352262672118</v>
      </c>
      <c r="AC33" s="2">
        <v>0.58671240815581283</v>
      </c>
      <c r="AD33" s="2">
        <v>0.44648391498759299</v>
      </c>
      <c r="AE33" s="2">
        <v>0.60994960742625415</v>
      </c>
      <c r="AF33" s="29">
        <f>Node_22_TRAC[[#This Row],[BAD]]</f>
        <v>0</v>
      </c>
      <c r="AG33" s="24">
        <f>Node_22_TRAC[[#This Row],[GOOD]]</f>
        <v>0</v>
      </c>
      <c r="AH33" s="24">
        <f>Node_22_TRAC[[#This Row],[Column1]]</f>
        <v>0</v>
      </c>
      <c r="AI33" s="29">
        <f t="shared" si="3"/>
        <v>0</v>
      </c>
      <c r="AJ33" s="24">
        <f t="shared" si="4"/>
        <v>0</v>
      </c>
      <c r="AK33" s="30">
        <f t="shared" si="5"/>
        <v>1</v>
      </c>
      <c r="AL33" s="30">
        <f>IF(OR(Node_22_TRAC__2[[#This Row],[BAD]]+Node_22_TRAC__2[[#This Row],[BAD2]]=2,Node_22_TRAC__2[[#This Row],[BAD mean]]+Node_22_TRAC__2[[#This Row],[BAD mean4]]=2), 1, 0)</f>
        <v>0</v>
      </c>
    </row>
    <row r="34" spans="1:38" s="20" customFormat="1" x14ac:dyDescent="0.25">
      <c r="A34" s="1" t="s">
        <v>38</v>
      </c>
      <c r="B34" s="9">
        <v>0.78843745334596438</v>
      </c>
      <c r="C34" s="9">
        <v>0.78089784498157144</v>
      </c>
      <c r="D34" s="9">
        <v>0.79809330909649523</v>
      </c>
      <c r="E34" s="9">
        <v>0.77457094627185452</v>
      </c>
      <c r="F34" s="9"/>
      <c r="G34" s="9"/>
      <c r="H34" s="9"/>
      <c r="I34" s="9"/>
      <c r="J34" s="9">
        <v>0.79956620750320118</v>
      </c>
      <c r="K34" s="9">
        <v>0.79793009569164497</v>
      </c>
      <c r="L34" s="2">
        <v>0.83068470569020658</v>
      </c>
      <c r="M34" s="2">
        <v>0.61118498940990307</v>
      </c>
      <c r="N34" s="2">
        <v>0.81858402979971023</v>
      </c>
      <c r="O34" s="2">
        <v>0.6349366682592239</v>
      </c>
      <c r="P34" s="2"/>
      <c r="Q34" s="2"/>
      <c r="R34" s="2"/>
      <c r="S34" s="2"/>
      <c r="T34" s="2">
        <v>0.59654823485499509</v>
      </c>
      <c r="U34" s="2">
        <v>0.77550652168433654</v>
      </c>
      <c r="V34" s="2">
        <v>0.81246331955705231</v>
      </c>
      <c r="W34" s="2">
        <v>0.52256795775277576</v>
      </c>
      <c r="X34" s="2">
        <v>0.81327712484271353</v>
      </c>
      <c r="Y34" s="2">
        <v>0.55126941902383408</v>
      </c>
      <c r="Z34" s="2"/>
      <c r="AA34" s="2"/>
      <c r="AB34" s="2"/>
      <c r="AC34" s="2"/>
      <c r="AD34" s="2">
        <v>0.54571270472190248</v>
      </c>
      <c r="AE34" s="2">
        <v>0.76450498450546955</v>
      </c>
      <c r="AF34" s="29">
        <f>Node_22_TRAC[[#This Row],[BAD]]</f>
        <v>0</v>
      </c>
      <c r="AG34" s="24">
        <f>Node_22_TRAC[[#This Row],[GOOD]]</f>
        <v>1</v>
      </c>
      <c r="AH34" s="24">
        <f>Node_22_TRAC[[#This Row],[Column1]]</f>
        <v>0</v>
      </c>
      <c r="AI34" s="29">
        <f t="shared" si="3"/>
        <v>0</v>
      </c>
      <c r="AJ34" s="24">
        <f t="shared" si="4"/>
        <v>0</v>
      </c>
      <c r="AK34" s="30">
        <f t="shared" si="5"/>
        <v>0</v>
      </c>
      <c r="AL34" s="30">
        <f>IF(OR(Node_22_TRAC__2[[#This Row],[BAD]]+Node_22_TRAC__2[[#This Row],[BAD2]]=2,Node_22_TRAC__2[[#This Row],[BAD mean]]+Node_22_TRAC__2[[#This Row],[BAD mean4]]=2), 1, 0)</f>
        <v>0</v>
      </c>
    </row>
    <row r="35" spans="1:38" s="20" customFormat="1" x14ac:dyDescent="0.25">
      <c r="A35" s="1" t="s">
        <v>39</v>
      </c>
      <c r="B35" s="9">
        <v>0.60072220824684675</v>
      </c>
      <c r="C35" s="9">
        <v>0.68642124807347249</v>
      </c>
      <c r="D35" s="9">
        <v>0.61895935570863225</v>
      </c>
      <c r="E35" s="9">
        <v>0.63981114762561919</v>
      </c>
      <c r="F35" s="9">
        <v>0.61272928886299394</v>
      </c>
      <c r="G35" s="9">
        <v>0.65430410513810744</v>
      </c>
      <c r="H35" s="9">
        <v>0.46608795700160777</v>
      </c>
      <c r="I35" s="9">
        <v>0.44562212848236893</v>
      </c>
      <c r="J35" s="9">
        <v>0.61247402259732264</v>
      </c>
      <c r="K35" s="9">
        <v>0.62396448749512567</v>
      </c>
      <c r="L35" s="2">
        <v>0.71128270081773581</v>
      </c>
      <c r="M35" s="2">
        <v>0.47868765643012706</v>
      </c>
      <c r="N35" s="2">
        <v>0.69570338431637924</v>
      </c>
      <c r="O35" s="2">
        <v>0.51669556463943378</v>
      </c>
      <c r="P35" s="2">
        <v>0.77954173573031083</v>
      </c>
      <c r="Q35" s="2">
        <v>0.71680280607759217</v>
      </c>
      <c r="R35" s="2">
        <v>0.87093203421983756</v>
      </c>
      <c r="S35" s="2">
        <v>0.87549141156430366</v>
      </c>
      <c r="T35" s="2">
        <v>0.50157710504867692</v>
      </c>
      <c r="U35" s="2">
        <v>0.72378536743962563</v>
      </c>
      <c r="V35" s="2">
        <v>0.66254957898297862</v>
      </c>
      <c r="W35" s="2">
        <v>0.39842799648891447</v>
      </c>
      <c r="X35" s="2">
        <v>0.69048978062195765</v>
      </c>
      <c r="Y35" s="2">
        <v>0.4161333049433103</v>
      </c>
      <c r="Z35" s="2">
        <v>0.79159556426066013</v>
      </c>
      <c r="AA35" s="2">
        <v>0.57706397325998726</v>
      </c>
      <c r="AB35" s="2">
        <v>0.8426999051342714</v>
      </c>
      <c r="AC35" s="2">
        <v>0.72410873572451695</v>
      </c>
      <c r="AD35" s="2">
        <v>0.40976538372727656</v>
      </c>
      <c r="AE35" s="2">
        <v>0.76887997161063781</v>
      </c>
      <c r="AF35" s="29">
        <f>Node_22_TRAC[[#This Row],[BAD]]</f>
        <v>0</v>
      </c>
      <c r="AG35" s="24">
        <f>Node_22_TRAC[[#This Row],[GOOD]]</f>
        <v>0</v>
      </c>
      <c r="AH35" s="24">
        <f>Node_22_TRAC[[#This Row],[Column1]]</f>
        <v>0</v>
      </c>
      <c r="AI35" s="29">
        <f t="shared" si="3"/>
        <v>0</v>
      </c>
      <c r="AJ35" s="24">
        <f t="shared" si="4"/>
        <v>0</v>
      </c>
      <c r="AK35" s="30">
        <f t="shared" si="5"/>
        <v>0</v>
      </c>
      <c r="AL35" s="30">
        <f>IF(OR(Node_22_TRAC__2[[#This Row],[BAD]]+Node_22_TRAC__2[[#This Row],[BAD2]]=2,Node_22_TRAC__2[[#This Row],[BAD mean]]+Node_22_TRAC__2[[#This Row],[BAD mean4]]=2), 1, 0)</f>
        <v>0</v>
      </c>
    </row>
    <row r="36" spans="1:38" s="20" customFormat="1" x14ac:dyDescent="0.25">
      <c r="A36" s="1" t="s">
        <v>40</v>
      </c>
      <c r="B36" s="9">
        <v>0.71226893044135586</v>
      </c>
      <c r="C36" s="9">
        <v>0.76442819253395533</v>
      </c>
      <c r="D36" s="9">
        <v>0.78997125751364683</v>
      </c>
      <c r="E36" s="9">
        <v>0.68576290162373477</v>
      </c>
      <c r="F36" s="9">
        <v>0.78935067891662425</v>
      </c>
      <c r="G36" s="9">
        <v>0.70898695111066523</v>
      </c>
      <c r="H36" s="9">
        <v>0.5426433572104683</v>
      </c>
      <c r="I36" s="9">
        <v>0.49859601453103719</v>
      </c>
      <c r="J36" s="9">
        <v>0.77579411056254544</v>
      </c>
      <c r="K36" s="9">
        <v>0.78207365735050249</v>
      </c>
      <c r="L36" s="2">
        <v>0.66692349013882035</v>
      </c>
      <c r="M36" s="2">
        <v>0.58133736541793135</v>
      </c>
      <c r="N36" s="2">
        <v>0.69413768576079582</v>
      </c>
      <c r="O36" s="2">
        <v>0.62204161861145757</v>
      </c>
      <c r="P36" s="2">
        <v>0.71104988291441729</v>
      </c>
      <c r="Q36" s="2">
        <v>0.71173662036467888</v>
      </c>
      <c r="R36" s="2">
        <v>0.90611942050706429</v>
      </c>
      <c r="S36" s="2">
        <v>0.89797786967498094</v>
      </c>
      <c r="T36" s="2">
        <v>0.56527243336782629</v>
      </c>
      <c r="U36" s="2">
        <v>0.62416471894408498</v>
      </c>
      <c r="V36" s="2">
        <v>0.62656264379959792</v>
      </c>
      <c r="W36" s="2">
        <v>0.51245789871980352</v>
      </c>
      <c r="X36" s="2">
        <v>0.65329977346613466</v>
      </c>
      <c r="Y36" s="2">
        <v>0.52918279023608361</v>
      </c>
      <c r="Z36" s="2">
        <v>0.67448204496365538</v>
      </c>
      <c r="AA36" s="2">
        <v>0.62390057384476194</v>
      </c>
      <c r="AB36" s="2">
        <v>0.7170660145452924</v>
      </c>
      <c r="AC36" s="2">
        <v>0.71843696488878572</v>
      </c>
      <c r="AD36" s="2">
        <v>0.48158761975459508</v>
      </c>
      <c r="AE36" s="2">
        <v>0.56613426084217433</v>
      </c>
      <c r="AF36" s="29">
        <f>Node_22_TRAC[[#This Row],[BAD]]</f>
        <v>0</v>
      </c>
      <c r="AG36" s="24">
        <f>Node_22_TRAC[[#This Row],[GOOD]]</f>
        <v>0</v>
      </c>
      <c r="AH36" s="24">
        <f>Node_22_TRAC[[#This Row],[Column1]]</f>
        <v>0</v>
      </c>
      <c r="AI36" s="29">
        <f t="shared" si="3"/>
        <v>0</v>
      </c>
      <c r="AJ36" s="24">
        <f t="shared" si="4"/>
        <v>0</v>
      </c>
      <c r="AK36" s="30">
        <f t="shared" si="5"/>
        <v>0</v>
      </c>
      <c r="AL36" s="30">
        <f>IF(OR(Node_22_TRAC__2[[#This Row],[BAD]]+Node_22_TRAC__2[[#This Row],[BAD2]]=2,Node_22_TRAC__2[[#This Row],[BAD mean]]+Node_22_TRAC__2[[#This Row],[BAD mean4]]=2), 1, 0)</f>
        <v>0</v>
      </c>
    </row>
    <row r="37" spans="1:38" s="20" customFormat="1" x14ac:dyDescent="0.25">
      <c r="A37" s="1" t="s">
        <v>41</v>
      </c>
      <c r="B37" s="9">
        <v>0.64474468413406383</v>
      </c>
      <c r="C37" s="9">
        <v>0.63835442609037585</v>
      </c>
      <c r="D37" s="9">
        <v>0.67891508326055949</v>
      </c>
      <c r="E37" s="9">
        <v>0.58720186719936651</v>
      </c>
      <c r="F37" s="9">
        <v>0.68505884428115138</v>
      </c>
      <c r="G37" s="9">
        <v>0.62006515102162929</v>
      </c>
      <c r="H37" s="9">
        <v>0.56244977593512979</v>
      </c>
      <c r="I37" s="9">
        <v>0.42534363604435504</v>
      </c>
      <c r="J37" s="9">
        <v>0.66307183495534294</v>
      </c>
      <c r="K37" s="9">
        <v>0.66476333353454164</v>
      </c>
      <c r="L37" s="2">
        <v>0.68898171898902116</v>
      </c>
      <c r="M37" s="2">
        <v>0.47452752127838599</v>
      </c>
      <c r="N37" s="2">
        <v>0.69431894849110098</v>
      </c>
      <c r="O37" s="2">
        <v>0.46903530431129969</v>
      </c>
      <c r="P37" s="2">
        <v>0.77325760297163104</v>
      </c>
      <c r="Q37" s="2">
        <v>0.68689852961002351</v>
      </c>
      <c r="R37" s="2">
        <v>0.8728107059113247</v>
      </c>
      <c r="S37" s="2">
        <v>0.85600937900377261</v>
      </c>
      <c r="T37" s="2">
        <v>0.51046769632407341</v>
      </c>
      <c r="U37" s="2">
        <v>0.71023789762462175</v>
      </c>
      <c r="V37" s="2">
        <v>0.61146740403836231</v>
      </c>
      <c r="W37" s="2">
        <v>0.3792136956137741</v>
      </c>
      <c r="X37" s="2">
        <v>0.63669166416523193</v>
      </c>
      <c r="Y37" s="2">
        <v>0.37435592774516802</v>
      </c>
      <c r="Z37" s="2">
        <v>0.71751051922924181</v>
      </c>
      <c r="AA37" s="2">
        <v>0.54915548569470019</v>
      </c>
      <c r="AB37" s="2">
        <v>0.79990907652891718</v>
      </c>
      <c r="AC37" s="2">
        <v>0.72706962026801369</v>
      </c>
      <c r="AD37" s="2">
        <v>0.39419611493648327</v>
      </c>
      <c r="AE37" s="2">
        <v>0.66500779592033754</v>
      </c>
      <c r="AF37" s="29">
        <f>Node_22_TRAC[[#This Row],[BAD]]</f>
        <v>0</v>
      </c>
      <c r="AG37" s="24">
        <f>Node_22_TRAC[[#This Row],[GOOD]]</f>
        <v>0</v>
      </c>
      <c r="AH37" s="24">
        <f>Node_22_TRAC[[#This Row],[Column1]]</f>
        <v>0</v>
      </c>
      <c r="AI37" s="29">
        <f t="shared" si="3"/>
        <v>0</v>
      </c>
      <c r="AJ37" s="24">
        <f t="shared" si="4"/>
        <v>0</v>
      </c>
      <c r="AK37" s="30">
        <f t="shared" si="5"/>
        <v>0</v>
      </c>
      <c r="AL37" s="30">
        <f>IF(OR(Node_22_TRAC__2[[#This Row],[BAD]]+Node_22_TRAC__2[[#This Row],[BAD2]]=2,Node_22_TRAC__2[[#This Row],[BAD mean]]+Node_22_TRAC__2[[#This Row],[BAD mean4]]=2), 1, 0)</f>
        <v>0</v>
      </c>
    </row>
    <row r="38" spans="1:38" s="20" customFormat="1" x14ac:dyDescent="0.25">
      <c r="A38" s="1" t="s">
        <v>42</v>
      </c>
      <c r="B38" s="9">
        <v>0.83908853538767691</v>
      </c>
      <c r="C38" s="9">
        <v>0.84708916448010096</v>
      </c>
      <c r="D38" s="9">
        <v>0.83360874961291775</v>
      </c>
      <c r="E38" s="9">
        <v>0.84602648562816729</v>
      </c>
      <c r="F38" s="9">
        <v>0.83898621321121292</v>
      </c>
      <c r="G38" s="9">
        <v>0.84581220681773028</v>
      </c>
      <c r="H38" s="9">
        <v>0.80756261083558745</v>
      </c>
      <c r="I38" s="9">
        <v>0.80215248854024246</v>
      </c>
      <c r="J38" s="9">
        <v>0.83851747456661363</v>
      </c>
      <c r="K38" s="9">
        <v>0.84218376966444819</v>
      </c>
      <c r="L38" s="2">
        <v>0.87338863301925018</v>
      </c>
      <c r="M38" s="2">
        <v>0.83095106312339762</v>
      </c>
      <c r="N38" s="2">
        <v>0.83556238068685806</v>
      </c>
      <c r="O38" s="2">
        <v>0.73891047366753104</v>
      </c>
      <c r="P38" s="2">
        <v>0.86857343720231883</v>
      </c>
      <c r="Q38" s="2">
        <v>0.83514714901925091</v>
      </c>
      <c r="R38" s="2">
        <v>0.88682920834102652</v>
      </c>
      <c r="S38" s="2">
        <v>0.89002592176759621</v>
      </c>
      <c r="T38" s="2">
        <v>0.64934181804048507</v>
      </c>
      <c r="U38" s="2">
        <v>0.7394534514702874</v>
      </c>
      <c r="V38" s="2">
        <v>0.86680990321238527</v>
      </c>
      <c r="W38" s="2">
        <v>0.78675455578575859</v>
      </c>
      <c r="X38" s="2">
        <v>0.8108020399458421</v>
      </c>
      <c r="Y38" s="2">
        <v>0.64785346201079752</v>
      </c>
      <c r="Z38" s="2">
        <v>0.85806392112426888</v>
      </c>
      <c r="AA38" s="2">
        <v>0.78000566926473269</v>
      </c>
      <c r="AB38" s="2">
        <v>0.87531762485635922</v>
      </c>
      <c r="AC38" s="2">
        <v>0.86474209268169688</v>
      </c>
      <c r="AD38" s="2">
        <v>0.61397617376224534</v>
      </c>
      <c r="AE38" s="2">
        <v>0.70866215732427595</v>
      </c>
      <c r="AF38" s="29">
        <f>Node_22_TRAC[[#This Row],[BAD]]</f>
        <v>0</v>
      </c>
      <c r="AG38" s="24">
        <f>Node_22_TRAC[[#This Row],[GOOD]]</f>
        <v>1</v>
      </c>
      <c r="AH38" s="24">
        <f>Node_22_TRAC[[#This Row],[Column1]]</f>
        <v>0</v>
      </c>
      <c r="AI38" s="29">
        <f t="shared" si="3"/>
        <v>0</v>
      </c>
      <c r="AJ38" s="24">
        <f t="shared" si="4"/>
        <v>0</v>
      </c>
      <c r="AK38" s="30">
        <f t="shared" si="5"/>
        <v>0</v>
      </c>
      <c r="AL38" s="30">
        <f>IF(OR(Node_22_TRAC__2[[#This Row],[BAD]]+Node_22_TRAC__2[[#This Row],[BAD2]]=2,Node_22_TRAC__2[[#This Row],[BAD mean]]+Node_22_TRAC__2[[#This Row],[BAD mean4]]=2), 1, 0)</f>
        <v>0</v>
      </c>
    </row>
    <row r="39" spans="1:38" s="20" customFormat="1" x14ac:dyDescent="0.25">
      <c r="A39" s="1" t="s">
        <v>43</v>
      </c>
      <c r="B39" s="9">
        <v>0.70479069189617438</v>
      </c>
      <c r="C39" s="9">
        <v>0.79420424659187272</v>
      </c>
      <c r="D39" s="9">
        <v>0.69236961737483194</v>
      </c>
      <c r="E39" s="9">
        <v>0.76707178689180466</v>
      </c>
      <c r="F39" s="9">
        <v>0.69784659510332669</v>
      </c>
      <c r="G39" s="9">
        <v>0.785430829697911</v>
      </c>
      <c r="H39" s="9">
        <v>0.63653752448124079</v>
      </c>
      <c r="I39" s="9">
        <v>0.66803187948884479</v>
      </c>
      <c r="J39" s="9">
        <v>0.7109173590731046</v>
      </c>
      <c r="K39" s="9">
        <v>0.69978496253940736</v>
      </c>
      <c r="L39" s="2">
        <v>0.81503903827574697</v>
      </c>
      <c r="M39" s="2">
        <v>0.60018652629008162</v>
      </c>
      <c r="N39" s="2">
        <v>0.82713144778042813</v>
      </c>
      <c r="O39" s="2">
        <v>0.67282956715076103</v>
      </c>
      <c r="P39" s="2">
        <v>0.86633088067248454</v>
      </c>
      <c r="Q39" s="2">
        <v>0.83313113011921958</v>
      </c>
      <c r="R39" s="2">
        <v>0.89006680394614801</v>
      </c>
      <c r="S39" s="2">
        <v>0.89730740540175269</v>
      </c>
      <c r="T39" s="2">
        <v>0.62243770863285308</v>
      </c>
      <c r="U39" s="2">
        <v>0.82430238938586176</v>
      </c>
      <c r="V39" s="2">
        <v>0.77628133706603109</v>
      </c>
      <c r="W39" s="2">
        <v>0.50737596497992365</v>
      </c>
      <c r="X39" s="2">
        <v>0.82785639756682217</v>
      </c>
      <c r="Y39" s="2">
        <v>0.56948478586711282</v>
      </c>
      <c r="Z39" s="2">
        <v>0.8877748783576489</v>
      </c>
      <c r="AA39" s="2">
        <v>0.71766026584887765</v>
      </c>
      <c r="AB39" s="2">
        <v>0.90180719789756769</v>
      </c>
      <c r="AC39" s="2">
        <v>0.85040982837909218</v>
      </c>
      <c r="AD39" s="2">
        <v>0.4975171789929132</v>
      </c>
      <c r="AE39" s="2">
        <v>0.83157763137255669</v>
      </c>
      <c r="AF39" s="29">
        <f>Node_22_TRAC[[#This Row],[BAD]]</f>
        <v>0</v>
      </c>
      <c r="AG39" s="24">
        <f>Node_22_TRAC[[#This Row],[GOOD]]</f>
        <v>0</v>
      </c>
      <c r="AH39" s="24">
        <f>Node_22_TRAC[[#This Row],[Column1]]</f>
        <v>0</v>
      </c>
      <c r="AI39" s="29">
        <f t="shared" si="3"/>
        <v>0</v>
      </c>
      <c r="AJ39" s="24">
        <f t="shared" si="4"/>
        <v>0</v>
      </c>
      <c r="AK39" s="30">
        <f t="shared" si="5"/>
        <v>0</v>
      </c>
      <c r="AL39" s="30">
        <f>IF(OR(Node_22_TRAC__2[[#This Row],[BAD]]+Node_22_TRAC__2[[#This Row],[BAD2]]=2,Node_22_TRAC__2[[#This Row],[BAD mean]]+Node_22_TRAC__2[[#This Row],[BAD mean4]]=2), 1, 0)</f>
        <v>0</v>
      </c>
    </row>
    <row r="40" spans="1:38" s="20" customFormat="1" x14ac:dyDescent="0.25">
      <c r="A40" s="1" t="s">
        <v>44</v>
      </c>
      <c r="B40" s="9">
        <v>0.76740125921289837</v>
      </c>
      <c r="C40" s="9">
        <v>0.78911707568514589</v>
      </c>
      <c r="D40" s="9">
        <v>0.78726778797624974</v>
      </c>
      <c r="E40" s="9">
        <v>0.7697675270119112</v>
      </c>
      <c r="F40" s="9">
        <v>0.79458401685564861</v>
      </c>
      <c r="G40" s="9">
        <v>0.77858204984867518</v>
      </c>
      <c r="H40" s="9">
        <v>0.6960236187251051</v>
      </c>
      <c r="I40" s="9">
        <v>0.64122332224572454</v>
      </c>
      <c r="J40" s="9">
        <v>0.78664647027177603</v>
      </c>
      <c r="K40" s="9">
        <v>0.7906291529583297</v>
      </c>
      <c r="L40" s="2">
        <v>0.8066476530539094</v>
      </c>
      <c r="M40" s="2">
        <v>0.60516246027156695</v>
      </c>
      <c r="N40" s="2">
        <v>0.79439830226130148</v>
      </c>
      <c r="O40" s="2">
        <v>0.62038675050124181</v>
      </c>
      <c r="P40" s="2">
        <v>0.85868863911535476</v>
      </c>
      <c r="Q40" s="2">
        <v>0.8058594307707172</v>
      </c>
      <c r="R40" s="2">
        <v>0.88417784423773704</v>
      </c>
      <c r="S40" s="2">
        <v>0.89052793539276331</v>
      </c>
      <c r="T40" s="2">
        <v>0.53564992318649118</v>
      </c>
      <c r="U40" s="2">
        <v>0.7374378148252686</v>
      </c>
      <c r="V40" s="2">
        <v>0.77374403641509903</v>
      </c>
      <c r="W40" s="2">
        <v>0.51175791331553544</v>
      </c>
      <c r="X40" s="2">
        <v>0.77063216199496731</v>
      </c>
      <c r="Y40" s="2">
        <v>0.4905908912947875</v>
      </c>
      <c r="Z40" s="2">
        <v>0.84152773673396997</v>
      </c>
      <c r="AA40" s="2">
        <v>0.70054326840092429</v>
      </c>
      <c r="AB40" s="2">
        <v>0.85697682465180225</v>
      </c>
      <c r="AC40" s="2">
        <v>0.83175419244241233</v>
      </c>
      <c r="AD40" s="2">
        <v>0.44100067765716061</v>
      </c>
      <c r="AE40" s="2">
        <v>0.72024895201631711</v>
      </c>
      <c r="AF40" s="29">
        <f>Node_22_TRAC[[#This Row],[BAD]]</f>
        <v>0</v>
      </c>
      <c r="AG40" s="24">
        <f>Node_22_TRAC[[#This Row],[GOOD]]</f>
        <v>1</v>
      </c>
      <c r="AH40" s="24">
        <f>Node_22_TRAC[[#This Row],[Column1]]</f>
        <v>0</v>
      </c>
      <c r="AI40" s="29">
        <f t="shared" si="3"/>
        <v>0</v>
      </c>
      <c r="AJ40" s="24">
        <f t="shared" si="4"/>
        <v>0</v>
      </c>
      <c r="AK40" s="30">
        <f t="shared" si="5"/>
        <v>0</v>
      </c>
      <c r="AL40" s="30">
        <f>IF(OR(Node_22_TRAC__2[[#This Row],[BAD]]+Node_22_TRAC__2[[#This Row],[BAD2]]=2,Node_22_TRAC__2[[#This Row],[BAD mean]]+Node_22_TRAC__2[[#This Row],[BAD mean4]]=2), 1, 0)</f>
        <v>0</v>
      </c>
    </row>
    <row r="41" spans="1:38" s="20" customFormat="1" x14ac:dyDescent="0.25">
      <c r="A41" s="1" t="s">
        <v>45</v>
      </c>
      <c r="B41" s="9">
        <v>0.61849403672716508</v>
      </c>
      <c r="C41" s="9">
        <v>0.72300691418188445</v>
      </c>
      <c r="D41" s="9">
        <v>0.68842321210372248</v>
      </c>
      <c r="E41" s="9">
        <v>0.61855597844073595</v>
      </c>
      <c r="F41" s="9">
        <v>0.69233101185230395</v>
      </c>
      <c r="G41" s="9">
        <v>0.65265284430990655</v>
      </c>
      <c r="H41" s="9">
        <v>0.49461994766381195</v>
      </c>
      <c r="I41" s="9">
        <v>0.48216071122713627</v>
      </c>
      <c r="J41" s="9"/>
      <c r="K41" s="9"/>
      <c r="L41" s="2">
        <v>0.61784204694511335</v>
      </c>
      <c r="M41" s="2">
        <v>0.39100020469245844</v>
      </c>
      <c r="N41" s="2">
        <v>0.65707203224374122</v>
      </c>
      <c r="O41" s="2">
        <v>0.4354485600375031</v>
      </c>
      <c r="P41" s="2">
        <v>0.69958864288322087</v>
      </c>
      <c r="Q41" s="2">
        <v>0.58030399363149698</v>
      </c>
      <c r="R41" s="2">
        <v>0.91218595942125857</v>
      </c>
      <c r="S41" s="2">
        <v>0.89872932082995405</v>
      </c>
      <c r="T41" s="2"/>
      <c r="U41" s="2"/>
      <c r="V41" s="2">
        <v>0.45560094480978147</v>
      </c>
      <c r="W41" s="2">
        <v>0.30546310909455926</v>
      </c>
      <c r="X41" s="2">
        <v>0.52151749477396192</v>
      </c>
      <c r="Y41" s="2">
        <v>0.32501577619878425</v>
      </c>
      <c r="Z41" s="2">
        <v>0.54988557424817031</v>
      </c>
      <c r="AA41" s="2">
        <v>0.4664396184429413</v>
      </c>
      <c r="AB41" s="2">
        <v>0.73734608842638372</v>
      </c>
      <c r="AC41" s="2">
        <v>0.6938645470626611</v>
      </c>
      <c r="AD41" s="2"/>
      <c r="AE41" s="2"/>
      <c r="AF41" s="29">
        <f>Node_22_TRAC[[#This Row],[BAD]]</f>
        <v>0</v>
      </c>
      <c r="AG41" s="24">
        <f>Node_22_TRAC[[#This Row],[GOOD]]</f>
        <v>0</v>
      </c>
      <c r="AH41" s="24">
        <f>Node_22_TRAC[[#This Row],[Column1]]</f>
        <v>0</v>
      </c>
      <c r="AI41" s="29">
        <f t="shared" si="3"/>
        <v>1</v>
      </c>
      <c r="AJ41" s="24">
        <f t="shared" si="4"/>
        <v>0</v>
      </c>
      <c r="AK41" s="30" t="e">
        <f t="shared" si="5"/>
        <v>#DIV/0!</v>
      </c>
      <c r="AL41" s="30" t="e">
        <f>IF(OR(Node_22_TRAC__2[[#This Row],[BAD]]+Node_22_TRAC__2[[#This Row],[BAD2]]=2,Node_22_TRAC__2[[#This Row],[BAD mean]]+Node_22_TRAC__2[[#This Row],[BAD mean4]]=2), 1, 0)</f>
        <v>#DIV/0!</v>
      </c>
    </row>
    <row r="42" spans="1:38" s="20" customFormat="1" x14ac:dyDescent="0.25">
      <c r="A42" s="1" t="s">
        <v>46</v>
      </c>
      <c r="B42" s="9">
        <v>0.72950929617200155</v>
      </c>
      <c r="C42" s="9">
        <v>0.78489542952940461</v>
      </c>
      <c r="D42" s="9">
        <v>0.7562616719677191</v>
      </c>
      <c r="E42" s="9">
        <v>0.69223736792238222</v>
      </c>
      <c r="F42" s="9">
        <v>0.76747146396983135</v>
      </c>
      <c r="G42" s="9">
        <v>0.6803905892834835</v>
      </c>
      <c r="H42" s="9">
        <v>0.51323866376200877</v>
      </c>
      <c r="I42" s="9">
        <v>0.49774253337211422</v>
      </c>
      <c r="J42" s="9">
        <v>0.78571969001592368</v>
      </c>
      <c r="K42" s="9">
        <v>0.81329037319557018</v>
      </c>
      <c r="L42" s="2">
        <v>0.62118684650986811</v>
      </c>
      <c r="M42" s="2">
        <v>0.54452063559623842</v>
      </c>
      <c r="N42" s="2">
        <v>0.63530705566903323</v>
      </c>
      <c r="O42" s="2">
        <v>0.58002566742321049</v>
      </c>
      <c r="P42" s="2">
        <v>0.69180130113703309</v>
      </c>
      <c r="Q42" s="2">
        <v>0.67437765100565317</v>
      </c>
      <c r="R42" s="2">
        <v>0.9168504049212961</v>
      </c>
      <c r="S42" s="2">
        <v>0.87536115146205107</v>
      </c>
      <c r="T42" s="2">
        <v>0.53042062182850147</v>
      </c>
      <c r="U42" s="2">
        <v>0.56864257092803061</v>
      </c>
      <c r="V42" s="2">
        <v>0.64721530491750834</v>
      </c>
      <c r="W42" s="2">
        <v>0.48207230555621833</v>
      </c>
      <c r="X42" s="2">
        <v>0.65848931951800482</v>
      </c>
      <c r="Y42" s="2">
        <v>0.51313644441586159</v>
      </c>
      <c r="Z42" s="2">
        <v>0.72033732171917297</v>
      </c>
      <c r="AA42" s="2">
        <v>0.59916468015819646</v>
      </c>
      <c r="AB42" s="2">
        <v>0.77413994538729647</v>
      </c>
      <c r="AC42" s="2">
        <v>0.7028538769382805</v>
      </c>
      <c r="AD42" s="2">
        <v>0.56124261636119521</v>
      </c>
      <c r="AE42" s="2">
        <v>0.61585292140126036</v>
      </c>
      <c r="AF42" s="29">
        <f>Node_22_TRAC[[#This Row],[BAD]]</f>
        <v>0</v>
      </c>
      <c r="AG42" s="24">
        <f>Node_22_TRAC[[#This Row],[GOOD]]</f>
        <v>0</v>
      </c>
      <c r="AH42" s="24">
        <f>Node_22_TRAC[[#This Row],[Column1]]</f>
        <v>0</v>
      </c>
      <c r="AI42" s="29">
        <f t="shared" si="3"/>
        <v>0</v>
      </c>
      <c r="AJ42" s="24">
        <f t="shared" si="4"/>
        <v>0</v>
      </c>
      <c r="AK42" s="30">
        <f t="shared" si="5"/>
        <v>0</v>
      </c>
      <c r="AL42" s="30">
        <f>IF(OR(Node_22_TRAC__2[[#This Row],[BAD]]+Node_22_TRAC__2[[#This Row],[BAD2]]=2,Node_22_TRAC__2[[#This Row],[BAD mean]]+Node_22_TRAC__2[[#This Row],[BAD mean4]]=2), 1, 0)</f>
        <v>0</v>
      </c>
    </row>
    <row r="43" spans="1:38" s="20" customFormat="1" x14ac:dyDescent="0.25">
      <c r="A43" s="1" t="s">
        <v>47</v>
      </c>
      <c r="B43" s="9">
        <v>0.79219233821554613</v>
      </c>
      <c r="C43" s="9">
        <v>0.82546571573942507</v>
      </c>
      <c r="D43" s="9">
        <v>0.82925903047523597</v>
      </c>
      <c r="E43" s="9">
        <v>0.80473416024516531</v>
      </c>
      <c r="F43" s="9">
        <v>0.8383232314029696</v>
      </c>
      <c r="G43" s="9">
        <v>0.8158318927230872</v>
      </c>
      <c r="H43" s="9">
        <v>0.70705658820716466</v>
      </c>
      <c r="I43" s="9">
        <v>0.64936890205606457</v>
      </c>
      <c r="J43" s="9">
        <v>0.8310977852096707</v>
      </c>
      <c r="K43" s="9">
        <v>0.83232465292976232</v>
      </c>
      <c r="L43" s="2">
        <v>0.67347883622399951</v>
      </c>
      <c r="M43" s="2">
        <v>0.49090757239273514</v>
      </c>
      <c r="N43" s="2">
        <v>0.77150660431957818</v>
      </c>
      <c r="O43" s="2">
        <v>0.57710200838474801</v>
      </c>
      <c r="P43" s="2">
        <v>0.83227399975095395</v>
      </c>
      <c r="Q43" s="2">
        <v>0.75486623222159355</v>
      </c>
      <c r="R43" s="2">
        <v>0.90309358663673289</v>
      </c>
      <c r="S43" s="2">
        <v>0.89556566544309379</v>
      </c>
      <c r="T43" s="2">
        <v>0.57933011733387829</v>
      </c>
      <c r="U43" s="2">
        <v>0.70826539265635913</v>
      </c>
      <c r="V43" s="2">
        <v>0.6199776349027365</v>
      </c>
      <c r="W43" s="2">
        <v>0.42593898467397784</v>
      </c>
      <c r="X43" s="2">
        <v>0.72406031379093483</v>
      </c>
      <c r="Y43" s="2">
        <v>0.49414214544933444</v>
      </c>
      <c r="Z43" s="2">
        <v>0.78293216873530591</v>
      </c>
      <c r="AA43" s="2">
        <v>0.61935670739156901</v>
      </c>
      <c r="AB43" s="2">
        <v>0.86545250793830208</v>
      </c>
      <c r="AC43" s="2">
        <v>0.80689267471383674</v>
      </c>
      <c r="AD43" s="2">
        <v>0.51951400378382873</v>
      </c>
      <c r="AE43" s="2">
        <v>0.68580124785869123</v>
      </c>
      <c r="AF43" s="29">
        <f>Node_22_TRAC[[#This Row],[BAD]]</f>
        <v>0</v>
      </c>
      <c r="AG43" s="24">
        <f>Node_22_TRAC[[#This Row],[GOOD]]</f>
        <v>0</v>
      </c>
      <c r="AH43" s="24">
        <f>Node_22_TRAC[[#This Row],[Column1]]</f>
        <v>0</v>
      </c>
      <c r="AI43" s="29">
        <f t="shared" si="3"/>
        <v>0</v>
      </c>
      <c r="AJ43" s="24">
        <f t="shared" si="4"/>
        <v>0</v>
      </c>
      <c r="AK43" s="30">
        <f t="shared" si="5"/>
        <v>0</v>
      </c>
      <c r="AL43" s="30">
        <f>IF(OR(Node_22_TRAC__2[[#This Row],[BAD]]+Node_22_TRAC__2[[#This Row],[BAD2]]=2,Node_22_TRAC__2[[#This Row],[BAD mean]]+Node_22_TRAC__2[[#This Row],[BAD mean4]]=2), 1, 0)</f>
        <v>0</v>
      </c>
    </row>
    <row r="44" spans="1:38" s="20" customFormat="1" x14ac:dyDescent="0.25">
      <c r="A44" s="1" t="s">
        <v>48</v>
      </c>
      <c r="B44" s="9">
        <v>0.61703964119781873</v>
      </c>
      <c r="C44" s="9">
        <v>0.74924851492133082</v>
      </c>
      <c r="D44" s="9">
        <v>0.71067544205631206</v>
      </c>
      <c r="E44" s="9">
        <v>0.69338035953673227</v>
      </c>
      <c r="F44" s="9">
        <v>0.72628073977562524</v>
      </c>
      <c r="G44" s="9">
        <v>0.67330511101626833</v>
      </c>
      <c r="H44" s="9">
        <v>0.4714208743999061</v>
      </c>
      <c r="I44" s="9">
        <v>0.49839252657242211</v>
      </c>
      <c r="J44" s="9"/>
      <c r="K44" s="9">
        <v>0.75326312290726383</v>
      </c>
      <c r="L44" s="2">
        <v>0.44561437697795364</v>
      </c>
      <c r="M44" s="2">
        <v>0.32249468816292493</v>
      </c>
      <c r="N44" s="2">
        <v>0.62314910755124853</v>
      </c>
      <c r="O44" s="2">
        <v>0.45333165838794448</v>
      </c>
      <c r="P44" s="2">
        <v>0.6500280288664918</v>
      </c>
      <c r="Q44" s="2">
        <v>0.62886813174086087</v>
      </c>
      <c r="R44" s="2">
        <v>0.89586075561070189</v>
      </c>
      <c r="S44" s="2">
        <v>0.88280587840482005</v>
      </c>
      <c r="T44" s="2"/>
      <c r="U44" s="2">
        <v>0.61648377510003016</v>
      </c>
      <c r="V44" s="2">
        <v>0.38436435254182982</v>
      </c>
      <c r="W44" s="2">
        <v>0.25374012856926942</v>
      </c>
      <c r="X44" s="2">
        <v>0.60039762247307316</v>
      </c>
      <c r="Y44" s="2">
        <v>0.35616278799286005</v>
      </c>
      <c r="Z44" s="2">
        <v>0.66321502263951904</v>
      </c>
      <c r="AA44" s="2">
        <v>0.47085350601227605</v>
      </c>
      <c r="AB44" s="2">
        <v>0.72250318199021646</v>
      </c>
      <c r="AC44" s="2">
        <v>0.62350897501301272</v>
      </c>
      <c r="AD44" s="2"/>
      <c r="AE44" s="2">
        <v>0.62694170888801148</v>
      </c>
      <c r="AF44" s="29">
        <f>Node_22_TRAC[[#This Row],[BAD]]</f>
        <v>0</v>
      </c>
      <c r="AG44" s="24">
        <f>Node_22_TRAC[[#This Row],[GOOD]]</f>
        <v>0</v>
      </c>
      <c r="AH44" s="24">
        <f>Node_22_TRAC[[#This Row],[Column1]]</f>
        <v>0</v>
      </c>
      <c r="AI44" s="29">
        <f t="shared" si="3"/>
        <v>0</v>
      </c>
      <c r="AJ44" s="24">
        <f t="shared" si="4"/>
        <v>0</v>
      </c>
      <c r="AK44" s="30">
        <f t="shared" si="5"/>
        <v>0</v>
      </c>
      <c r="AL44" s="30">
        <f>IF(OR(Node_22_TRAC__2[[#This Row],[BAD]]+Node_22_TRAC__2[[#This Row],[BAD2]]=2,Node_22_TRAC__2[[#This Row],[BAD mean]]+Node_22_TRAC__2[[#This Row],[BAD mean4]]=2), 1, 0)</f>
        <v>0</v>
      </c>
    </row>
    <row r="45" spans="1:38" s="20" customFormat="1" x14ac:dyDescent="0.25">
      <c r="A45" s="1" t="s">
        <v>49</v>
      </c>
      <c r="B45" s="9">
        <v>0.56369393982547389</v>
      </c>
      <c r="C45" s="9">
        <v>0.74657576880753695</v>
      </c>
      <c r="D45" s="9">
        <v>0.67730575635301415</v>
      </c>
      <c r="E45" s="9">
        <v>0.59905958932476222</v>
      </c>
      <c r="F45" s="9">
        <v>0.6270667944502063</v>
      </c>
      <c r="G45" s="9">
        <v>0.60418485966515667</v>
      </c>
      <c r="H45" s="9">
        <v>0.48203451053707919</v>
      </c>
      <c r="I45" s="9">
        <v>0.33503735174557048</v>
      </c>
      <c r="J45" s="9"/>
      <c r="K45" s="9">
        <v>0.67863333512567536</v>
      </c>
      <c r="L45" s="2">
        <v>0.49784011406997042</v>
      </c>
      <c r="M45" s="2">
        <v>0.32047395371786291</v>
      </c>
      <c r="N45" s="2">
        <v>0.60714793818662571</v>
      </c>
      <c r="O45" s="2">
        <v>0.39550999020004035</v>
      </c>
      <c r="P45" s="2">
        <v>0.62958060070425392</v>
      </c>
      <c r="Q45" s="2">
        <v>0.52045763467463735</v>
      </c>
      <c r="R45" s="2">
        <v>0.86313942105228003</v>
      </c>
      <c r="S45" s="2">
        <v>0.85379955400582563</v>
      </c>
      <c r="T45" s="2"/>
      <c r="U45" s="2">
        <v>0.59616848114931442</v>
      </c>
      <c r="V45" s="2">
        <v>0.40576782567170944</v>
      </c>
      <c r="W45" s="2">
        <v>0.27574108177917928</v>
      </c>
      <c r="X45" s="2">
        <v>0.52473263163868489</v>
      </c>
      <c r="Y45" s="2">
        <v>0.31506959311357663</v>
      </c>
      <c r="Z45" s="2">
        <v>0.54442123966155165</v>
      </c>
      <c r="AA45" s="2">
        <v>0.40292332960367472</v>
      </c>
      <c r="AB45" s="2">
        <v>0.74116070817602364</v>
      </c>
      <c r="AC45" s="2">
        <v>0.56712123887180865</v>
      </c>
      <c r="AD45" s="2"/>
      <c r="AE45" s="2">
        <v>0.53674485024213792</v>
      </c>
      <c r="AF45" s="29">
        <f>Node_22_TRAC[[#This Row],[BAD]]</f>
        <v>0</v>
      </c>
      <c r="AG45" s="24">
        <f>Node_22_TRAC[[#This Row],[GOOD]]</f>
        <v>0</v>
      </c>
      <c r="AH45" s="24">
        <f>Node_22_TRAC[[#This Row],[Column1]]</f>
        <v>1</v>
      </c>
      <c r="AI45" s="29">
        <f t="shared" si="3"/>
        <v>0</v>
      </c>
      <c r="AJ45" s="24">
        <f t="shared" si="4"/>
        <v>0</v>
      </c>
      <c r="AK45" s="30">
        <f t="shared" si="5"/>
        <v>0</v>
      </c>
      <c r="AL45" s="30">
        <f>IF(OR(Node_22_TRAC__2[[#This Row],[BAD]]+Node_22_TRAC__2[[#This Row],[BAD2]]=2,Node_22_TRAC__2[[#This Row],[BAD mean]]+Node_22_TRAC__2[[#This Row],[BAD mean4]]=2), 1, 0)</f>
        <v>0</v>
      </c>
    </row>
    <row r="46" spans="1:38" s="20" customFormat="1" x14ac:dyDescent="0.25">
      <c r="A46" s="1" t="s">
        <v>50</v>
      </c>
      <c r="B46" s="9">
        <v>0.67401768979040488</v>
      </c>
      <c r="C46" s="9">
        <v>0.72726625694515667</v>
      </c>
      <c r="D46" s="9">
        <v>0.72610593707123872</v>
      </c>
      <c r="E46" s="9">
        <v>0.60181111165748125</v>
      </c>
      <c r="F46" s="9">
        <v>0.71064992938674831</v>
      </c>
      <c r="G46" s="9">
        <v>0.6388476778953035</v>
      </c>
      <c r="H46" s="9">
        <v>0.48588204926062384</v>
      </c>
      <c r="I46" s="9">
        <v>0.39879323978739439</v>
      </c>
      <c r="J46" s="9"/>
      <c r="K46" s="9">
        <v>0.70521379063678835</v>
      </c>
      <c r="L46" s="2">
        <v>0.55739552171650963</v>
      </c>
      <c r="M46" s="2">
        <v>0.4038622772213829</v>
      </c>
      <c r="N46" s="2">
        <v>0.59174769478914879</v>
      </c>
      <c r="O46" s="2">
        <v>0.44120676479762894</v>
      </c>
      <c r="P46" s="2">
        <v>0.65958284927622191</v>
      </c>
      <c r="Q46" s="2">
        <v>0.59336033673940836</v>
      </c>
      <c r="R46" s="2">
        <v>0.84423215771509197</v>
      </c>
      <c r="S46" s="2">
        <v>0.823430407141996</v>
      </c>
      <c r="T46" s="2"/>
      <c r="U46" s="2">
        <v>0.61817269106098516</v>
      </c>
      <c r="V46" s="2">
        <v>0.52570358373362602</v>
      </c>
      <c r="W46" s="2">
        <v>0.34404860859549991</v>
      </c>
      <c r="X46" s="2">
        <v>0.59551978893079571</v>
      </c>
      <c r="Y46" s="2">
        <v>0.35363833642057813</v>
      </c>
      <c r="Z46" s="2">
        <v>0.65900264535891473</v>
      </c>
      <c r="AA46" s="2">
        <v>0.49431536326883602</v>
      </c>
      <c r="AB46" s="2">
        <v>0.72857237678014586</v>
      </c>
      <c r="AC46" s="2">
        <v>0.61171744983009446</v>
      </c>
      <c r="AD46" s="2"/>
      <c r="AE46" s="2">
        <v>0.62564486212399428</v>
      </c>
      <c r="AF46" s="29">
        <f>Node_22_TRAC[[#This Row],[BAD]]</f>
        <v>0</v>
      </c>
      <c r="AG46" s="24">
        <f>Node_22_TRAC[[#This Row],[GOOD]]</f>
        <v>0</v>
      </c>
      <c r="AH46" s="24">
        <f>Node_22_TRAC[[#This Row],[Column1]]</f>
        <v>0</v>
      </c>
      <c r="AI46" s="29">
        <f t="shared" si="3"/>
        <v>0</v>
      </c>
      <c r="AJ46" s="24">
        <f t="shared" si="4"/>
        <v>0</v>
      </c>
      <c r="AK46" s="30">
        <f t="shared" si="5"/>
        <v>0</v>
      </c>
      <c r="AL46" s="30">
        <f>IF(OR(Node_22_TRAC__2[[#This Row],[BAD]]+Node_22_TRAC__2[[#This Row],[BAD2]]=2,Node_22_TRAC__2[[#This Row],[BAD mean]]+Node_22_TRAC__2[[#This Row],[BAD mean4]]=2), 1, 0)</f>
        <v>0</v>
      </c>
    </row>
    <row r="47" spans="1:38" s="20" customFormat="1" x14ac:dyDescent="0.25">
      <c r="A47" s="1" t="s">
        <v>51</v>
      </c>
      <c r="B47" s="9">
        <v>0.53200415789083966</v>
      </c>
      <c r="C47" s="9">
        <v>0.67321914540810546</v>
      </c>
      <c r="D47" s="9"/>
      <c r="E47" s="9"/>
      <c r="F47" s="9">
        <v>0.60495163649623096</v>
      </c>
      <c r="G47" s="9">
        <v>0.58189695629553884</v>
      </c>
      <c r="H47" s="9">
        <v>0.47303534468760861</v>
      </c>
      <c r="I47" s="9">
        <v>0.35778522658066125</v>
      </c>
      <c r="J47" s="9"/>
      <c r="K47" s="9"/>
      <c r="L47" s="2">
        <v>0.48882909468900204</v>
      </c>
      <c r="M47" s="2">
        <v>0.27055675609408025</v>
      </c>
      <c r="N47" s="2"/>
      <c r="O47" s="2"/>
      <c r="P47" s="2">
        <v>0.66407532972185279</v>
      </c>
      <c r="Q47" s="2">
        <v>0.54195187223300856</v>
      </c>
      <c r="R47" s="2">
        <v>0.86935622817031422</v>
      </c>
      <c r="S47" s="2">
        <v>0.86551958464228707</v>
      </c>
      <c r="T47" s="2"/>
      <c r="U47" s="2"/>
      <c r="V47" s="2">
        <v>0.39525830556166297</v>
      </c>
      <c r="W47" s="2">
        <v>0.20820724769920101</v>
      </c>
      <c r="X47" s="2"/>
      <c r="Y47" s="2"/>
      <c r="Z47" s="2">
        <v>0.5736649088363156</v>
      </c>
      <c r="AA47" s="2">
        <v>0.38614714400129102</v>
      </c>
      <c r="AB47" s="2">
        <v>0.72889879720502848</v>
      </c>
      <c r="AC47" s="2">
        <v>0.59562295556350664</v>
      </c>
      <c r="AD47" s="2"/>
      <c r="AE47" s="2"/>
      <c r="AF47" s="29">
        <f>Node_22_TRAC[[#This Row],[BAD]]</f>
        <v>0</v>
      </c>
      <c r="AG47" s="24">
        <f>Node_22_TRAC[[#This Row],[GOOD]]</f>
        <v>0</v>
      </c>
      <c r="AH47" s="24">
        <f>Node_22_TRAC[[#This Row],[Column1]]</f>
        <v>1</v>
      </c>
      <c r="AI47" s="29">
        <f t="shared" si="3"/>
        <v>1</v>
      </c>
      <c r="AJ47" s="24">
        <f t="shared" si="4"/>
        <v>0</v>
      </c>
      <c r="AK47" s="30" t="e">
        <f t="shared" si="5"/>
        <v>#DIV/0!</v>
      </c>
      <c r="AL47" s="30" t="e">
        <f>IF(OR(Node_22_TRAC__2[[#This Row],[BAD]]+Node_22_TRAC__2[[#This Row],[BAD2]]=2,Node_22_TRAC__2[[#This Row],[BAD mean]]+Node_22_TRAC__2[[#This Row],[BAD mean4]]=2), 1, 0)</f>
        <v>#DIV/0!</v>
      </c>
    </row>
    <row r="48" spans="1:38" s="20" customFormat="1" x14ac:dyDescent="0.25">
      <c r="A48" s="1" t="s">
        <v>52</v>
      </c>
      <c r="B48" s="9">
        <v>0.62564614236785077</v>
      </c>
      <c r="C48" s="9">
        <v>0.68857489408661698</v>
      </c>
      <c r="D48" s="9">
        <v>0.69898699524960317</v>
      </c>
      <c r="E48" s="9">
        <v>0.61300595295938665</v>
      </c>
      <c r="F48" s="9">
        <v>0.68690025487684925</v>
      </c>
      <c r="G48" s="9">
        <v>0.63069462188167935</v>
      </c>
      <c r="H48" s="9">
        <v>0.49566279797185731</v>
      </c>
      <c r="I48" s="9">
        <v>0.40989186317780169</v>
      </c>
      <c r="J48" s="9">
        <v>0.70544542394699727</v>
      </c>
      <c r="K48" s="9">
        <v>0.69249711821937121</v>
      </c>
      <c r="L48" s="2">
        <v>0.58084744866692872</v>
      </c>
      <c r="M48" s="2">
        <v>0.40705119927213118</v>
      </c>
      <c r="N48" s="2">
        <v>0.69523264214378688</v>
      </c>
      <c r="O48" s="2">
        <v>0.43697473959938271</v>
      </c>
      <c r="P48" s="2">
        <v>0.74546709160127111</v>
      </c>
      <c r="Q48" s="2">
        <v>0.5911904532767932</v>
      </c>
      <c r="R48" s="2">
        <v>0.88610548061606143</v>
      </c>
      <c r="S48" s="2">
        <v>0.87967478562858636</v>
      </c>
      <c r="T48" s="2">
        <v>0.49377176232565162</v>
      </c>
      <c r="U48" s="2">
        <v>0.6631336170326606</v>
      </c>
      <c r="V48" s="2">
        <v>0.48021798937623228</v>
      </c>
      <c r="W48" s="2">
        <v>0.29994715805198774</v>
      </c>
      <c r="X48" s="2">
        <v>0.59368134725864585</v>
      </c>
      <c r="Y48" s="2">
        <v>0.34157183785314815</v>
      </c>
      <c r="Z48" s="2">
        <v>0.62454082473713468</v>
      </c>
      <c r="AA48" s="2">
        <v>0.45134237423357809</v>
      </c>
      <c r="AB48" s="2">
        <v>0.75526276036585949</v>
      </c>
      <c r="AC48" s="2">
        <v>0.65969799866700107</v>
      </c>
      <c r="AD48" s="2">
        <v>0.38486639148473922</v>
      </c>
      <c r="AE48" s="2">
        <v>0.61758822290039028</v>
      </c>
      <c r="AF48" s="29">
        <f>Node_22_TRAC[[#This Row],[BAD]]</f>
        <v>0</v>
      </c>
      <c r="AG48" s="24">
        <f>Node_22_TRAC[[#This Row],[GOOD]]</f>
        <v>0</v>
      </c>
      <c r="AH48" s="24">
        <f>Node_22_TRAC[[#This Row],[Column1]]</f>
        <v>0</v>
      </c>
      <c r="AI48" s="29">
        <f t="shared" si="3"/>
        <v>0</v>
      </c>
      <c r="AJ48" s="24">
        <f t="shared" si="4"/>
        <v>0</v>
      </c>
      <c r="AK48" s="30">
        <f t="shared" si="5"/>
        <v>1</v>
      </c>
      <c r="AL48" s="30">
        <f>IF(OR(Node_22_TRAC__2[[#This Row],[BAD]]+Node_22_TRAC__2[[#This Row],[BAD2]]=2,Node_22_TRAC__2[[#This Row],[BAD mean]]+Node_22_TRAC__2[[#This Row],[BAD mean4]]=2), 1, 0)</f>
        <v>0</v>
      </c>
    </row>
    <row r="49" spans="1:38" s="20" customFormat="1" x14ac:dyDescent="0.25">
      <c r="A49" s="1" t="s">
        <v>53</v>
      </c>
      <c r="B49" s="9">
        <v>0.66667029436160918</v>
      </c>
      <c r="C49" s="9">
        <v>0.68161010786599852</v>
      </c>
      <c r="D49" s="9">
        <v>0.71520699762365647</v>
      </c>
      <c r="E49" s="9">
        <v>0.64062482186897773</v>
      </c>
      <c r="F49" s="9">
        <v>0.70174026426915603</v>
      </c>
      <c r="G49" s="9">
        <v>0.65782049804529208</v>
      </c>
      <c r="H49" s="9">
        <v>0.5829707199542743</v>
      </c>
      <c r="I49" s="9">
        <v>0.40960535877481069</v>
      </c>
      <c r="J49" s="9">
        <v>0.70037718344917455</v>
      </c>
      <c r="K49" s="9"/>
      <c r="L49" s="2">
        <v>0.65700592145779169</v>
      </c>
      <c r="M49" s="2">
        <v>0.37335368079650122</v>
      </c>
      <c r="N49" s="2">
        <v>0.67072897497253847</v>
      </c>
      <c r="O49" s="2">
        <v>0.39103393277938103</v>
      </c>
      <c r="P49" s="2">
        <v>0.75536712215908564</v>
      </c>
      <c r="Q49" s="2">
        <v>0.60488455991377066</v>
      </c>
      <c r="R49" s="2">
        <v>0.88173668904810887</v>
      </c>
      <c r="S49" s="2">
        <v>0.86823635957365553</v>
      </c>
      <c r="T49" s="2">
        <v>0.45823392838998545</v>
      </c>
      <c r="U49" s="2"/>
      <c r="V49" s="2">
        <v>0.53236787214617987</v>
      </c>
      <c r="W49" s="2">
        <v>0.27111619165890394</v>
      </c>
      <c r="X49" s="2">
        <v>0.51188845594659105</v>
      </c>
      <c r="Y49" s="2">
        <v>0.29437949200190139</v>
      </c>
      <c r="Z49" s="2">
        <v>0.62517175623613808</v>
      </c>
      <c r="AA49" s="2">
        <v>0.43023120952818711</v>
      </c>
      <c r="AB49" s="2">
        <v>0.73472237148366848</v>
      </c>
      <c r="AC49" s="2">
        <v>0.68139364416068549</v>
      </c>
      <c r="AD49" s="2">
        <v>0.33125592287798289</v>
      </c>
      <c r="AE49" s="2"/>
      <c r="AF49" s="29">
        <f>Node_22_TRAC[[#This Row],[BAD]]</f>
        <v>0</v>
      </c>
      <c r="AG49" s="24">
        <f>Node_22_TRAC[[#This Row],[GOOD]]</f>
        <v>0</v>
      </c>
      <c r="AH49" s="24">
        <f>Node_22_TRAC[[#This Row],[Column1]]</f>
        <v>0</v>
      </c>
      <c r="AI49" s="29">
        <f t="shared" si="3"/>
        <v>0</v>
      </c>
      <c r="AJ49" s="24">
        <f t="shared" si="4"/>
        <v>0</v>
      </c>
      <c r="AK49" s="30">
        <f t="shared" si="5"/>
        <v>1</v>
      </c>
      <c r="AL49" s="30">
        <f>IF(OR(Node_22_TRAC__2[[#This Row],[BAD]]+Node_22_TRAC__2[[#This Row],[BAD2]]=2,Node_22_TRAC__2[[#This Row],[BAD mean]]+Node_22_TRAC__2[[#This Row],[BAD mean4]]=2), 1, 0)</f>
        <v>0</v>
      </c>
    </row>
    <row r="50" spans="1:38" s="20" customFormat="1" x14ac:dyDescent="0.25">
      <c r="A50" s="1" t="s">
        <v>54</v>
      </c>
      <c r="B50" s="9">
        <v>0.72731996631325035</v>
      </c>
      <c r="C50" s="9">
        <v>0.78587573504307828</v>
      </c>
      <c r="D50" s="9">
        <v>0.76353039925331345</v>
      </c>
      <c r="E50" s="9">
        <v>0.73539093535373268</v>
      </c>
      <c r="F50" s="9">
        <v>0.74901341156722046</v>
      </c>
      <c r="G50" s="9">
        <v>0.72821339976176647</v>
      </c>
      <c r="H50" s="9">
        <v>0.5510219449118382</v>
      </c>
      <c r="I50" s="9">
        <v>0.58754136519375399</v>
      </c>
      <c r="J50" s="9">
        <v>0.76531933994355061</v>
      </c>
      <c r="K50" s="9">
        <v>0.75887794331790381</v>
      </c>
      <c r="L50" s="2">
        <v>0.82718395265898781</v>
      </c>
      <c r="M50" s="2">
        <v>0.60714060830015792</v>
      </c>
      <c r="N50" s="2">
        <v>0.74751941386798992</v>
      </c>
      <c r="O50" s="2">
        <v>0.63174470196132482</v>
      </c>
      <c r="P50" s="2">
        <v>0.85180505189264588</v>
      </c>
      <c r="Q50" s="2">
        <v>0.77791916340931577</v>
      </c>
      <c r="R50" s="2">
        <v>0.88404239139633578</v>
      </c>
      <c r="S50" s="2">
        <v>0.88661773256223519</v>
      </c>
      <c r="T50" s="2">
        <v>0.5541764820616929</v>
      </c>
      <c r="U50" s="2">
        <v>0.6863129355072376</v>
      </c>
      <c r="V50" s="2">
        <v>0.73768553385998059</v>
      </c>
      <c r="W50" s="2">
        <v>0.50846648613925838</v>
      </c>
      <c r="X50" s="2">
        <v>0.67543658498029346</v>
      </c>
      <c r="Y50" s="2">
        <v>0.52309128695382157</v>
      </c>
      <c r="Z50" s="2">
        <v>0.7854051848521505</v>
      </c>
      <c r="AA50" s="2">
        <v>0.6909991090235007</v>
      </c>
      <c r="AB50" s="2">
        <v>0.80088924244261928</v>
      </c>
      <c r="AC50" s="2">
        <v>0.79156069857969769</v>
      </c>
      <c r="AD50" s="2">
        <v>0.42634506697246749</v>
      </c>
      <c r="AE50" s="2">
        <v>0.60566356719512926</v>
      </c>
      <c r="AF50" s="29">
        <f>Node_22_TRAC[[#This Row],[BAD]]</f>
        <v>0</v>
      </c>
      <c r="AG50" s="24">
        <f>Node_22_TRAC[[#This Row],[GOOD]]</f>
        <v>0</v>
      </c>
      <c r="AH50" s="24">
        <f>Node_22_TRAC[[#This Row],[Column1]]</f>
        <v>0</v>
      </c>
      <c r="AI50" s="29">
        <f t="shared" si="3"/>
        <v>0</v>
      </c>
      <c r="AJ50" s="24">
        <f t="shared" si="4"/>
        <v>0</v>
      </c>
      <c r="AK50" s="30">
        <f t="shared" si="5"/>
        <v>0</v>
      </c>
      <c r="AL50" s="30">
        <f>IF(OR(Node_22_TRAC__2[[#This Row],[BAD]]+Node_22_TRAC__2[[#This Row],[BAD2]]=2,Node_22_TRAC__2[[#This Row],[BAD mean]]+Node_22_TRAC__2[[#This Row],[BAD mean4]]=2), 1, 0)</f>
        <v>0</v>
      </c>
    </row>
    <row r="51" spans="1:38" s="20" customFormat="1" x14ac:dyDescent="0.25">
      <c r="A51" s="1" t="s">
        <v>55</v>
      </c>
      <c r="B51" s="9">
        <v>0.82758943576705368</v>
      </c>
      <c r="C51" s="9">
        <v>0.83845401076032056</v>
      </c>
      <c r="D51" s="9">
        <v>0.81403218926802823</v>
      </c>
      <c r="E51" s="9">
        <v>0.82250832094242143</v>
      </c>
      <c r="F51" s="9">
        <v>0.81649247111887391</v>
      </c>
      <c r="G51" s="9">
        <v>0.8187372595146184</v>
      </c>
      <c r="H51" s="9">
        <v>0.74588994904639938</v>
      </c>
      <c r="I51" s="9">
        <v>0.69592659394622747</v>
      </c>
      <c r="J51" s="9">
        <v>0.81381383026394605</v>
      </c>
      <c r="K51" s="9">
        <v>0.81119415240751558</v>
      </c>
      <c r="L51" s="2">
        <v>0.84278197210642902</v>
      </c>
      <c r="M51" s="2">
        <v>0.65202345005383211</v>
      </c>
      <c r="N51" s="2">
        <v>0.82996642277077159</v>
      </c>
      <c r="O51" s="2">
        <v>0.70078647499310054</v>
      </c>
      <c r="P51" s="2">
        <v>0.87033579900962033</v>
      </c>
      <c r="Q51" s="2">
        <v>0.82041969169489903</v>
      </c>
      <c r="R51" s="2">
        <v>0.89475181899419776</v>
      </c>
      <c r="S51" s="2">
        <v>0.88905287336962968</v>
      </c>
      <c r="T51" s="2">
        <v>0.64052297397853752</v>
      </c>
      <c r="U51" s="2">
        <v>0.80522170198803289</v>
      </c>
      <c r="V51" s="2">
        <v>0.81065704162492302</v>
      </c>
      <c r="W51" s="2">
        <v>0.55964446201209261</v>
      </c>
      <c r="X51" s="2">
        <v>0.806224001158242</v>
      </c>
      <c r="Y51" s="2">
        <v>0.59971847888179763</v>
      </c>
      <c r="Z51" s="2">
        <v>0.86014480526837866</v>
      </c>
      <c r="AA51" s="2">
        <v>0.74558845094683046</v>
      </c>
      <c r="AB51" s="2">
        <v>0.87179777502848577</v>
      </c>
      <c r="AC51" s="2">
        <v>0.83867337652386298</v>
      </c>
      <c r="AD51" s="2">
        <v>0.53690533995674006</v>
      </c>
      <c r="AE51" s="2">
        <v>0.7844051520320795</v>
      </c>
      <c r="AF51" s="29">
        <f>Node_22_TRAC[[#This Row],[BAD]]</f>
        <v>0</v>
      </c>
      <c r="AG51" s="24">
        <f>Node_22_TRAC[[#This Row],[GOOD]]</f>
        <v>1</v>
      </c>
      <c r="AH51" s="24">
        <f>Node_22_TRAC[[#This Row],[Column1]]</f>
        <v>0</v>
      </c>
      <c r="AI51" s="29">
        <f t="shared" si="3"/>
        <v>0</v>
      </c>
      <c r="AJ51" s="24">
        <f t="shared" si="4"/>
        <v>0</v>
      </c>
      <c r="AK51" s="30">
        <f t="shared" si="5"/>
        <v>0</v>
      </c>
      <c r="AL51" s="30">
        <f>IF(OR(Node_22_TRAC__2[[#This Row],[BAD]]+Node_22_TRAC__2[[#This Row],[BAD2]]=2,Node_22_TRAC__2[[#This Row],[BAD mean]]+Node_22_TRAC__2[[#This Row],[BAD mean4]]=2), 1, 0)</f>
        <v>0</v>
      </c>
    </row>
    <row r="52" spans="1:38" s="20" customFormat="1" x14ac:dyDescent="0.25">
      <c r="A52" s="1" t="s">
        <v>56</v>
      </c>
      <c r="B52" s="9">
        <v>0.83869340278387072</v>
      </c>
      <c r="C52" s="9">
        <v>0.82237830213888941</v>
      </c>
      <c r="D52" s="9">
        <v>0.82684878473947931</v>
      </c>
      <c r="E52" s="9">
        <v>0.81674197291613571</v>
      </c>
      <c r="F52" s="9">
        <v>0.82102485318684781</v>
      </c>
      <c r="G52" s="9">
        <v>0.82053009677097988</v>
      </c>
      <c r="H52" s="9">
        <v>0.7786832894788509</v>
      </c>
      <c r="I52" s="9">
        <v>0.73299370269647524</v>
      </c>
      <c r="J52" s="9">
        <v>0.82518723670289607</v>
      </c>
      <c r="K52" s="9">
        <v>0.82530633842615986</v>
      </c>
      <c r="L52" s="2">
        <v>0.88434292904231671</v>
      </c>
      <c r="M52" s="2">
        <v>0.75562798595921921</v>
      </c>
      <c r="N52" s="2">
        <v>0.84783548493261029</v>
      </c>
      <c r="O52" s="2">
        <v>0.73248878454717281</v>
      </c>
      <c r="P52" s="2">
        <v>0.88303107024775607</v>
      </c>
      <c r="Q52" s="2">
        <v>0.8461566465441811</v>
      </c>
      <c r="R52" s="2">
        <v>0.89958631288315682</v>
      </c>
      <c r="S52" s="2">
        <v>0.89393992928277266</v>
      </c>
      <c r="T52" s="2">
        <v>0.66616383859033945</v>
      </c>
      <c r="U52" s="2">
        <v>0.79673714867556056</v>
      </c>
      <c r="V52" s="2">
        <v>0.84165216239208951</v>
      </c>
      <c r="W52" s="2">
        <v>0.68045136992214905</v>
      </c>
      <c r="X52" s="2">
        <v>0.80579800051465877</v>
      </c>
      <c r="Y52" s="2">
        <v>0.63006829304148448</v>
      </c>
      <c r="Z52" s="2">
        <v>0.85477078742015111</v>
      </c>
      <c r="AA52" s="2">
        <v>0.77988212243706245</v>
      </c>
      <c r="AB52" s="2">
        <v>0.86840123556069371</v>
      </c>
      <c r="AC52" s="2">
        <v>0.85777729912615019</v>
      </c>
      <c r="AD52" s="2">
        <v>0.54400616396738544</v>
      </c>
      <c r="AE52" s="2">
        <v>0.73016535465709054</v>
      </c>
      <c r="AF52" s="29">
        <f>Node_22_TRAC[[#This Row],[BAD]]</f>
        <v>0</v>
      </c>
      <c r="AG52" s="24">
        <f>Node_22_TRAC[[#This Row],[GOOD]]</f>
        <v>1</v>
      </c>
      <c r="AH52" s="24">
        <f>Node_22_TRAC[[#This Row],[Column1]]</f>
        <v>0</v>
      </c>
      <c r="AI52" s="29">
        <f t="shared" si="3"/>
        <v>0</v>
      </c>
      <c r="AJ52" s="24">
        <f t="shared" si="4"/>
        <v>0</v>
      </c>
      <c r="AK52" s="30">
        <f t="shared" si="5"/>
        <v>0</v>
      </c>
      <c r="AL52" s="30">
        <f>IF(OR(Node_22_TRAC__2[[#This Row],[BAD]]+Node_22_TRAC__2[[#This Row],[BAD2]]=2,Node_22_TRAC__2[[#This Row],[BAD mean]]+Node_22_TRAC__2[[#This Row],[BAD mean4]]=2), 1, 0)</f>
        <v>0</v>
      </c>
    </row>
    <row r="53" spans="1:38" s="20" customFormat="1" x14ac:dyDescent="0.25">
      <c r="A53" s="1" t="s">
        <v>57</v>
      </c>
      <c r="B53" s="9">
        <v>0.82485232303370204</v>
      </c>
      <c r="C53" s="9">
        <v>0.81964650100796266</v>
      </c>
      <c r="D53" s="9">
        <v>0.83233099615647443</v>
      </c>
      <c r="E53" s="9">
        <v>0.80472036339664332</v>
      </c>
      <c r="F53" s="9">
        <v>0.83105622390008671</v>
      </c>
      <c r="G53" s="9">
        <v>0.80396716056753059</v>
      </c>
      <c r="H53" s="9">
        <v>0.74440888371435376</v>
      </c>
      <c r="I53" s="9">
        <v>0.67685602783139087</v>
      </c>
      <c r="J53" s="9">
        <v>0.8456378043997097</v>
      </c>
      <c r="K53" s="9">
        <v>0.83552183632126076</v>
      </c>
      <c r="L53" s="2">
        <v>0.81361799187004102</v>
      </c>
      <c r="M53" s="2">
        <v>0.56261124708906307</v>
      </c>
      <c r="N53" s="2">
        <v>0.82675849760422704</v>
      </c>
      <c r="O53" s="2">
        <v>0.63123069803844778</v>
      </c>
      <c r="P53" s="2">
        <v>0.86260984539446872</v>
      </c>
      <c r="Q53" s="2">
        <v>0.80771965769775156</v>
      </c>
      <c r="R53" s="2">
        <v>0.89511651333186404</v>
      </c>
      <c r="S53" s="2">
        <v>0.89573666446199296</v>
      </c>
      <c r="T53" s="2">
        <v>0.58212106244288464</v>
      </c>
      <c r="U53" s="2">
        <v>0.77092976586781548</v>
      </c>
      <c r="V53" s="2">
        <v>0.75790719297924314</v>
      </c>
      <c r="W53" s="2">
        <v>0.47263915142447949</v>
      </c>
      <c r="X53" s="2">
        <v>0.80189691514508243</v>
      </c>
      <c r="Y53" s="2">
        <v>0.54870598820606287</v>
      </c>
      <c r="Z53" s="2">
        <v>0.84436546707634563</v>
      </c>
      <c r="AA53" s="2">
        <v>0.73589506474075561</v>
      </c>
      <c r="AB53" s="2">
        <v>0.86418169508885945</v>
      </c>
      <c r="AC53" s="2">
        <v>0.84321598956402821</v>
      </c>
      <c r="AD53" s="2">
        <v>0.48255223237596129</v>
      </c>
      <c r="AE53" s="2">
        <v>0.73706065204402549</v>
      </c>
      <c r="AF53" s="29">
        <f>Node_22_TRAC[[#This Row],[BAD]]</f>
        <v>0</v>
      </c>
      <c r="AG53" s="24">
        <f>Node_22_TRAC[[#This Row],[GOOD]]</f>
        <v>1</v>
      </c>
      <c r="AH53" s="24">
        <f>Node_22_TRAC[[#This Row],[Column1]]</f>
        <v>0</v>
      </c>
      <c r="AI53" s="29">
        <f t="shared" si="3"/>
        <v>0</v>
      </c>
      <c r="AJ53" s="24">
        <f t="shared" si="4"/>
        <v>0</v>
      </c>
      <c r="AK53" s="30">
        <f t="shared" si="5"/>
        <v>0</v>
      </c>
      <c r="AL53" s="30">
        <f>IF(OR(Node_22_TRAC__2[[#This Row],[BAD]]+Node_22_TRAC__2[[#This Row],[BAD2]]=2,Node_22_TRAC__2[[#This Row],[BAD mean]]+Node_22_TRAC__2[[#This Row],[BAD mean4]]=2), 1, 0)</f>
        <v>0</v>
      </c>
    </row>
    <row r="54" spans="1:38" s="20" customFormat="1" x14ac:dyDescent="0.25">
      <c r="A54" s="1" t="s">
        <v>58</v>
      </c>
      <c r="B54" s="9">
        <v>0.88717826185021353</v>
      </c>
      <c r="C54" s="9">
        <v>0.89202734198202993</v>
      </c>
      <c r="D54" s="9">
        <v>0.88637910006879272</v>
      </c>
      <c r="E54" s="9">
        <v>0.89074241046459068</v>
      </c>
      <c r="F54" s="9">
        <v>0.89109009032554753</v>
      </c>
      <c r="G54" s="9">
        <v>0.89120834868731469</v>
      </c>
      <c r="H54" s="9">
        <v>0.77056068702117797</v>
      </c>
      <c r="I54" s="9">
        <v>0.7730686464910077</v>
      </c>
      <c r="J54" s="9">
        <v>0.88547952726216872</v>
      </c>
      <c r="K54" s="9">
        <v>0.89015024641569418</v>
      </c>
      <c r="L54" s="2">
        <v>0.89081120301742922</v>
      </c>
      <c r="M54" s="2">
        <v>0.83629650615871121</v>
      </c>
      <c r="N54" s="2">
        <v>0.78443754220164319</v>
      </c>
      <c r="O54" s="2">
        <v>0.73911726815904588</v>
      </c>
      <c r="P54" s="2">
        <v>0.88360753680231008</v>
      </c>
      <c r="Q54" s="2">
        <v>0.83947208422974573</v>
      </c>
      <c r="R54" s="2">
        <v>0.90498109015404327</v>
      </c>
      <c r="S54" s="2">
        <v>0.90466372542791873</v>
      </c>
      <c r="T54" s="2">
        <v>0.69364249793682087</v>
      </c>
      <c r="U54" s="2">
        <v>0.74806267244780589</v>
      </c>
      <c r="V54" s="2">
        <v>0.85798947507529599</v>
      </c>
      <c r="W54" s="2">
        <v>0.77022478095653024</v>
      </c>
      <c r="X54" s="2">
        <v>0.72008802767518354</v>
      </c>
      <c r="Y54" s="2">
        <v>0.63295810305825118</v>
      </c>
      <c r="Z54" s="2">
        <v>0.85727520545821589</v>
      </c>
      <c r="AA54" s="2">
        <v>0.77012509275983743</v>
      </c>
      <c r="AB54" s="2">
        <v>0.86733529494531936</v>
      </c>
      <c r="AC54" s="2">
        <v>0.86646269363999573</v>
      </c>
      <c r="AD54" s="2">
        <v>0.62693070989444011</v>
      </c>
      <c r="AE54" s="2">
        <v>0.71143610850800842</v>
      </c>
      <c r="AF54" s="29">
        <f>Node_22_TRAC[[#This Row],[BAD]]</f>
        <v>0</v>
      </c>
      <c r="AG54" s="24">
        <f>Node_22_TRAC[[#This Row],[GOOD]]</f>
        <v>0</v>
      </c>
      <c r="AH54" s="24">
        <f>Node_22_TRAC[[#This Row],[Column1]]</f>
        <v>0</v>
      </c>
      <c r="AI54" s="29">
        <f t="shared" si="3"/>
        <v>0</v>
      </c>
      <c r="AJ54" s="24">
        <f t="shared" si="4"/>
        <v>0</v>
      </c>
      <c r="AK54" s="30">
        <f t="shared" si="5"/>
        <v>0</v>
      </c>
      <c r="AL54" s="30">
        <f>IF(OR(Node_22_TRAC__2[[#This Row],[BAD]]+Node_22_TRAC__2[[#This Row],[BAD2]]=2,Node_22_TRAC__2[[#This Row],[BAD mean]]+Node_22_TRAC__2[[#This Row],[BAD mean4]]=2), 1, 0)</f>
        <v>0</v>
      </c>
    </row>
    <row r="55" spans="1:38" s="20" customFormat="1" x14ac:dyDescent="0.25">
      <c r="A55" s="1" t="s">
        <v>59</v>
      </c>
      <c r="B55" s="9">
        <v>0.77485430703391112</v>
      </c>
      <c r="C55" s="9">
        <v>0.77793732351877798</v>
      </c>
      <c r="D55" s="9">
        <v>0.77585261387636784</v>
      </c>
      <c r="E55" s="9">
        <v>0.75009988764782787</v>
      </c>
      <c r="F55" s="9">
        <v>0.7791070207344043</v>
      </c>
      <c r="G55" s="9">
        <v>0.76256978233101891</v>
      </c>
      <c r="H55" s="9">
        <v>0.68246130844886677</v>
      </c>
      <c r="I55" s="9">
        <v>0.68403692890675138</v>
      </c>
      <c r="J55" s="9">
        <v>0.76336661960684316</v>
      </c>
      <c r="K55" s="9">
        <v>0.78083212360674592</v>
      </c>
      <c r="L55" s="2">
        <v>0.81761032458826355</v>
      </c>
      <c r="M55" s="2">
        <v>0.66440981397960308</v>
      </c>
      <c r="N55" s="2">
        <v>0.7802625551966117</v>
      </c>
      <c r="O55" s="2">
        <v>0.63927981689364211</v>
      </c>
      <c r="P55" s="2">
        <v>0.86190965290904953</v>
      </c>
      <c r="Q55" s="2">
        <v>0.78999792720931106</v>
      </c>
      <c r="R55" s="2">
        <v>0.89668783251935646</v>
      </c>
      <c r="S55" s="2">
        <v>0.89823360190867652</v>
      </c>
      <c r="T55" s="2">
        <v>0.63692804848048235</v>
      </c>
      <c r="U55" s="2">
        <v>0.76068978244615337</v>
      </c>
      <c r="V55" s="2">
        <v>0.72808056372126639</v>
      </c>
      <c r="W55" s="2">
        <v>0.59749172961717556</v>
      </c>
      <c r="X55" s="2">
        <v>0.70474650679038719</v>
      </c>
      <c r="Y55" s="2">
        <v>0.54726350263187451</v>
      </c>
      <c r="Z55" s="2">
        <v>0.81820293940619604</v>
      </c>
      <c r="AA55" s="2">
        <v>0.70890214760903025</v>
      </c>
      <c r="AB55" s="2">
        <v>0.8583168072685744</v>
      </c>
      <c r="AC55" s="2">
        <v>0.83612846201565838</v>
      </c>
      <c r="AD55" s="2">
        <v>0.49024406351534616</v>
      </c>
      <c r="AE55" s="2">
        <v>0.68119097599337353</v>
      </c>
      <c r="AF55" s="29">
        <f>Node_22_TRAC[[#This Row],[BAD]]</f>
        <v>0</v>
      </c>
      <c r="AG55" s="24">
        <f>Node_22_TRAC[[#This Row],[GOOD]]</f>
        <v>0</v>
      </c>
      <c r="AH55" s="24">
        <f>Node_22_TRAC[[#This Row],[Column1]]</f>
        <v>0</v>
      </c>
      <c r="AI55" s="29">
        <f t="shared" si="3"/>
        <v>0</v>
      </c>
      <c r="AJ55" s="24">
        <f t="shared" si="4"/>
        <v>0</v>
      </c>
      <c r="AK55" s="30">
        <f t="shared" si="5"/>
        <v>0</v>
      </c>
      <c r="AL55" s="30">
        <f>IF(OR(Node_22_TRAC__2[[#This Row],[BAD]]+Node_22_TRAC__2[[#This Row],[BAD2]]=2,Node_22_TRAC__2[[#This Row],[BAD mean]]+Node_22_TRAC__2[[#This Row],[BAD mean4]]=2), 1, 0)</f>
        <v>0</v>
      </c>
    </row>
    <row r="56" spans="1:38" s="20" customFormat="1" x14ac:dyDescent="0.25">
      <c r="A56" s="1" t="s">
        <v>60</v>
      </c>
      <c r="B56" s="9">
        <v>0.65862829425402081</v>
      </c>
      <c r="C56" s="9">
        <v>0.6852763757850685</v>
      </c>
      <c r="D56" s="9">
        <v>0.62651147297853904</v>
      </c>
      <c r="E56" s="9">
        <v>0.62770032946429022</v>
      </c>
      <c r="F56" s="9">
        <v>0.64695034060854639</v>
      </c>
      <c r="G56" s="9">
        <v>0.6523495635812856</v>
      </c>
      <c r="H56" s="9">
        <v>0.58348974300292256</v>
      </c>
      <c r="I56" s="9">
        <v>0.49864363351295138</v>
      </c>
      <c r="J56" s="9">
        <v>0.64934867392906592</v>
      </c>
      <c r="K56" s="9">
        <v>0.66768673627076225</v>
      </c>
      <c r="L56" s="2">
        <v>0.69941247210225166</v>
      </c>
      <c r="M56" s="2">
        <v>0.46657903956200952</v>
      </c>
      <c r="N56" s="2">
        <v>0.70393224878108029</v>
      </c>
      <c r="O56" s="2">
        <v>0.50904909292566269</v>
      </c>
      <c r="P56" s="2">
        <v>0.78475967403510316</v>
      </c>
      <c r="Q56" s="2">
        <v>0.6903915187138473</v>
      </c>
      <c r="R56" s="2">
        <v>0.85492553451716258</v>
      </c>
      <c r="S56" s="2">
        <v>0.85273276763139394</v>
      </c>
      <c r="T56" s="2">
        <v>0.53510373127221966</v>
      </c>
      <c r="U56" s="2">
        <v>0.71439014250381117</v>
      </c>
      <c r="V56" s="2">
        <v>0.62344245593670189</v>
      </c>
      <c r="W56" s="2">
        <v>0.38089597328992636</v>
      </c>
      <c r="X56" s="2">
        <v>0.65601680469830492</v>
      </c>
      <c r="Y56" s="2">
        <v>0.37787695766465013</v>
      </c>
      <c r="Z56" s="2">
        <v>0.73844277095933786</v>
      </c>
      <c r="AA56" s="2">
        <v>0.54229470456420048</v>
      </c>
      <c r="AB56" s="2">
        <v>0.8166437774337898</v>
      </c>
      <c r="AC56" s="2">
        <v>0.69363648733247685</v>
      </c>
      <c r="AD56" s="2">
        <v>0.44464753409429286</v>
      </c>
      <c r="AE56" s="2">
        <v>0.66423009588505144</v>
      </c>
      <c r="AF56" s="29">
        <f>Node_22_TRAC[[#This Row],[BAD]]</f>
        <v>0</v>
      </c>
      <c r="AG56" s="24">
        <f>Node_22_TRAC[[#This Row],[GOOD]]</f>
        <v>0</v>
      </c>
      <c r="AH56" s="24">
        <f>Node_22_TRAC[[#This Row],[Column1]]</f>
        <v>0</v>
      </c>
      <c r="AI56" s="29">
        <f t="shared" si="3"/>
        <v>0</v>
      </c>
      <c r="AJ56" s="24">
        <f t="shared" si="4"/>
        <v>0</v>
      </c>
      <c r="AK56" s="30">
        <f t="shared" si="5"/>
        <v>0</v>
      </c>
      <c r="AL56" s="30">
        <f>IF(OR(Node_22_TRAC__2[[#This Row],[BAD]]+Node_22_TRAC__2[[#This Row],[BAD2]]=2,Node_22_TRAC__2[[#This Row],[BAD mean]]+Node_22_TRAC__2[[#This Row],[BAD mean4]]=2), 1, 0)</f>
        <v>0</v>
      </c>
    </row>
    <row r="57" spans="1:38" s="20" customFormat="1" x14ac:dyDescent="0.25">
      <c r="A57" s="1" t="s">
        <v>61</v>
      </c>
      <c r="B57" s="9">
        <v>0.61035329165448893</v>
      </c>
      <c r="C57" s="9">
        <v>0.75025357560636052</v>
      </c>
      <c r="D57" s="9">
        <v>0.71501742194997819</v>
      </c>
      <c r="E57" s="9">
        <v>0.67662436892951483</v>
      </c>
      <c r="F57" s="9">
        <v>0.70562371277784453</v>
      </c>
      <c r="G57" s="9">
        <v>0.68989052876066403</v>
      </c>
      <c r="H57" s="9">
        <v>0.48267951619722066</v>
      </c>
      <c r="I57" s="9">
        <v>0.46670205020522254</v>
      </c>
      <c r="J57" s="9">
        <v>0.73447300150392614</v>
      </c>
      <c r="K57" s="9">
        <v>0.73404395675687661</v>
      </c>
      <c r="L57" s="2">
        <v>0.57791526809075899</v>
      </c>
      <c r="M57" s="2">
        <v>0.39138648967671358</v>
      </c>
      <c r="N57" s="2">
        <v>0.65418198865997634</v>
      </c>
      <c r="O57" s="2">
        <v>0.44083352374477186</v>
      </c>
      <c r="P57" s="2">
        <v>0.73017189798171234</v>
      </c>
      <c r="Q57" s="2">
        <v>0.62004825858099233</v>
      </c>
      <c r="R57" s="2">
        <v>0.89051696203858133</v>
      </c>
      <c r="S57" s="2">
        <v>0.88041594400400869</v>
      </c>
      <c r="T57" s="2">
        <v>0.51816564278133981</v>
      </c>
      <c r="U57" s="2">
        <v>0.67386900106340275</v>
      </c>
      <c r="V57" s="2">
        <v>0.49406625139305088</v>
      </c>
      <c r="W57" s="2">
        <v>0.29091420838554993</v>
      </c>
      <c r="X57" s="2">
        <v>0.56729131127742727</v>
      </c>
      <c r="Y57" s="2">
        <v>0.32492933196287715</v>
      </c>
      <c r="Z57" s="2">
        <v>0.63200282870764435</v>
      </c>
      <c r="AA57" s="2">
        <v>0.46157344245634796</v>
      </c>
      <c r="AB57" s="2">
        <v>0.80763737059531604</v>
      </c>
      <c r="AC57" s="2">
        <v>0.64447328528197012</v>
      </c>
      <c r="AD57" s="2">
        <v>0.40507040207399481</v>
      </c>
      <c r="AE57" s="2">
        <v>0.59612635791416613</v>
      </c>
      <c r="AF57" s="29">
        <f>Node_22_TRAC[[#This Row],[BAD]]</f>
        <v>0</v>
      </c>
      <c r="AG57" s="24">
        <f>Node_22_TRAC[[#This Row],[GOOD]]</f>
        <v>0</v>
      </c>
      <c r="AH57" s="24">
        <f>Node_22_TRAC[[#This Row],[Column1]]</f>
        <v>0</v>
      </c>
      <c r="AI57" s="29">
        <f t="shared" si="3"/>
        <v>0</v>
      </c>
      <c r="AJ57" s="24">
        <f t="shared" si="4"/>
        <v>0</v>
      </c>
      <c r="AK57" s="30">
        <f t="shared" si="5"/>
        <v>0</v>
      </c>
      <c r="AL57" s="30">
        <f>IF(OR(Node_22_TRAC__2[[#This Row],[BAD]]+Node_22_TRAC__2[[#This Row],[BAD2]]=2,Node_22_TRAC__2[[#This Row],[BAD mean]]+Node_22_TRAC__2[[#This Row],[BAD mean4]]=2), 1, 0)</f>
        <v>0</v>
      </c>
    </row>
    <row r="58" spans="1:38" s="20" customFormat="1" x14ac:dyDescent="0.25">
      <c r="A58" s="1" t="s">
        <v>62</v>
      </c>
      <c r="B58" s="9">
        <v>0.57549175858215473</v>
      </c>
      <c r="C58" s="9">
        <v>0.67659204250761373</v>
      </c>
      <c r="D58" s="9">
        <v>0.59250901391232613</v>
      </c>
      <c r="E58" s="9">
        <v>0.60762547890404106</v>
      </c>
      <c r="F58" s="9">
        <v>0.55313226956565542</v>
      </c>
      <c r="G58" s="9">
        <v>0.64593035334791604</v>
      </c>
      <c r="H58" s="9">
        <v>0.49676646260028506</v>
      </c>
      <c r="I58" s="9">
        <v>0.44899995769020612</v>
      </c>
      <c r="J58" s="9">
        <v>0.59332350942726331</v>
      </c>
      <c r="K58" s="9">
        <v>0.58292088140526666</v>
      </c>
      <c r="L58" s="2">
        <v>0.65002760695939543</v>
      </c>
      <c r="M58" s="2">
        <v>0.386066875612259</v>
      </c>
      <c r="N58" s="2">
        <v>0.69468152186732468</v>
      </c>
      <c r="O58" s="2">
        <v>0.49385961820600222</v>
      </c>
      <c r="P58" s="2">
        <v>0.77935365467338524</v>
      </c>
      <c r="Q58" s="2">
        <v>0.65764020338850537</v>
      </c>
      <c r="R58" s="2">
        <v>0.88265775380409994</v>
      </c>
      <c r="S58" s="2">
        <v>0.87648644822485755</v>
      </c>
      <c r="T58" s="2">
        <v>0.54633645235560724</v>
      </c>
      <c r="U58" s="2">
        <v>0.75395104952456304</v>
      </c>
      <c r="V58" s="2">
        <v>0.47596310713363676</v>
      </c>
      <c r="W58" s="2">
        <v>0.284431800443807</v>
      </c>
      <c r="X58" s="2">
        <v>0.54875548206867431</v>
      </c>
      <c r="Y58" s="2">
        <v>0.4071563693564757</v>
      </c>
      <c r="Z58" s="2">
        <v>0.69262909913347959</v>
      </c>
      <c r="AA58" s="2">
        <v>0.47556334033740721</v>
      </c>
      <c r="AB58" s="2">
        <v>0.827781643267817</v>
      </c>
      <c r="AC58" s="2">
        <v>0.73014380793240496</v>
      </c>
      <c r="AD58" s="2">
        <v>0.28701534701008813</v>
      </c>
      <c r="AE58" s="2">
        <v>0.64587436265612319</v>
      </c>
      <c r="AF58" s="29">
        <f>Node_22_TRAC[[#This Row],[BAD]]</f>
        <v>0</v>
      </c>
      <c r="AG58" s="24">
        <f>Node_22_TRAC[[#This Row],[GOOD]]</f>
        <v>0</v>
      </c>
      <c r="AH58" s="24">
        <f>Node_22_TRAC[[#This Row],[Column1]]</f>
        <v>0</v>
      </c>
      <c r="AI58" s="29">
        <f t="shared" si="3"/>
        <v>0</v>
      </c>
      <c r="AJ58" s="24">
        <f t="shared" si="4"/>
        <v>0</v>
      </c>
      <c r="AK58" s="30">
        <f t="shared" si="5"/>
        <v>1</v>
      </c>
      <c r="AL58" s="30">
        <f>IF(OR(Node_22_TRAC__2[[#This Row],[BAD]]+Node_22_TRAC__2[[#This Row],[BAD2]]=2,Node_22_TRAC__2[[#This Row],[BAD mean]]+Node_22_TRAC__2[[#This Row],[BAD mean4]]=2), 1, 0)</f>
        <v>0</v>
      </c>
    </row>
    <row r="59" spans="1:38" s="20" customFormat="1" x14ac:dyDescent="0.25">
      <c r="A59" s="1" t="s">
        <v>63</v>
      </c>
      <c r="B59" s="9">
        <v>0.6248172613439974</v>
      </c>
      <c r="C59" s="9">
        <v>0.69769586254947502</v>
      </c>
      <c r="D59" s="9">
        <v>0.67138215136629043</v>
      </c>
      <c r="E59" s="9">
        <v>0.60244852133552007</v>
      </c>
      <c r="F59" s="9">
        <v>0.65608581309533909</v>
      </c>
      <c r="G59" s="9">
        <v>0.62562057957685901</v>
      </c>
      <c r="H59" s="9">
        <v>0.52445154741116651</v>
      </c>
      <c r="I59" s="9">
        <v>0.435048375054022</v>
      </c>
      <c r="J59" s="9">
        <v>0.65181602589031751</v>
      </c>
      <c r="K59" s="9">
        <v>0.64582947807844782</v>
      </c>
      <c r="L59" s="2">
        <v>0.64405537078269026</v>
      </c>
      <c r="M59" s="2">
        <v>0.52583269788812503</v>
      </c>
      <c r="N59" s="2">
        <v>0.67185046361742984</v>
      </c>
      <c r="O59" s="2">
        <v>0.48040976112404027</v>
      </c>
      <c r="P59" s="2">
        <v>0.77937874166816468</v>
      </c>
      <c r="Q59" s="2">
        <v>0.68020911562342001</v>
      </c>
      <c r="R59" s="2">
        <v>0.85738096147815213</v>
      </c>
      <c r="S59" s="2">
        <v>0.84770334499250655</v>
      </c>
      <c r="T59" s="2">
        <v>0.48900779991429721</v>
      </c>
      <c r="U59" s="2">
        <v>0.62438695898132346</v>
      </c>
      <c r="V59" s="2">
        <v>0.58506326747672455</v>
      </c>
      <c r="W59" s="2">
        <v>0.45452244848981399</v>
      </c>
      <c r="X59" s="2">
        <v>0.61671574402975782</v>
      </c>
      <c r="Y59" s="2">
        <v>0.40655312602765792</v>
      </c>
      <c r="Z59" s="2">
        <v>0.67438218185131971</v>
      </c>
      <c r="AA59" s="2">
        <v>0.53230594146092036</v>
      </c>
      <c r="AB59" s="2">
        <v>0.79271069976853337</v>
      </c>
      <c r="AC59" s="2">
        <v>0.73093655506173805</v>
      </c>
      <c r="AD59" s="2">
        <v>0.41321293130369252</v>
      </c>
      <c r="AE59" s="2">
        <v>0.58972792631249871</v>
      </c>
      <c r="AF59" s="29">
        <f>Node_22_TRAC[[#This Row],[BAD]]</f>
        <v>0</v>
      </c>
      <c r="AG59" s="24">
        <f>Node_22_TRAC[[#This Row],[GOOD]]</f>
        <v>0</v>
      </c>
      <c r="AH59" s="24">
        <f>Node_22_TRAC[[#This Row],[Column1]]</f>
        <v>0</v>
      </c>
      <c r="AI59" s="29">
        <f t="shared" si="3"/>
        <v>0</v>
      </c>
      <c r="AJ59" s="24">
        <f t="shared" si="4"/>
        <v>0</v>
      </c>
      <c r="AK59" s="30">
        <f t="shared" si="5"/>
        <v>1</v>
      </c>
      <c r="AL59" s="30">
        <f>IF(OR(Node_22_TRAC__2[[#This Row],[BAD]]+Node_22_TRAC__2[[#This Row],[BAD2]]=2,Node_22_TRAC__2[[#This Row],[BAD mean]]+Node_22_TRAC__2[[#This Row],[BAD mean4]]=2), 1, 0)</f>
        <v>0</v>
      </c>
    </row>
    <row r="60" spans="1:38" s="20" customFormat="1" x14ac:dyDescent="0.25">
      <c r="A60" s="1" t="s">
        <v>64</v>
      </c>
      <c r="B60" s="9">
        <v>0.53953565711859941</v>
      </c>
      <c r="C60" s="9">
        <v>0.62699886394974691</v>
      </c>
      <c r="D60" s="9">
        <v>0.53517459073535412</v>
      </c>
      <c r="E60" s="9">
        <v>0.51433834252048094</v>
      </c>
      <c r="F60" s="9"/>
      <c r="G60" s="9"/>
      <c r="H60" s="9"/>
      <c r="I60" s="9"/>
      <c r="J60" s="9">
        <v>0.53939660064030026</v>
      </c>
      <c r="K60" s="9"/>
      <c r="L60" s="2">
        <v>0.70674331924721379</v>
      </c>
      <c r="M60" s="2">
        <v>0.45290623168713928</v>
      </c>
      <c r="N60" s="2">
        <v>0.70169716470427579</v>
      </c>
      <c r="O60" s="2">
        <v>0.47057800483177331</v>
      </c>
      <c r="P60" s="2"/>
      <c r="Q60" s="2"/>
      <c r="R60" s="2"/>
      <c r="S60" s="2"/>
      <c r="T60" s="2">
        <v>0.40774780775746167</v>
      </c>
      <c r="U60" s="2"/>
      <c r="V60" s="2">
        <v>0.52998528656964805</v>
      </c>
      <c r="W60" s="2">
        <v>0.34917088900657317</v>
      </c>
      <c r="X60" s="2">
        <v>0.59881600024192327</v>
      </c>
      <c r="Y60" s="2">
        <v>0.36070942325205074</v>
      </c>
      <c r="Z60" s="2"/>
      <c r="AA60" s="2"/>
      <c r="AB60" s="2"/>
      <c r="AC60" s="2"/>
      <c r="AD60" s="2">
        <v>0.21133660902507004</v>
      </c>
      <c r="AE60" s="2"/>
      <c r="AF60" s="29">
        <f>Node_22_TRAC[[#This Row],[BAD]]</f>
        <v>0</v>
      </c>
      <c r="AG60" s="24">
        <f>Node_22_TRAC[[#This Row],[GOOD]]</f>
        <v>0</v>
      </c>
      <c r="AH60" s="24">
        <f>Node_22_TRAC[[#This Row],[Column1]]</f>
        <v>0</v>
      </c>
      <c r="AI60" s="29">
        <f t="shared" si="3"/>
        <v>1</v>
      </c>
      <c r="AJ60" s="24">
        <f t="shared" si="4"/>
        <v>0</v>
      </c>
      <c r="AK60" s="30">
        <f t="shared" si="5"/>
        <v>1</v>
      </c>
      <c r="AL60" s="30">
        <f>IF(OR(Node_22_TRAC__2[[#This Row],[BAD]]+Node_22_TRAC__2[[#This Row],[BAD2]]=2,Node_22_TRAC__2[[#This Row],[BAD mean]]+Node_22_TRAC__2[[#This Row],[BAD mean4]]=2), 1, 0)</f>
        <v>0</v>
      </c>
    </row>
    <row r="61" spans="1:38" s="20" customFormat="1" x14ac:dyDescent="0.25">
      <c r="A61" s="1" t="s">
        <v>65</v>
      </c>
      <c r="B61" s="9">
        <v>0.59706973031917998</v>
      </c>
      <c r="C61" s="9">
        <v>0.46519380189983139</v>
      </c>
      <c r="D61" s="9">
        <v>0.60272096945601139</v>
      </c>
      <c r="E61" s="9">
        <v>0.48161825453309126</v>
      </c>
      <c r="F61" s="9">
        <v>0.5969599888701711</v>
      </c>
      <c r="G61" s="9">
        <v>0.48256750097765339</v>
      </c>
      <c r="H61" s="9">
        <v>0.41966862626059659</v>
      </c>
      <c r="I61" s="9">
        <v>0.27218318756369059</v>
      </c>
      <c r="J61" s="9">
        <v>0.57788789719487921</v>
      </c>
      <c r="K61" s="9">
        <v>0.59993293058908692</v>
      </c>
      <c r="L61" s="2">
        <v>0.72135758210173218</v>
      </c>
      <c r="M61" s="2">
        <v>0.64986418412049873</v>
      </c>
      <c r="N61" s="2">
        <v>0.65270082729449064</v>
      </c>
      <c r="O61" s="2">
        <v>0.35239070004733775</v>
      </c>
      <c r="P61" s="2">
        <v>0.70944722765733936</v>
      </c>
      <c r="Q61" s="2">
        <v>0.63736445642210515</v>
      </c>
      <c r="R61" s="2">
        <v>0.84959092583586859</v>
      </c>
      <c r="S61" s="2">
        <v>0.81180908027757281</v>
      </c>
      <c r="T61" s="2">
        <v>0.5236887927264956</v>
      </c>
      <c r="U61" s="2">
        <v>0.65478915268770121</v>
      </c>
      <c r="V61" s="2">
        <v>0.62185359669218054</v>
      </c>
      <c r="W61" s="2">
        <v>0.50160774895444926</v>
      </c>
      <c r="X61" s="2">
        <v>0.58288512585988483</v>
      </c>
      <c r="Y61" s="2">
        <v>0.30534127107446729</v>
      </c>
      <c r="Z61" s="2">
        <v>0.67650282087421965</v>
      </c>
      <c r="AA61" s="2">
        <v>0.49501172109510527</v>
      </c>
      <c r="AB61" s="2">
        <v>0.72869873720364575</v>
      </c>
      <c r="AC61" s="2">
        <v>0.62773690419791806</v>
      </c>
      <c r="AD61" s="2">
        <v>0.34419550830650264</v>
      </c>
      <c r="AE61" s="2">
        <v>0.44372582944581018</v>
      </c>
      <c r="AF61" s="29">
        <f>Node_22_TRAC[[#This Row],[BAD]]</f>
        <v>0</v>
      </c>
      <c r="AG61" s="24">
        <f>Node_22_TRAC[[#This Row],[GOOD]]</f>
        <v>0</v>
      </c>
      <c r="AH61" s="24">
        <f>Node_22_TRAC[[#This Row],[Column1]]</f>
        <v>0</v>
      </c>
      <c r="AI61" s="29">
        <f t="shared" si="3"/>
        <v>0</v>
      </c>
      <c r="AJ61" s="24">
        <f t="shared" si="4"/>
        <v>0</v>
      </c>
      <c r="AK61" s="30">
        <f t="shared" si="5"/>
        <v>1</v>
      </c>
      <c r="AL61" s="30">
        <f>IF(OR(Node_22_TRAC__2[[#This Row],[BAD]]+Node_22_TRAC__2[[#This Row],[BAD2]]=2,Node_22_TRAC__2[[#This Row],[BAD mean]]+Node_22_TRAC__2[[#This Row],[BAD mean4]]=2), 1, 0)</f>
        <v>0</v>
      </c>
    </row>
    <row r="62" spans="1:38" s="20" customFormat="1" x14ac:dyDescent="0.25">
      <c r="A62" s="1" t="s">
        <v>66</v>
      </c>
      <c r="B62" s="9">
        <v>0.51209794057156488</v>
      </c>
      <c r="C62" s="9">
        <v>0.56445034981688968</v>
      </c>
      <c r="D62" s="9">
        <v>0.522457342609711</v>
      </c>
      <c r="E62" s="9">
        <v>0.55223586222786036</v>
      </c>
      <c r="F62" s="9">
        <v>0.51397929611726745</v>
      </c>
      <c r="G62" s="9">
        <v>0.54776930824468517</v>
      </c>
      <c r="H62" s="9">
        <v>0.38554181887667993</v>
      </c>
      <c r="I62" s="9">
        <v>0.42670341804211737</v>
      </c>
      <c r="J62" s="9">
        <v>0.51703216255875972</v>
      </c>
      <c r="K62" s="9">
        <v>0.53110468395116683</v>
      </c>
      <c r="L62" s="2">
        <v>0.73281186502715889</v>
      </c>
      <c r="M62" s="2">
        <v>0.62414030646433927</v>
      </c>
      <c r="N62" s="2">
        <v>0.66107209264131295</v>
      </c>
      <c r="O62" s="2">
        <v>0.34341581341636374</v>
      </c>
      <c r="P62" s="2">
        <v>0.695700369813123</v>
      </c>
      <c r="Q62" s="2">
        <v>0.59599568660829971</v>
      </c>
      <c r="R62" s="2">
        <v>0.82958574455682188</v>
      </c>
      <c r="S62" s="2">
        <v>0.8103936490191872</v>
      </c>
      <c r="T62" s="2">
        <v>0.51201816067402506</v>
      </c>
      <c r="U62" s="2">
        <v>0.69739652745839387</v>
      </c>
      <c r="V62" s="2">
        <v>0.62021057786380618</v>
      </c>
      <c r="W62" s="2">
        <v>0.47734265075261439</v>
      </c>
      <c r="X62" s="2">
        <v>0.65003887254625936</v>
      </c>
      <c r="Y62" s="2">
        <v>0.28127342308468317</v>
      </c>
      <c r="Z62" s="2">
        <v>0.6320136589447044</v>
      </c>
      <c r="AA62" s="2">
        <v>0.45909236503943318</v>
      </c>
      <c r="AB62" s="2">
        <v>0.70713118448495049</v>
      </c>
      <c r="AC62" s="2">
        <v>0.66906643376896779</v>
      </c>
      <c r="AD62" s="2">
        <v>0.32057220405612619</v>
      </c>
      <c r="AE62" s="2">
        <v>0.50518978320125973</v>
      </c>
      <c r="AF62" s="29">
        <f>Node_22_TRAC[[#This Row],[BAD]]</f>
        <v>0</v>
      </c>
      <c r="AG62" s="24">
        <f>Node_22_TRAC[[#This Row],[GOOD]]</f>
        <v>0</v>
      </c>
      <c r="AH62" s="24">
        <f>Node_22_TRAC[[#This Row],[Column1]]</f>
        <v>0</v>
      </c>
      <c r="AI62" s="29">
        <f t="shared" si="3"/>
        <v>0</v>
      </c>
      <c r="AJ62" s="24">
        <f t="shared" si="4"/>
        <v>0</v>
      </c>
      <c r="AK62" s="30">
        <f t="shared" si="5"/>
        <v>1</v>
      </c>
      <c r="AL62" s="30">
        <f>IF(OR(Node_22_TRAC__2[[#This Row],[BAD]]+Node_22_TRAC__2[[#This Row],[BAD2]]=2,Node_22_TRAC__2[[#This Row],[BAD mean]]+Node_22_TRAC__2[[#This Row],[BAD mean4]]=2), 1, 0)</f>
        <v>0</v>
      </c>
    </row>
    <row r="63" spans="1:38" s="20" customFormat="1" x14ac:dyDescent="0.25">
      <c r="A63" s="1" t="s">
        <v>67</v>
      </c>
      <c r="B63" s="9">
        <v>0.60754893930397513</v>
      </c>
      <c r="C63" s="9">
        <v>0.64154204079218191</v>
      </c>
      <c r="D63" s="9">
        <v>0.64340628428601265</v>
      </c>
      <c r="E63" s="9">
        <v>0.61658020793892965</v>
      </c>
      <c r="F63" s="9">
        <v>0.65222528447909978</v>
      </c>
      <c r="G63" s="9">
        <v>0.63262245317981813</v>
      </c>
      <c r="H63" s="9">
        <v>0.51102941204270025</v>
      </c>
      <c r="I63" s="9">
        <v>0.40882130882166795</v>
      </c>
      <c r="J63" s="9">
        <v>0.61536322281725953</v>
      </c>
      <c r="K63" s="9">
        <v>0.64748808172512096</v>
      </c>
      <c r="L63" s="2">
        <v>0.71545282919981801</v>
      </c>
      <c r="M63" s="2">
        <v>0.40617709659428386</v>
      </c>
      <c r="N63" s="2">
        <v>0.69970274566464308</v>
      </c>
      <c r="O63" s="2">
        <v>0.50645074392281686</v>
      </c>
      <c r="P63" s="2">
        <v>0.8388840504731675</v>
      </c>
      <c r="Q63" s="2">
        <v>0.693710180156761</v>
      </c>
      <c r="R63" s="2">
        <v>0.87501940286191937</v>
      </c>
      <c r="S63" s="2">
        <v>0.86208380553261321</v>
      </c>
      <c r="T63" s="2">
        <v>0.42974819389946073</v>
      </c>
      <c r="U63" s="2">
        <v>0.69984662710418877</v>
      </c>
      <c r="V63" s="2">
        <v>0.6117884829926713</v>
      </c>
      <c r="W63" s="2">
        <v>0.2887700346314393</v>
      </c>
      <c r="X63" s="2">
        <v>0.70435778875188149</v>
      </c>
      <c r="Y63" s="2">
        <v>0.42098508610793312</v>
      </c>
      <c r="Z63" s="2">
        <v>0.73353983672290568</v>
      </c>
      <c r="AA63" s="2">
        <v>0.51641370755924321</v>
      </c>
      <c r="AB63" s="2">
        <v>0.79232480838299713</v>
      </c>
      <c r="AC63" s="2">
        <v>0.75420542303728177</v>
      </c>
      <c r="AD63" s="2">
        <v>0.23529203927724313</v>
      </c>
      <c r="AE63" s="2">
        <v>0.60555491344892554</v>
      </c>
      <c r="AF63" s="29">
        <f>Node_22_TRAC[[#This Row],[BAD]]</f>
        <v>0</v>
      </c>
      <c r="AG63" s="24">
        <f>Node_22_TRAC[[#This Row],[GOOD]]</f>
        <v>0</v>
      </c>
      <c r="AH63" s="24">
        <f>Node_22_TRAC[[#This Row],[Column1]]</f>
        <v>0</v>
      </c>
      <c r="AI63" s="29">
        <f t="shared" si="3"/>
        <v>0</v>
      </c>
      <c r="AJ63" s="24">
        <f t="shared" si="4"/>
        <v>0</v>
      </c>
      <c r="AK63" s="30">
        <f t="shared" si="5"/>
        <v>1</v>
      </c>
      <c r="AL63" s="30">
        <f>IF(OR(Node_22_TRAC__2[[#This Row],[BAD]]+Node_22_TRAC__2[[#This Row],[BAD2]]=2,Node_22_TRAC__2[[#This Row],[BAD mean]]+Node_22_TRAC__2[[#This Row],[BAD mean4]]=2), 1, 0)</f>
        <v>0</v>
      </c>
    </row>
    <row r="64" spans="1:38" s="20" customFormat="1" x14ac:dyDescent="0.25">
      <c r="A64" s="1" t="s">
        <v>68</v>
      </c>
      <c r="B64" s="9">
        <v>0.53032541487074103</v>
      </c>
      <c r="C64" s="9">
        <v>0.63226963436814709</v>
      </c>
      <c r="D64" s="9">
        <v>0.70819762094098582</v>
      </c>
      <c r="E64" s="9">
        <v>0.47826183151443613</v>
      </c>
      <c r="F64" s="9">
        <v>0.69824409724351899</v>
      </c>
      <c r="G64" s="9">
        <v>0.53971868998662254</v>
      </c>
      <c r="H64" s="9">
        <v>0.45145097346010954</v>
      </c>
      <c r="I64" s="9">
        <v>0.39145692584450631</v>
      </c>
      <c r="J64" s="9">
        <v>0.66004265080204161</v>
      </c>
      <c r="K64" s="9">
        <v>0.71936912448284718</v>
      </c>
      <c r="L64" s="2">
        <v>0.60028791871371623</v>
      </c>
      <c r="M64" s="2">
        <v>0.47480570136964079</v>
      </c>
      <c r="N64" s="2">
        <v>0.58953265466158944</v>
      </c>
      <c r="O64" s="2">
        <v>0.46448918708974524</v>
      </c>
      <c r="P64" s="2">
        <v>0.65771667723459137</v>
      </c>
      <c r="Q64" s="2">
        <v>0.59852856664902498</v>
      </c>
      <c r="R64" s="2">
        <v>0.8782857380892638</v>
      </c>
      <c r="S64" s="2">
        <v>0.90236421427521729</v>
      </c>
      <c r="T64" s="2">
        <v>0.47055962537963758</v>
      </c>
      <c r="U64" s="2">
        <v>0.59086327958556506</v>
      </c>
      <c r="V64" s="2">
        <v>0.48396831493492976</v>
      </c>
      <c r="W64" s="2">
        <v>0.34084002341528574</v>
      </c>
      <c r="X64" s="2">
        <v>0.51970987080765352</v>
      </c>
      <c r="Y64" s="2">
        <v>0.35006757885599893</v>
      </c>
      <c r="Z64" s="2">
        <v>0.56432089452173384</v>
      </c>
      <c r="AA64" s="2">
        <v>0.4434986370551493</v>
      </c>
      <c r="AB64" s="2">
        <v>0.76747327535277166</v>
      </c>
      <c r="AC64" s="2">
        <v>0.65917345162090946</v>
      </c>
      <c r="AD64" s="2">
        <v>0.37328991268944539</v>
      </c>
      <c r="AE64" s="2">
        <v>0.53091481195633949</v>
      </c>
      <c r="AF64" s="29">
        <f>Node_22_TRAC[[#This Row],[BAD]]</f>
        <v>0</v>
      </c>
      <c r="AG64" s="24">
        <f>Node_22_TRAC[[#This Row],[GOOD]]</f>
        <v>0</v>
      </c>
      <c r="AH64" s="24">
        <f>Node_22_TRAC[[#This Row],[Column1]]</f>
        <v>1</v>
      </c>
      <c r="AI64" s="29">
        <f t="shared" si="3"/>
        <v>0</v>
      </c>
      <c r="AJ64" s="24">
        <f t="shared" si="4"/>
        <v>0</v>
      </c>
      <c r="AK64" s="30">
        <f t="shared" si="5"/>
        <v>1</v>
      </c>
      <c r="AL64" s="30">
        <f>IF(OR(Node_22_TRAC__2[[#This Row],[BAD]]+Node_22_TRAC__2[[#This Row],[BAD2]]=2,Node_22_TRAC__2[[#This Row],[BAD mean]]+Node_22_TRAC__2[[#This Row],[BAD mean4]]=2), 1, 0)</f>
        <v>1</v>
      </c>
    </row>
    <row r="65" spans="1:38" s="20" customFormat="1" x14ac:dyDescent="0.25">
      <c r="A65" s="1" t="s">
        <v>69</v>
      </c>
      <c r="B65" s="9">
        <v>0.68732076138107434</v>
      </c>
      <c r="C65" s="9">
        <v>0.7137620981486168</v>
      </c>
      <c r="D65" s="9">
        <v>0.66545394490086174</v>
      </c>
      <c r="E65" s="9">
        <v>0.72654026403302974</v>
      </c>
      <c r="F65" s="9">
        <v>0.66833137158389433</v>
      </c>
      <c r="G65" s="9">
        <v>0.72863840071467689</v>
      </c>
      <c r="H65" s="9">
        <v>0.56701363061540655</v>
      </c>
      <c r="I65" s="9">
        <v>0.56585873787058072</v>
      </c>
      <c r="J65" s="9">
        <v>0.68827994882057186</v>
      </c>
      <c r="K65" s="9">
        <v>0.66728401539192284</v>
      </c>
      <c r="L65" s="2">
        <v>0.74742201257182095</v>
      </c>
      <c r="M65" s="2">
        <v>0.54968727240499815</v>
      </c>
      <c r="N65" s="2">
        <v>0.75845911986655667</v>
      </c>
      <c r="O65" s="2">
        <v>0.51814034373194784</v>
      </c>
      <c r="P65" s="2">
        <v>0.86654142544593327</v>
      </c>
      <c r="Q65" s="2">
        <v>0.76928821693693006</v>
      </c>
      <c r="R65" s="2">
        <v>0.88624141873605045</v>
      </c>
      <c r="S65" s="2">
        <v>0.88863565686705492</v>
      </c>
      <c r="T65" s="2">
        <v>0.63042880753192776</v>
      </c>
      <c r="U65" s="2">
        <v>0.78982108427039255</v>
      </c>
      <c r="V65" s="2">
        <v>0.63780071325401955</v>
      </c>
      <c r="W65" s="2">
        <v>0.48240178582963994</v>
      </c>
      <c r="X65" s="2">
        <v>0.65648623866929523</v>
      </c>
      <c r="Y65" s="2">
        <v>0.41139460411614209</v>
      </c>
      <c r="Z65" s="2">
        <v>0.815066720333673</v>
      </c>
      <c r="AA65" s="2">
        <v>0.66737522875033972</v>
      </c>
      <c r="AB65" s="2">
        <v>0.85612373791833418</v>
      </c>
      <c r="AC65" s="2">
        <v>0.7818579557716917</v>
      </c>
      <c r="AD65" s="2">
        <v>0.49871297491780442</v>
      </c>
      <c r="AE65" s="2">
        <v>0.74050714904816217</v>
      </c>
      <c r="AF65" s="29">
        <f>Node_22_TRAC[[#This Row],[BAD]]</f>
        <v>0</v>
      </c>
      <c r="AG65" s="24">
        <f>Node_22_TRAC[[#This Row],[GOOD]]</f>
        <v>0</v>
      </c>
      <c r="AH65" s="24">
        <f>Node_22_TRAC[[#This Row],[Column1]]</f>
        <v>0</v>
      </c>
      <c r="AI65" s="29">
        <f t="shared" si="3"/>
        <v>0</v>
      </c>
      <c r="AJ65" s="24">
        <f t="shared" si="4"/>
        <v>0</v>
      </c>
      <c r="AK65" s="30">
        <f t="shared" si="5"/>
        <v>0</v>
      </c>
      <c r="AL65" s="30">
        <f>IF(OR(Node_22_TRAC__2[[#This Row],[BAD]]+Node_22_TRAC__2[[#This Row],[BAD2]]=2,Node_22_TRAC__2[[#This Row],[BAD mean]]+Node_22_TRAC__2[[#This Row],[BAD mean4]]=2), 1, 0)</f>
        <v>0</v>
      </c>
    </row>
    <row r="66" spans="1:38" s="20" customFormat="1" x14ac:dyDescent="0.25">
      <c r="A66" s="1" t="s">
        <v>70</v>
      </c>
      <c r="B66" s="9">
        <v>0.79214404098626423</v>
      </c>
      <c r="C66" s="9">
        <v>0.85855685097517664</v>
      </c>
      <c r="D66" s="9">
        <v>0.77092532643476541</v>
      </c>
      <c r="E66" s="9">
        <v>0.85103991025775527</v>
      </c>
      <c r="F66" s="9">
        <v>0.78637150061335614</v>
      </c>
      <c r="G66" s="9">
        <v>0.84995632452889192</v>
      </c>
      <c r="H66" s="9">
        <v>0.70515639072946024</v>
      </c>
      <c r="I66" s="9">
        <v>0.74253861296758528</v>
      </c>
      <c r="J66" s="9">
        <v>0.77950475771824712</v>
      </c>
      <c r="K66" s="9">
        <v>0.7923084712592442</v>
      </c>
      <c r="L66" s="2">
        <v>0.85240795944385772</v>
      </c>
      <c r="M66" s="2">
        <v>0.69595576109965718</v>
      </c>
      <c r="N66" s="2">
        <v>0.82884585954306822</v>
      </c>
      <c r="O66" s="2">
        <v>0.67816237237001231</v>
      </c>
      <c r="P66" s="2">
        <v>0.87499351443523621</v>
      </c>
      <c r="Q66" s="2">
        <v>0.82891243228376021</v>
      </c>
      <c r="R66" s="2">
        <v>0.89076232952039902</v>
      </c>
      <c r="S66" s="2">
        <v>0.89682864998378509</v>
      </c>
      <c r="T66" s="2">
        <v>0.62377072288575919</v>
      </c>
      <c r="U66" s="2">
        <v>0.802511033451907</v>
      </c>
      <c r="V66" s="2">
        <v>0.83466384475864897</v>
      </c>
      <c r="W66" s="2">
        <v>0.62764436529766909</v>
      </c>
      <c r="X66" s="2">
        <v>0.83667422164182681</v>
      </c>
      <c r="Y66" s="2">
        <v>0.59739782032732902</v>
      </c>
      <c r="Z66" s="2">
        <v>0.89332145457325929</v>
      </c>
      <c r="AA66" s="2">
        <v>0.74916013641504375</v>
      </c>
      <c r="AB66" s="2">
        <v>0.89810295590169931</v>
      </c>
      <c r="AC66" s="2">
        <v>0.86688807171029514</v>
      </c>
      <c r="AD66" s="2">
        <v>0.55921167082411627</v>
      </c>
      <c r="AE66" s="2">
        <v>0.81886983974706007</v>
      </c>
      <c r="AF66" s="29">
        <f>Node_22_TRAC[[#This Row],[BAD]]</f>
        <v>0</v>
      </c>
      <c r="AG66" s="24">
        <f>Node_22_TRAC[[#This Row],[GOOD]]</f>
        <v>1</v>
      </c>
      <c r="AH66" s="24">
        <f>Node_22_TRAC[[#This Row],[Column1]]</f>
        <v>0</v>
      </c>
      <c r="AI66" s="29">
        <f t="shared" si="3"/>
        <v>0</v>
      </c>
      <c r="AJ66" s="24">
        <f t="shared" si="4"/>
        <v>0</v>
      </c>
      <c r="AK66" s="30">
        <f t="shared" si="5"/>
        <v>0</v>
      </c>
      <c r="AL66" s="30">
        <f>IF(OR(Node_22_TRAC__2[[#This Row],[BAD]]+Node_22_TRAC__2[[#This Row],[BAD2]]=2,Node_22_TRAC__2[[#This Row],[BAD mean]]+Node_22_TRAC__2[[#This Row],[BAD mean4]]=2), 1, 0)</f>
        <v>0</v>
      </c>
    </row>
    <row r="67" spans="1:38" s="20" customFormat="1" x14ac:dyDescent="0.25">
      <c r="A67" s="1" t="s">
        <v>71</v>
      </c>
      <c r="B67" s="9">
        <v>0.92508953761755397</v>
      </c>
      <c r="C67" s="9">
        <v>0.92515600993227043</v>
      </c>
      <c r="D67" s="9">
        <v>0.92492437344897915</v>
      </c>
      <c r="E67" s="9">
        <v>0.92508443191358314</v>
      </c>
      <c r="F67" s="9">
        <v>0.92522950459359243</v>
      </c>
      <c r="G67" s="9">
        <v>0.9248740484513841</v>
      </c>
      <c r="H67" s="9">
        <v>0.87848251142429801</v>
      </c>
      <c r="I67" s="9">
        <v>0.87379317991929006</v>
      </c>
      <c r="J67" s="9">
        <v>0.92605288283974618</v>
      </c>
      <c r="K67" s="9">
        <v>0.92581654598233987</v>
      </c>
      <c r="L67" s="2">
        <v>0.87322069915224032</v>
      </c>
      <c r="M67" s="2">
        <v>0.84260493259526659</v>
      </c>
      <c r="N67" s="2">
        <v>0.80248662292191797</v>
      </c>
      <c r="O67" s="2">
        <v>0.77266601453270189</v>
      </c>
      <c r="P67" s="2">
        <v>0.8459047535480676</v>
      </c>
      <c r="Q67" s="2">
        <v>0.80991482998353881</v>
      </c>
      <c r="R67" s="2">
        <v>0.90379834993150554</v>
      </c>
      <c r="S67" s="2">
        <v>0.90316874963694571</v>
      </c>
      <c r="T67" s="2">
        <v>0.79158086762590874</v>
      </c>
      <c r="U67" s="2">
        <v>0.68947030894455663</v>
      </c>
      <c r="V67" s="2">
        <v>0.84343969663922691</v>
      </c>
      <c r="W67" s="2">
        <v>0.78528664145239147</v>
      </c>
      <c r="X67" s="2">
        <v>0.73858642359597126</v>
      </c>
      <c r="Y67" s="2">
        <v>0.67643836326452633</v>
      </c>
      <c r="Z67" s="2">
        <v>0.80826657853606343</v>
      </c>
      <c r="AA67" s="2">
        <v>0.74047018017023258</v>
      </c>
      <c r="AB67" s="2">
        <v>0.89078321379213343</v>
      </c>
      <c r="AC67" s="2">
        <v>0.8740951153098766</v>
      </c>
      <c r="AD67" s="2">
        <v>0.72179590045869024</v>
      </c>
      <c r="AE67" s="2">
        <v>0.61459511114826004</v>
      </c>
      <c r="AF67" s="29">
        <f>Node_22_TRAC[[#This Row],[BAD]]</f>
        <v>0</v>
      </c>
      <c r="AG67" s="24">
        <f>Node_22_TRAC[[#This Row],[GOOD]]</f>
        <v>0</v>
      </c>
      <c r="AH67" s="24">
        <f>Node_22_TRAC[[#This Row],[Column1]]</f>
        <v>0</v>
      </c>
      <c r="AI67" s="29">
        <f t="shared" si="3"/>
        <v>0</v>
      </c>
      <c r="AJ67" s="24">
        <f t="shared" si="4"/>
        <v>0</v>
      </c>
      <c r="AK67" s="30">
        <f t="shared" si="5"/>
        <v>0</v>
      </c>
      <c r="AL67" s="30">
        <f>IF(OR(Node_22_TRAC__2[[#This Row],[BAD]]+Node_22_TRAC__2[[#This Row],[BAD2]]=2,Node_22_TRAC__2[[#This Row],[BAD mean]]+Node_22_TRAC__2[[#This Row],[BAD mean4]]=2), 1, 0)</f>
        <v>0</v>
      </c>
    </row>
    <row r="68" spans="1:38" s="20" customFormat="1" x14ac:dyDescent="0.25">
      <c r="A68" s="1" t="s">
        <v>72</v>
      </c>
      <c r="B68" s="9">
        <v>0.79050327016959088</v>
      </c>
      <c r="C68" s="9">
        <v>0.80771895879709998</v>
      </c>
      <c r="D68" s="9">
        <v>0.77773932813423741</v>
      </c>
      <c r="E68" s="9">
        <v>0.80146217393089991</v>
      </c>
      <c r="F68" s="9">
        <v>0.76003592186196045</v>
      </c>
      <c r="G68" s="9">
        <v>0.8051762142494201</v>
      </c>
      <c r="H68" s="9">
        <v>0.73210572504455962</v>
      </c>
      <c r="I68" s="9">
        <v>0.71235817423593883</v>
      </c>
      <c r="J68" s="9">
        <v>0.75626473421073814</v>
      </c>
      <c r="K68" s="9">
        <v>0.77774009006525169</v>
      </c>
      <c r="L68" s="2">
        <v>0.85113906054288158</v>
      </c>
      <c r="M68" s="2">
        <v>0.70148936940227014</v>
      </c>
      <c r="N68" s="2">
        <v>0.84474481955991443</v>
      </c>
      <c r="O68" s="2">
        <v>0.7201994946670528</v>
      </c>
      <c r="P68" s="2">
        <v>0.87422194646401918</v>
      </c>
      <c r="Q68" s="2">
        <v>0.84256558107794355</v>
      </c>
      <c r="R68" s="2">
        <v>0.88041877942504754</v>
      </c>
      <c r="S68" s="2">
        <v>0.8899326430467781</v>
      </c>
      <c r="T68" s="2">
        <v>0.66708378237923938</v>
      </c>
      <c r="U68" s="2">
        <v>0.79668107716776815</v>
      </c>
      <c r="V68" s="2">
        <v>0.83287435917110619</v>
      </c>
      <c r="W68" s="2">
        <v>0.60768238919093187</v>
      </c>
      <c r="X68" s="2">
        <v>0.83420112377037337</v>
      </c>
      <c r="Y68" s="2">
        <v>0.64904461116843826</v>
      </c>
      <c r="Z68" s="2">
        <v>0.89478113222829581</v>
      </c>
      <c r="AA68" s="2">
        <v>0.76966413560928948</v>
      </c>
      <c r="AB68" s="2">
        <v>0.8963832494859626</v>
      </c>
      <c r="AC68" s="2">
        <v>0.86503249642386926</v>
      </c>
      <c r="AD68" s="2">
        <v>0.57608123718079152</v>
      </c>
      <c r="AE68" s="2">
        <v>0.81047999042972552</v>
      </c>
      <c r="AF68" s="29">
        <f>Node_22_TRAC[[#This Row],[BAD]]</f>
        <v>0</v>
      </c>
      <c r="AG68" s="24">
        <f>Node_22_TRAC[[#This Row],[GOOD]]</f>
        <v>1</v>
      </c>
      <c r="AH68" s="24">
        <f>Node_22_TRAC[[#This Row],[Column1]]</f>
        <v>0</v>
      </c>
      <c r="AI68" s="29">
        <f t="shared" si="3"/>
        <v>0</v>
      </c>
      <c r="AJ68" s="24">
        <f t="shared" si="4"/>
        <v>0</v>
      </c>
      <c r="AK68" s="30">
        <f t="shared" si="5"/>
        <v>0</v>
      </c>
      <c r="AL68" s="30">
        <f>IF(OR(Node_22_TRAC__2[[#This Row],[BAD]]+Node_22_TRAC__2[[#This Row],[BAD2]]=2,Node_22_TRAC__2[[#This Row],[BAD mean]]+Node_22_TRAC__2[[#This Row],[BAD mean4]]=2), 1, 0)</f>
        <v>0</v>
      </c>
    </row>
    <row r="69" spans="1:38" s="20" customFormat="1" x14ac:dyDescent="0.25">
      <c r="A69" s="1" t="s">
        <v>73</v>
      </c>
      <c r="B69" s="9">
        <v>0.8538563644755458</v>
      </c>
      <c r="C69" s="9">
        <v>0.83392928080828799</v>
      </c>
      <c r="D69" s="9">
        <v>0.82301483424281374</v>
      </c>
      <c r="E69" s="9">
        <v>0.79788647974471605</v>
      </c>
      <c r="F69" s="9">
        <v>0.82985819221335944</v>
      </c>
      <c r="G69" s="9">
        <v>0.81483437442564199</v>
      </c>
      <c r="H69" s="9">
        <v>0.7670970802309407</v>
      </c>
      <c r="I69" s="9">
        <v>0.67395473031914255</v>
      </c>
      <c r="J69" s="9">
        <v>0.83156948110359663</v>
      </c>
      <c r="K69" s="9">
        <v>0.82291384467133666</v>
      </c>
      <c r="L69" s="2">
        <v>0.90117347647423485</v>
      </c>
      <c r="M69" s="2">
        <v>0.74689284632909292</v>
      </c>
      <c r="N69" s="2">
        <v>0.85418924187028045</v>
      </c>
      <c r="O69" s="2">
        <v>0.7349044775389556</v>
      </c>
      <c r="P69" s="2">
        <v>0.88886906025113244</v>
      </c>
      <c r="Q69" s="2">
        <v>0.80134014830733724</v>
      </c>
      <c r="R69" s="2">
        <v>0.89783668982795495</v>
      </c>
      <c r="S69" s="2">
        <v>0.88432157689213908</v>
      </c>
      <c r="T69" s="2">
        <v>0.7451107170702953</v>
      </c>
      <c r="U69" s="2">
        <v>0.80920637878801893</v>
      </c>
      <c r="V69" s="2">
        <v>0.87022009536971889</v>
      </c>
      <c r="W69" s="2">
        <v>0.66970666130361955</v>
      </c>
      <c r="X69" s="2">
        <v>0.84107542841218708</v>
      </c>
      <c r="Y69" s="2">
        <v>0.66603654583261451</v>
      </c>
      <c r="Z69" s="2">
        <v>0.87673166115656032</v>
      </c>
      <c r="AA69" s="2">
        <v>0.73795804771217022</v>
      </c>
      <c r="AB69" s="2">
        <v>0.88088559805775912</v>
      </c>
      <c r="AC69" s="2">
        <v>0.84204244350256885</v>
      </c>
      <c r="AD69" s="2">
        <v>0.61885405224234535</v>
      </c>
      <c r="AE69" s="2">
        <v>0.79276694389563673</v>
      </c>
      <c r="AF69" s="29">
        <f>Node_22_TRAC[[#This Row],[BAD]]</f>
        <v>0</v>
      </c>
      <c r="AG69" s="24">
        <f>Node_22_TRAC[[#This Row],[GOOD]]</f>
        <v>1</v>
      </c>
      <c r="AH69" s="24">
        <f>Node_22_TRAC[[#This Row],[Column1]]</f>
        <v>0</v>
      </c>
      <c r="AI69" s="29">
        <f t="shared" ref="AI69:AI132" si="6">IF(MAX(J69,K69,T69,U69,AD69,AE69) &lt; 0.6, 1,0)</f>
        <v>0</v>
      </c>
      <c r="AJ69" s="24">
        <f t="shared" ref="AJ69:AJ132" si="7">IF(MIN(J69,K69,T69,U69,AD69,AE69) &gt; 0.75, 1,0)</f>
        <v>0</v>
      </c>
      <c r="AK69" s="30">
        <f t="shared" ref="AK69:AK132" si="8">IF(AVERAGE(J69,K69,T69,U69,AD69,AE69)  &lt; 0.6, 1,0)</f>
        <v>0</v>
      </c>
      <c r="AL69" s="30">
        <f>IF(OR(Node_22_TRAC__2[[#This Row],[BAD]]+Node_22_TRAC__2[[#This Row],[BAD2]]=2,Node_22_TRAC__2[[#This Row],[BAD mean]]+Node_22_TRAC__2[[#This Row],[BAD mean4]]=2), 1, 0)</f>
        <v>0</v>
      </c>
    </row>
    <row r="70" spans="1:38" s="20" customFormat="1" x14ac:dyDescent="0.25">
      <c r="A70" s="1" t="s">
        <v>74</v>
      </c>
      <c r="B70" s="9">
        <v>0.70995590566089661</v>
      </c>
      <c r="C70" s="9">
        <v>0.78350973489612274</v>
      </c>
      <c r="D70" s="9">
        <v>0.71143174817997246</v>
      </c>
      <c r="E70" s="9">
        <v>0.76010260613280822</v>
      </c>
      <c r="F70" s="9">
        <v>0.69594757638929272</v>
      </c>
      <c r="G70" s="9">
        <v>0.7599506613025957</v>
      </c>
      <c r="H70" s="9">
        <v>0.67151426818629911</v>
      </c>
      <c r="I70" s="9">
        <v>0.61352055584492515</v>
      </c>
      <c r="J70" s="9">
        <v>0.74685156153387755</v>
      </c>
      <c r="K70" s="9">
        <v>0.7422623397511493</v>
      </c>
      <c r="L70" s="2">
        <v>0.80108083305608657</v>
      </c>
      <c r="M70" s="2">
        <v>0.61045858816635235</v>
      </c>
      <c r="N70" s="2">
        <v>0.81865011316664327</v>
      </c>
      <c r="O70" s="2">
        <v>0.68479604495764235</v>
      </c>
      <c r="P70" s="2">
        <v>0.85341708671058547</v>
      </c>
      <c r="Q70" s="2">
        <v>0.78265682036289697</v>
      </c>
      <c r="R70" s="2">
        <v>0.90246316406999405</v>
      </c>
      <c r="S70" s="2">
        <v>0.89727893576886464</v>
      </c>
      <c r="T70" s="2">
        <v>0.68201867526089655</v>
      </c>
      <c r="U70" s="2">
        <v>0.83323754860649035</v>
      </c>
      <c r="V70" s="2">
        <v>0.68193875000295245</v>
      </c>
      <c r="W70" s="2">
        <v>0.47501807674877156</v>
      </c>
      <c r="X70" s="2">
        <v>0.75485009001285863</v>
      </c>
      <c r="Y70" s="2">
        <v>0.57290310842965464</v>
      </c>
      <c r="Z70" s="2">
        <v>0.79112514619746355</v>
      </c>
      <c r="AA70" s="2">
        <v>0.67456671457046358</v>
      </c>
      <c r="AB70" s="2">
        <v>0.84176580090055309</v>
      </c>
      <c r="AC70" s="2">
        <v>0.78680610439076093</v>
      </c>
      <c r="AD70" s="2">
        <v>0.52919737936290878</v>
      </c>
      <c r="AE70" s="2">
        <v>0.76578436278226358</v>
      </c>
      <c r="AF70" s="29">
        <f>Node_22_TRAC[[#This Row],[BAD]]</f>
        <v>0</v>
      </c>
      <c r="AG70" s="24">
        <f>Node_22_TRAC[[#This Row],[GOOD]]</f>
        <v>0</v>
      </c>
      <c r="AH70" s="24">
        <f>Node_22_TRAC[[#This Row],[Column1]]</f>
        <v>0</v>
      </c>
      <c r="AI70" s="29">
        <f t="shared" si="6"/>
        <v>0</v>
      </c>
      <c r="AJ70" s="24">
        <f t="shared" si="7"/>
        <v>0</v>
      </c>
      <c r="AK70" s="30">
        <f t="shared" si="8"/>
        <v>0</v>
      </c>
      <c r="AL70" s="30">
        <f>IF(OR(Node_22_TRAC__2[[#This Row],[BAD]]+Node_22_TRAC__2[[#This Row],[BAD2]]=2,Node_22_TRAC__2[[#This Row],[BAD mean]]+Node_22_TRAC__2[[#This Row],[BAD mean4]]=2), 1, 0)</f>
        <v>0</v>
      </c>
    </row>
    <row r="71" spans="1:38" s="20" customFormat="1" x14ac:dyDescent="0.25">
      <c r="A71" s="1" t="s">
        <v>75</v>
      </c>
      <c r="B71" s="9">
        <v>0.63245775840379237</v>
      </c>
      <c r="C71" s="9">
        <v>0.71960291540723431</v>
      </c>
      <c r="D71" s="9">
        <v>0.63477839417908544</v>
      </c>
      <c r="E71" s="9">
        <v>0.70524424676558695</v>
      </c>
      <c r="F71" s="9"/>
      <c r="G71" s="9"/>
      <c r="H71" s="9"/>
      <c r="I71" s="9"/>
      <c r="J71" s="9">
        <v>0.62652159916840622</v>
      </c>
      <c r="K71" s="9">
        <v>0.63155011439602515</v>
      </c>
      <c r="L71" s="2">
        <v>0.6763502895809157</v>
      </c>
      <c r="M71" s="2">
        <v>0.43986274037494838</v>
      </c>
      <c r="N71" s="2">
        <v>0.761496298215943</v>
      </c>
      <c r="O71" s="2">
        <v>0.50674230800137976</v>
      </c>
      <c r="P71" s="2"/>
      <c r="Q71" s="2"/>
      <c r="R71" s="2"/>
      <c r="S71" s="2"/>
      <c r="T71" s="2">
        <v>0.48206072937310163</v>
      </c>
      <c r="U71" s="2">
        <v>0.76249884095750353</v>
      </c>
      <c r="V71" s="2">
        <v>0.60893605012941898</v>
      </c>
      <c r="W71" s="2">
        <v>0.37171482148836787</v>
      </c>
      <c r="X71" s="2">
        <v>0.7205076443726528</v>
      </c>
      <c r="Y71" s="2">
        <v>0.41420452935828983</v>
      </c>
      <c r="Z71" s="2"/>
      <c r="AA71" s="2"/>
      <c r="AB71" s="2"/>
      <c r="AC71" s="2"/>
      <c r="AD71" s="2">
        <v>0.36680355246635593</v>
      </c>
      <c r="AE71" s="2">
        <v>0.78391698004760291</v>
      </c>
      <c r="AF71" s="29">
        <f>Node_22_TRAC[[#This Row],[BAD]]</f>
        <v>0</v>
      </c>
      <c r="AG71" s="24">
        <f>Node_22_TRAC[[#This Row],[GOOD]]</f>
        <v>0</v>
      </c>
      <c r="AH71" s="24">
        <f>Node_22_TRAC[[#This Row],[Column1]]</f>
        <v>0</v>
      </c>
      <c r="AI71" s="29">
        <f t="shared" si="6"/>
        <v>0</v>
      </c>
      <c r="AJ71" s="24">
        <f t="shared" si="7"/>
        <v>0</v>
      </c>
      <c r="AK71" s="30">
        <f t="shared" si="8"/>
        <v>0</v>
      </c>
      <c r="AL71" s="30">
        <f>IF(OR(Node_22_TRAC__2[[#This Row],[BAD]]+Node_22_TRAC__2[[#This Row],[BAD2]]=2,Node_22_TRAC__2[[#This Row],[BAD mean]]+Node_22_TRAC__2[[#This Row],[BAD mean4]]=2), 1, 0)</f>
        <v>0</v>
      </c>
    </row>
    <row r="72" spans="1:38" s="20" customFormat="1" x14ac:dyDescent="0.25">
      <c r="A72" s="1" t="s">
        <v>76</v>
      </c>
      <c r="B72" s="9">
        <v>0.80989139118109865</v>
      </c>
      <c r="C72" s="9">
        <v>0.80260585360337622</v>
      </c>
      <c r="D72" s="9">
        <v>0.80125208800316161</v>
      </c>
      <c r="E72" s="9">
        <v>0.79974203457227588</v>
      </c>
      <c r="F72" s="9">
        <v>0.80688210754502077</v>
      </c>
      <c r="G72" s="9">
        <v>0.80215481900235508</v>
      </c>
      <c r="H72" s="9">
        <v>0.78818581832461077</v>
      </c>
      <c r="I72" s="9">
        <v>0.77351376885586576</v>
      </c>
      <c r="J72" s="9">
        <v>0.80231242350858856</v>
      </c>
      <c r="K72" s="9">
        <v>0.81163723728543768</v>
      </c>
      <c r="L72" s="2">
        <v>0.87985834580863864</v>
      </c>
      <c r="M72" s="2">
        <v>0.845006455302871</v>
      </c>
      <c r="N72" s="2">
        <v>0.87251634533188172</v>
      </c>
      <c r="O72" s="2">
        <v>0.76007160835636411</v>
      </c>
      <c r="P72" s="2">
        <v>0.88213525768621104</v>
      </c>
      <c r="Q72" s="2">
        <v>0.85679017624648457</v>
      </c>
      <c r="R72" s="2">
        <v>0.89126134894153353</v>
      </c>
      <c r="S72" s="2">
        <v>0.88908173220686926</v>
      </c>
      <c r="T72" s="2">
        <v>0.73727937111579278</v>
      </c>
      <c r="U72" s="2">
        <v>0.797992247784167</v>
      </c>
      <c r="V72" s="2">
        <v>0.85297720336844396</v>
      </c>
      <c r="W72" s="2">
        <v>0.78562427537447088</v>
      </c>
      <c r="X72" s="2">
        <v>0.83478450630117218</v>
      </c>
      <c r="Y72" s="2">
        <v>0.67448659744984885</v>
      </c>
      <c r="Z72" s="2">
        <v>0.85342880945461319</v>
      </c>
      <c r="AA72" s="2">
        <v>0.81927618340560648</v>
      </c>
      <c r="AB72" s="2">
        <v>0.87107828282988753</v>
      </c>
      <c r="AC72" s="2">
        <v>0.86614237356876222</v>
      </c>
      <c r="AD72" s="2">
        <v>0.64620326665020678</v>
      </c>
      <c r="AE72" s="2">
        <v>0.74709663253004321</v>
      </c>
      <c r="AF72" s="29">
        <f>Node_22_TRAC[[#This Row],[BAD]]</f>
        <v>0</v>
      </c>
      <c r="AG72" s="24">
        <f>Node_22_TRAC[[#This Row],[GOOD]]</f>
        <v>1</v>
      </c>
      <c r="AH72" s="24">
        <f>Node_22_TRAC[[#This Row],[Column1]]</f>
        <v>0</v>
      </c>
      <c r="AI72" s="29">
        <f t="shared" si="6"/>
        <v>0</v>
      </c>
      <c r="AJ72" s="24">
        <f t="shared" si="7"/>
        <v>0</v>
      </c>
      <c r="AK72" s="30">
        <f t="shared" si="8"/>
        <v>0</v>
      </c>
      <c r="AL72" s="30">
        <f>IF(OR(Node_22_TRAC__2[[#This Row],[BAD]]+Node_22_TRAC__2[[#This Row],[BAD2]]=2,Node_22_TRAC__2[[#This Row],[BAD mean]]+Node_22_TRAC__2[[#This Row],[BAD mean4]]=2), 1, 0)</f>
        <v>0</v>
      </c>
    </row>
    <row r="73" spans="1:38" s="20" customFormat="1" x14ac:dyDescent="0.25">
      <c r="A73" s="1" t="s">
        <v>77</v>
      </c>
      <c r="B73" s="9">
        <v>0.78665652607978898</v>
      </c>
      <c r="C73" s="9">
        <v>0.78849276059220219</v>
      </c>
      <c r="D73" s="9">
        <v>0.78695125559109291</v>
      </c>
      <c r="E73" s="9">
        <v>0.78711628543870427</v>
      </c>
      <c r="F73" s="9"/>
      <c r="G73" s="9"/>
      <c r="H73" s="9"/>
      <c r="I73" s="9"/>
      <c r="J73" s="9">
        <v>0.79400433817208627</v>
      </c>
      <c r="K73" s="9">
        <v>0.79775572127796412</v>
      </c>
      <c r="L73" s="2">
        <v>0.8859222441540513</v>
      </c>
      <c r="M73" s="2">
        <v>0.82058763129821199</v>
      </c>
      <c r="N73" s="2">
        <v>0.84238656873366258</v>
      </c>
      <c r="O73" s="2">
        <v>0.75349710781251011</v>
      </c>
      <c r="P73" s="2"/>
      <c r="Q73" s="2"/>
      <c r="R73" s="2"/>
      <c r="S73" s="2"/>
      <c r="T73" s="2">
        <v>0.62800129529241067</v>
      </c>
      <c r="U73" s="2">
        <v>0.79570819787445679</v>
      </c>
      <c r="V73" s="2">
        <v>0.86302221440865756</v>
      </c>
      <c r="W73" s="2">
        <v>0.76244188315777817</v>
      </c>
      <c r="X73" s="2">
        <v>0.81087636053001544</v>
      </c>
      <c r="Y73" s="2">
        <v>0.68379449476299536</v>
      </c>
      <c r="Z73" s="2"/>
      <c r="AA73" s="2"/>
      <c r="AB73" s="2"/>
      <c r="AC73" s="2"/>
      <c r="AD73" s="2">
        <v>0.55308113236128709</v>
      </c>
      <c r="AE73" s="2">
        <v>0.74553674032260087</v>
      </c>
      <c r="AF73" s="29">
        <f>Node_22_TRAC[[#This Row],[BAD]]</f>
        <v>0</v>
      </c>
      <c r="AG73" s="24">
        <f>Node_22_TRAC[[#This Row],[GOOD]]</f>
        <v>1</v>
      </c>
      <c r="AH73" s="24">
        <f>Node_22_TRAC[[#This Row],[Column1]]</f>
        <v>0</v>
      </c>
      <c r="AI73" s="29">
        <f t="shared" si="6"/>
        <v>0</v>
      </c>
      <c r="AJ73" s="24">
        <f t="shared" si="7"/>
        <v>0</v>
      </c>
      <c r="AK73" s="30">
        <f t="shared" si="8"/>
        <v>0</v>
      </c>
      <c r="AL73" s="30">
        <f>IF(OR(Node_22_TRAC__2[[#This Row],[BAD]]+Node_22_TRAC__2[[#This Row],[BAD2]]=2,Node_22_TRAC__2[[#This Row],[BAD mean]]+Node_22_TRAC__2[[#This Row],[BAD mean4]]=2), 1, 0)</f>
        <v>0</v>
      </c>
    </row>
    <row r="74" spans="1:38" s="20" customFormat="1" x14ac:dyDescent="0.25">
      <c r="A74" s="1" t="s">
        <v>78</v>
      </c>
      <c r="B74" s="9">
        <v>0.92266533116610805</v>
      </c>
      <c r="C74" s="9">
        <v>0.91735457619492278</v>
      </c>
      <c r="D74" s="9">
        <v>0.92030650976783335</v>
      </c>
      <c r="E74" s="9">
        <v>0.91849802791311486</v>
      </c>
      <c r="F74" s="9">
        <v>0.9220401229027364</v>
      </c>
      <c r="G74" s="9">
        <v>0.91666852643476948</v>
      </c>
      <c r="H74" s="9">
        <v>0.89405990475831409</v>
      </c>
      <c r="I74" s="9">
        <v>0.86404233431502275</v>
      </c>
      <c r="J74" s="9">
        <v>0.92324518792287691</v>
      </c>
      <c r="K74" s="9">
        <v>0.92228801204590127</v>
      </c>
      <c r="L74" s="2">
        <v>0.88278567826015075</v>
      </c>
      <c r="M74" s="2">
        <v>0.86670367473139398</v>
      </c>
      <c r="N74" s="2">
        <v>0.80496529893811319</v>
      </c>
      <c r="O74" s="2">
        <v>0.78079852932164973</v>
      </c>
      <c r="P74" s="2">
        <v>0.86422757935738548</v>
      </c>
      <c r="Q74" s="2">
        <v>0.83187451541925217</v>
      </c>
      <c r="R74" s="2">
        <v>0.90077400735110902</v>
      </c>
      <c r="S74" s="2">
        <v>0.90094993337496465</v>
      </c>
      <c r="T74" s="2">
        <v>0.76552295008807303</v>
      </c>
      <c r="U74" s="2">
        <v>0.72965414840488585</v>
      </c>
      <c r="V74" s="2">
        <v>0.86308747750953796</v>
      </c>
      <c r="W74" s="2">
        <v>0.81794120087679301</v>
      </c>
      <c r="X74" s="2">
        <v>0.74552338835680065</v>
      </c>
      <c r="Y74" s="2">
        <v>0.70140211776536054</v>
      </c>
      <c r="Z74" s="2">
        <v>0.84297608684559666</v>
      </c>
      <c r="AA74" s="2">
        <v>0.77255937022916477</v>
      </c>
      <c r="AB74" s="2">
        <v>0.89221847797497122</v>
      </c>
      <c r="AC74" s="2">
        <v>0.87000027735725893</v>
      </c>
      <c r="AD74" s="2">
        <v>0.68721637908412292</v>
      </c>
      <c r="AE74" s="2">
        <v>0.68499261715088711</v>
      </c>
      <c r="AF74" s="29">
        <f>Node_22_TRAC[[#This Row],[BAD]]</f>
        <v>0</v>
      </c>
      <c r="AG74" s="24">
        <f>Node_22_TRAC[[#This Row],[GOOD]]</f>
        <v>0</v>
      </c>
      <c r="AH74" s="24">
        <f>Node_22_TRAC[[#This Row],[Column1]]</f>
        <v>0</v>
      </c>
      <c r="AI74" s="29">
        <f t="shared" si="6"/>
        <v>0</v>
      </c>
      <c r="AJ74" s="24">
        <f t="shared" si="7"/>
        <v>0</v>
      </c>
      <c r="AK74" s="30">
        <f t="shared" si="8"/>
        <v>0</v>
      </c>
      <c r="AL74" s="30">
        <f>IF(OR(Node_22_TRAC__2[[#This Row],[BAD]]+Node_22_TRAC__2[[#This Row],[BAD2]]=2,Node_22_TRAC__2[[#This Row],[BAD mean]]+Node_22_TRAC__2[[#This Row],[BAD mean4]]=2), 1, 0)</f>
        <v>0</v>
      </c>
    </row>
    <row r="75" spans="1:38" s="20" customFormat="1" x14ac:dyDescent="0.25">
      <c r="A75" s="1" t="s">
        <v>79</v>
      </c>
      <c r="B75" s="9">
        <v>0.87670108291406401</v>
      </c>
      <c r="C75" s="9">
        <v>0.88759531422071902</v>
      </c>
      <c r="D75" s="9">
        <v>0.87725535809860278</v>
      </c>
      <c r="E75" s="9">
        <v>0.88935570711294265</v>
      </c>
      <c r="F75" s="9">
        <v>0.87672328786088871</v>
      </c>
      <c r="G75" s="9">
        <v>0.8874103443870649</v>
      </c>
      <c r="H75" s="9">
        <v>0.84406833871884102</v>
      </c>
      <c r="I75" s="9">
        <v>0.86796107404119016</v>
      </c>
      <c r="J75" s="9">
        <v>0.88077634711742803</v>
      </c>
      <c r="K75" s="9">
        <v>0.88022928611901052</v>
      </c>
      <c r="L75" s="2">
        <v>0.88105005981602524</v>
      </c>
      <c r="M75" s="2">
        <v>0.86773557674411417</v>
      </c>
      <c r="N75" s="2">
        <v>0.85526122548157912</v>
      </c>
      <c r="O75" s="2">
        <v>0.7729848413155147</v>
      </c>
      <c r="P75" s="2">
        <v>0.87477091868378165</v>
      </c>
      <c r="Q75" s="2">
        <v>0.85258339362432234</v>
      </c>
      <c r="R75" s="2">
        <v>0.88931223564725315</v>
      </c>
      <c r="S75" s="2">
        <v>0.89104704782595223</v>
      </c>
      <c r="T75" s="2">
        <v>0.77168804665931745</v>
      </c>
      <c r="U75" s="2">
        <v>0.72992835517049537</v>
      </c>
      <c r="V75" s="2">
        <v>0.87613539001863749</v>
      </c>
      <c r="W75" s="2">
        <v>0.84805654516021067</v>
      </c>
      <c r="X75" s="2">
        <v>0.83228857987802618</v>
      </c>
      <c r="Y75" s="2">
        <v>0.71701858626155424</v>
      </c>
      <c r="Z75" s="2">
        <v>0.86761130361229721</v>
      </c>
      <c r="AA75" s="2">
        <v>0.8306009325137711</v>
      </c>
      <c r="AB75" s="2">
        <v>0.88501269422733597</v>
      </c>
      <c r="AC75" s="2">
        <v>0.8752886887497211</v>
      </c>
      <c r="AD75" s="2">
        <v>0.752713437798056</v>
      </c>
      <c r="AE75" s="2">
        <v>0.7139061676498939</v>
      </c>
      <c r="AF75" s="29">
        <f>Node_22_TRAC[[#This Row],[BAD]]</f>
        <v>0</v>
      </c>
      <c r="AG75" s="24">
        <f>Node_22_TRAC[[#This Row],[GOOD]]</f>
        <v>1</v>
      </c>
      <c r="AH75" s="24">
        <f>Node_22_TRAC[[#This Row],[Column1]]</f>
        <v>0</v>
      </c>
      <c r="AI75" s="29">
        <f t="shared" si="6"/>
        <v>0</v>
      </c>
      <c r="AJ75" s="24">
        <f t="shared" si="7"/>
        <v>0</v>
      </c>
      <c r="AK75" s="30">
        <f t="shared" si="8"/>
        <v>0</v>
      </c>
      <c r="AL75" s="30">
        <f>IF(OR(Node_22_TRAC__2[[#This Row],[BAD]]+Node_22_TRAC__2[[#This Row],[BAD2]]=2,Node_22_TRAC__2[[#This Row],[BAD mean]]+Node_22_TRAC__2[[#This Row],[BAD mean4]]=2), 1, 0)</f>
        <v>0</v>
      </c>
    </row>
    <row r="76" spans="1:38" s="20" customFormat="1" x14ac:dyDescent="0.25">
      <c r="A76" s="1" t="s">
        <v>80</v>
      </c>
      <c r="B76" s="9">
        <v>0.88422925685416376</v>
      </c>
      <c r="C76" s="9">
        <v>0.87880894373443907</v>
      </c>
      <c r="D76" s="9">
        <v>0.88181817901450832</v>
      </c>
      <c r="E76" s="9">
        <v>0.87831472803249344</v>
      </c>
      <c r="F76" s="9">
        <v>0.88239877826114499</v>
      </c>
      <c r="G76" s="9">
        <v>0.87749012913945212</v>
      </c>
      <c r="H76" s="9">
        <v>0.84741895522915078</v>
      </c>
      <c r="I76" s="9">
        <v>0.79746826733080423</v>
      </c>
      <c r="J76" s="9">
        <v>0.88498243494886808</v>
      </c>
      <c r="K76" s="9">
        <v>0.88359050102485481</v>
      </c>
      <c r="L76" s="2">
        <v>0.89641923964323067</v>
      </c>
      <c r="M76" s="2">
        <v>0.85777351706619576</v>
      </c>
      <c r="N76" s="2">
        <v>0.83832440966297384</v>
      </c>
      <c r="O76" s="2">
        <v>0.76566053496940267</v>
      </c>
      <c r="P76" s="2">
        <v>0.86667873260995409</v>
      </c>
      <c r="Q76" s="2">
        <v>0.83383868271590889</v>
      </c>
      <c r="R76" s="2">
        <v>0.89390267099306897</v>
      </c>
      <c r="S76" s="2">
        <v>0.89162862531833376</v>
      </c>
      <c r="T76" s="2">
        <v>0.82186693893287321</v>
      </c>
      <c r="U76" s="2">
        <v>0.73248480915848413</v>
      </c>
      <c r="V76" s="2">
        <v>0.8810258387708706</v>
      </c>
      <c r="W76" s="2">
        <v>0.8222555983253228</v>
      </c>
      <c r="X76" s="2">
        <v>0.80130932435652835</v>
      </c>
      <c r="Y76" s="2">
        <v>0.69716662064842283</v>
      </c>
      <c r="Z76" s="2">
        <v>0.8457887800458167</v>
      </c>
      <c r="AA76" s="2">
        <v>0.79065019854741703</v>
      </c>
      <c r="AB76" s="2">
        <v>0.87895834455243982</v>
      </c>
      <c r="AC76" s="2">
        <v>0.86838700982028405</v>
      </c>
      <c r="AD76" s="2">
        <v>0.79061900850794908</v>
      </c>
      <c r="AE76" s="2">
        <v>0.69829265522032669</v>
      </c>
      <c r="AF76" s="29">
        <f>Node_22_TRAC[[#This Row],[BAD]]</f>
        <v>0</v>
      </c>
      <c r="AG76" s="24">
        <f>Node_22_TRAC[[#This Row],[GOOD]]</f>
        <v>1</v>
      </c>
      <c r="AH76" s="24">
        <f>Node_22_TRAC[[#This Row],[Column1]]</f>
        <v>0</v>
      </c>
      <c r="AI76" s="29">
        <f t="shared" si="6"/>
        <v>0</v>
      </c>
      <c r="AJ76" s="24">
        <f t="shared" si="7"/>
        <v>0</v>
      </c>
      <c r="AK76" s="30">
        <f t="shared" si="8"/>
        <v>0</v>
      </c>
      <c r="AL76" s="30">
        <f>IF(OR(Node_22_TRAC__2[[#This Row],[BAD]]+Node_22_TRAC__2[[#This Row],[BAD2]]=2,Node_22_TRAC__2[[#This Row],[BAD mean]]+Node_22_TRAC__2[[#This Row],[BAD mean4]]=2), 1, 0)</f>
        <v>0</v>
      </c>
    </row>
    <row r="77" spans="1:38" s="20" customFormat="1" x14ac:dyDescent="0.25">
      <c r="A77" s="1" t="s">
        <v>81</v>
      </c>
      <c r="B77" s="9">
        <v>0.77569045326612251</v>
      </c>
      <c r="C77" s="9">
        <v>0.79964149321535472</v>
      </c>
      <c r="D77" s="9">
        <v>0.76332318233044261</v>
      </c>
      <c r="E77" s="9">
        <v>0.73244151925330514</v>
      </c>
      <c r="F77" s="9">
        <v>0.80219743717529446</v>
      </c>
      <c r="G77" s="9">
        <v>0.74864497321152867</v>
      </c>
      <c r="H77" s="9">
        <v>0.60050274867750408</v>
      </c>
      <c r="I77" s="9">
        <v>0.49610813206616322</v>
      </c>
      <c r="J77" s="9">
        <v>0.80702153543564659</v>
      </c>
      <c r="K77" s="9">
        <v>0.80815820619813672</v>
      </c>
      <c r="L77" s="2">
        <v>0.57886279319969758</v>
      </c>
      <c r="M77" s="2">
        <v>0.34042001180838927</v>
      </c>
      <c r="N77" s="2">
        <v>0.62340132172533924</v>
      </c>
      <c r="O77" s="2">
        <v>0.47817981897251577</v>
      </c>
      <c r="P77" s="2">
        <v>0.79154312605946464</v>
      </c>
      <c r="Q77" s="2">
        <v>0.66964733395862919</v>
      </c>
      <c r="R77" s="2">
        <v>0.88135755326114062</v>
      </c>
      <c r="S77" s="2">
        <v>0.88608867720228079</v>
      </c>
      <c r="T77" s="2">
        <v>0.3831451869362556</v>
      </c>
      <c r="U77" s="2">
        <v>0.61659628812856082</v>
      </c>
      <c r="V77" s="2">
        <v>0.49808694900574768</v>
      </c>
      <c r="W77" s="2">
        <v>0.24675151170467502</v>
      </c>
      <c r="X77" s="2">
        <v>0.5149584726234363</v>
      </c>
      <c r="Y77" s="2">
        <v>0.35090490494534876</v>
      </c>
      <c r="Z77" s="2">
        <v>0.71514311605105274</v>
      </c>
      <c r="AA77" s="2">
        <v>0.45633018356567567</v>
      </c>
      <c r="AB77" s="2">
        <v>0.77367912260015315</v>
      </c>
      <c r="AC77" s="2">
        <v>0.67800870317153328</v>
      </c>
      <c r="AD77" s="2">
        <v>0.27626531161666118</v>
      </c>
      <c r="AE77" s="2">
        <v>0.53288747774887202</v>
      </c>
      <c r="AF77" s="29">
        <f>Node_22_TRAC[[#This Row],[BAD]]</f>
        <v>0</v>
      </c>
      <c r="AG77" s="24">
        <f>Node_22_TRAC[[#This Row],[GOOD]]</f>
        <v>0</v>
      </c>
      <c r="AH77" s="24">
        <f>Node_22_TRAC[[#This Row],[Column1]]</f>
        <v>0</v>
      </c>
      <c r="AI77" s="29">
        <f t="shared" si="6"/>
        <v>0</v>
      </c>
      <c r="AJ77" s="24">
        <f t="shared" si="7"/>
        <v>0</v>
      </c>
      <c r="AK77" s="30">
        <f t="shared" si="8"/>
        <v>1</v>
      </c>
      <c r="AL77" s="30">
        <f>IF(OR(Node_22_TRAC__2[[#This Row],[BAD]]+Node_22_TRAC__2[[#This Row],[BAD2]]=2,Node_22_TRAC__2[[#This Row],[BAD mean]]+Node_22_TRAC__2[[#This Row],[BAD mean4]]=2), 1, 0)</f>
        <v>0</v>
      </c>
    </row>
    <row r="78" spans="1:38" s="20" customFormat="1" x14ac:dyDescent="0.25">
      <c r="A78" s="1" t="s">
        <v>82</v>
      </c>
      <c r="B78" s="9">
        <v>0.77197950522176395</v>
      </c>
      <c r="C78" s="9">
        <v>0.76006413457958866</v>
      </c>
      <c r="D78" s="9">
        <v>0.79299159073901548</v>
      </c>
      <c r="E78" s="9">
        <v>0.70761674746509262</v>
      </c>
      <c r="F78" s="9">
        <v>0.80503937932353464</v>
      </c>
      <c r="G78" s="9">
        <v>0.72003730837442048</v>
      </c>
      <c r="H78" s="9">
        <v>0.69789628238875556</v>
      </c>
      <c r="I78" s="9">
        <v>0.54098835036678194</v>
      </c>
      <c r="J78" s="9">
        <v>0.78001095333496218</v>
      </c>
      <c r="K78" s="9">
        <v>0.79403887809385099</v>
      </c>
      <c r="L78" s="2">
        <v>0.7597238158232843</v>
      </c>
      <c r="M78" s="2">
        <v>0.54486900890504808</v>
      </c>
      <c r="N78" s="2">
        <v>0.78760075135423746</v>
      </c>
      <c r="O78" s="2">
        <v>0.56567602073707846</v>
      </c>
      <c r="P78" s="2">
        <v>0.85788308904626687</v>
      </c>
      <c r="Q78" s="2">
        <v>0.78483572159132009</v>
      </c>
      <c r="R78" s="2">
        <v>0.87756986093189016</v>
      </c>
      <c r="S78" s="2">
        <v>0.87501934454022767</v>
      </c>
      <c r="T78" s="2">
        <v>0.5296290637734925</v>
      </c>
      <c r="U78" s="2">
        <v>0.73162448953072767</v>
      </c>
      <c r="V78" s="2">
        <v>0.73140953125516617</v>
      </c>
      <c r="W78" s="2">
        <v>0.46954984559396673</v>
      </c>
      <c r="X78" s="2">
        <v>0.78225615002113846</v>
      </c>
      <c r="Y78" s="2">
        <v>0.4852929273980966</v>
      </c>
      <c r="Z78" s="2">
        <v>0.82475296080886307</v>
      </c>
      <c r="AA78" s="2">
        <v>0.62927953020690852</v>
      </c>
      <c r="AB78" s="2">
        <v>0.81696394610874423</v>
      </c>
      <c r="AC78" s="2">
        <v>0.81768391526312967</v>
      </c>
      <c r="AD78" s="2">
        <v>0.47915989797114433</v>
      </c>
      <c r="AE78" s="2">
        <v>0.72394599756500422</v>
      </c>
      <c r="AF78" s="29">
        <f>Node_22_TRAC[[#This Row],[BAD]]</f>
        <v>0</v>
      </c>
      <c r="AG78" s="24">
        <f>Node_22_TRAC[[#This Row],[GOOD]]</f>
        <v>0</v>
      </c>
      <c r="AH78" s="24">
        <f>Node_22_TRAC[[#This Row],[Column1]]</f>
        <v>0</v>
      </c>
      <c r="AI78" s="29">
        <f t="shared" si="6"/>
        <v>0</v>
      </c>
      <c r="AJ78" s="24">
        <f t="shared" si="7"/>
        <v>0</v>
      </c>
      <c r="AK78" s="30">
        <f t="shared" si="8"/>
        <v>0</v>
      </c>
      <c r="AL78" s="30">
        <f>IF(OR(Node_22_TRAC__2[[#This Row],[BAD]]+Node_22_TRAC__2[[#This Row],[BAD2]]=2,Node_22_TRAC__2[[#This Row],[BAD mean]]+Node_22_TRAC__2[[#This Row],[BAD mean4]]=2), 1, 0)</f>
        <v>0</v>
      </c>
    </row>
    <row r="79" spans="1:38" s="20" customFormat="1" x14ac:dyDescent="0.25">
      <c r="A79" s="1" t="s">
        <v>83</v>
      </c>
      <c r="B79" s="9">
        <v>0.8457848160474648</v>
      </c>
      <c r="C79" s="9">
        <v>0.76625260895519343</v>
      </c>
      <c r="D79" s="9">
        <v>0.84228337647854024</v>
      </c>
      <c r="E79" s="9">
        <v>0.76643084465559197</v>
      </c>
      <c r="F79" s="9">
        <v>0.84861695909157386</v>
      </c>
      <c r="G79" s="9">
        <v>0.76391684796301962</v>
      </c>
      <c r="H79" s="9">
        <v>0.78715599847757189</v>
      </c>
      <c r="I79" s="9">
        <v>0.67283825945250364</v>
      </c>
      <c r="J79" s="9">
        <v>0.83348579678957935</v>
      </c>
      <c r="K79" s="9">
        <v>0.84674076048880653</v>
      </c>
      <c r="L79" s="2">
        <v>0.85921696378775636</v>
      </c>
      <c r="M79" s="2">
        <v>0.76599215846258017</v>
      </c>
      <c r="N79" s="2">
        <v>0.84454163236917412</v>
      </c>
      <c r="O79" s="2">
        <v>0.73754966405661049</v>
      </c>
      <c r="P79" s="2">
        <v>0.87272268473933967</v>
      </c>
      <c r="Q79" s="2">
        <v>0.81262121704378343</v>
      </c>
      <c r="R79" s="2">
        <v>0.89371021971488973</v>
      </c>
      <c r="S79" s="2">
        <v>0.88419263717761931</v>
      </c>
      <c r="T79" s="2">
        <v>0.66159024083620377</v>
      </c>
      <c r="U79" s="2">
        <v>0.7709337584109246</v>
      </c>
      <c r="V79" s="2">
        <v>0.78830614911906405</v>
      </c>
      <c r="W79" s="2">
        <v>0.68396618821008892</v>
      </c>
      <c r="X79" s="2">
        <v>0.79814911263864063</v>
      </c>
      <c r="Y79" s="2">
        <v>0.63210153779541467</v>
      </c>
      <c r="Z79" s="2">
        <v>0.80465358922960351</v>
      </c>
      <c r="AA79" s="2">
        <v>0.71317155911952501</v>
      </c>
      <c r="AB79" s="2">
        <v>0.81137905774491315</v>
      </c>
      <c r="AC79" s="2">
        <v>0.83897251873567702</v>
      </c>
      <c r="AD79" s="2">
        <v>0.56546289366017233</v>
      </c>
      <c r="AE79" s="2">
        <v>0.66758498864311777</v>
      </c>
      <c r="AF79" s="29">
        <f>Node_22_TRAC[[#This Row],[BAD]]</f>
        <v>0</v>
      </c>
      <c r="AG79" s="24">
        <f>Node_22_TRAC[[#This Row],[GOOD]]</f>
        <v>1</v>
      </c>
      <c r="AH79" s="24">
        <f>Node_22_TRAC[[#This Row],[Column1]]</f>
        <v>0</v>
      </c>
      <c r="AI79" s="29">
        <f t="shared" si="6"/>
        <v>0</v>
      </c>
      <c r="AJ79" s="24">
        <f t="shared" si="7"/>
        <v>0</v>
      </c>
      <c r="AK79" s="30">
        <f t="shared" si="8"/>
        <v>0</v>
      </c>
      <c r="AL79" s="30">
        <f>IF(OR(Node_22_TRAC__2[[#This Row],[BAD]]+Node_22_TRAC__2[[#This Row],[BAD2]]=2,Node_22_TRAC__2[[#This Row],[BAD mean]]+Node_22_TRAC__2[[#This Row],[BAD mean4]]=2), 1, 0)</f>
        <v>0</v>
      </c>
    </row>
    <row r="80" spans="1:38" s="20" customFormat="1" x14ac:dyDescent="0.25">
      <c r="A80" s="1" t="s">
        <v>84</v>
      </c>
      <c r="B80" s="9">
        <v>0.59295960031891604</v>
      </c>
      <c r="C80" s="9">
        <v>0.67604401604246334</v>
      </c>
      <c r="D80" s="9">
        <v>0.6400115046128928</v>
      </c>
      <c r="E80" s="9">
        <v>0.63342378920165909</v>
      </c>
      <c r="F80" s="9">
        <v>0.63938758806272866</v>
      </c>
      <c r="G80" s="9">
        <v>0.65980701694332022</v>
      </c>
      <c r="H80" s="9">
        <v>0.56207989999821739</v>
      </c>
      <c r="I80" s="9">
        <v>0.52523218747761802</v>
      </c>
      <c r="J80" s="9">
        <v>0.62449048894359716</v>
      </c>
      <c r="K80" s="9">
        <v>0.62839544782693668</v>
      </c>
      <c r="L80" s="2">
        <v>0.58547809621248492</v>
      </c>
      <c r="M80" s="2">
        <v>0.38143166500229059</v>
      </c>
      <c r="N80" s="2">
        <v>0.68637194505994181</v>
      </c>
      <c r="O80" s="2">
        <v>0.43710789351740609</v>
      </c>
      <c r="P80" s="2">
        <v>0.79671060268827287</v>
      </c>
      <c r="Q80" s="2">
        <v>0.690696241256326</v>
      </c>
      <c r="R80" s="2">
        <v>0.86603767723552993</v>
      </c>
      <c r="S80" s="2">
        <v>0.88248305144553429</v>
      </c>
      <c r="T80" s="2">
        <v>0.47285753716515283</v>
      </c>
      <c r="U80" s="2">
        <v>0.73573448677313025</v>
      </c>
      <c r="V80" s="2">
        <v>0.52274718257113872</v>
      </c>
      <c r="W80" s="2">
        <v>0.31077729080886241</v>
      </c>
      <c r="X80" s="2">
        <v>0.63690624005219487</v>
      </c>
      <c r="Y80" s="2">
        <v>0.34313401611630356</v>
      </c>
      <c r="Z80" s="2">
        <v>0.73460887893005422</v>
      </c>
      <c r="AA80" s="2">
        <v>0.53419035600388376</v>
      </c>
      <c r="AB80" s="2">
        <v>0.81196825153403118</v>
      </c>
      <c r="AC80" s="2">
        <v>0.73829089075160548</v>
      </c>
      <c r="AD80" s="2">
        <v>0.3791085865323483</v>
      </c>
      <c r="AE80" s="2">
        <v>0.68259006865287808</v>
      </c>
      <c r="AF80" s="29">
        <f>Node_22_TRAC[[#This Row],[BAD]]</f>
        <v>0</v>
      </c>
      <c r="AG80" s="24">
        <f>Node_22_TRAC[[#This Row],[GOOD]]</f>
        <v>0</v>
      </c>
      <c r="AH80" s="24">
        <f>Node_22_TRAC[[#This Row],[Column1]]</f>
        <v>0</v>
      </c>
      <c r="AI80" s="29">
        <f t="shared" si="6"/>
        <v>0</v>
      </c>
      <c r="AJ80" s="24">
        <f t="shared" si="7"/>
        <v>0</v>
      </c>
      <c r="AK80" s="30">
        <f t="shared" si="8"/>
        <v>1</v>
      </c>
      <c r="AL80" s="30">
        <f>IF(OR(Node_22_TRAC__2[[#This Row],[BAD]]+Node_22_TRAC__2[[#This Row],[BAD2]]=2,Node_22_TRAC__2[[#This Row],[BAD mean]]+Node_22_TRAC__2[[#This Row],[BAD mean4]]=2), 1, 0)</f>
        <v>0</v>
      </c>
    </row>
    <row r="81" spans="1:38" s="20" customFormat="1" x14ac:dyDescent="0.25">
      <c r="A81" s="1" t="s">
        <v>85</v>
      </c>
      <c r="B81" s="9">
        <v>0.75096658174008279</v>
      </c>
      <c r="C81" s="9">
        <v>0.73248945023567669</v>
      </c>
      <c r="D81" s="9">
        <v>0.75723395605340138</v>
      </c>
      <c r="E81" s="9">
        <v>0.71361286952007663</v>
      </c>
      <c r="F81" s="9">
        <v>0.75336782202653174</v>
      </c>
      <c r="G81" s="9">
        <v>0.72336662535610163</v>
      </c>
      <c r="H81" s="9">
        <v>0.69607708670154489</v>
      </c>
      <c r="I81" s="9">
        <v>0.6333780068208239</v>
      </c>
      <c r="J81" s="9">
        <v>0.75660316012809559</v>
      </c>
      <c r="K81" s="9">
        <v>0.75942038576524373</v>
      </c>
      <c r="L81" s="2">
        <v>0.83615190037820675</v>
      </c>
      <c r="M81" s="2">
        <v>0.78561323218552237</v>
      </c>
      <c r="N81" s="2">
        <v>0.80782721341513841</v>
      </c>
      <c r="O81" s="2">
        <v>0.67852259728693776</v>
      </c>
      <c r="P81" s="2">
        <v>0.83534309871536816</v>
      </c>
      <c r="Q81" s="2">
        <v>0.80349973418757037</v>
      </c>
      <c r="R81" s="2">
        <v>0.87179613750398288</v>
      </c>
      <c r="S81" s="2">
        <v>0.87172159393717208</v>
      </c>
      <c r="T81" s="2">
        <v>0.78080045878682403</v>
      </c>
      <c r="U81" s="2">
        <v>0.74479737344899755</v>
      </c>
      <c r="V81" s="2">
        <v>0.8277411713873839</v>
      </c>
      <c r="W81" s="2">
        <v>0.7157209950204414</v>
      </c>
      <c r="X81" s="2">
        <v>0.78950794029990057</v>
      </c>
      <c r="Y81" s="2">
        <v>0.59371319103703946</v>
      </c>
      <c r="Z81" s="2">
        <v>0.82634387002672405</v>
      </c>
      <c r="AA81" s="2">
        <v>0.72849341320662053</v>
      </c>
      <c r="AB81" s="2">
        <v>0.84260742039065251</v>
      </c>
      <c r="AC81" s="2">
        <v>0.82736974030744925</v>
      </c>
      <c r="AD81" s="2">
        <v>0.71896628153038333</v>
      </c>
      <c r="AE81" s="2">
        <v>0.72247496612915962</v>
      </c>
      <c r="AF81" s="29">
        <f>Node_22_TRAC[[#This Row],[BAD]]</f>
        <v>0</v>
      </c>
      <c r="AG81" s="24">
        <f>Node_22_TRAC[[#This Row],[GOOD]]</f>
        <v>1</v>
      </c>
      <c r="AH81" s="24">
        <f>Node_22_TRAC[[#This Row],[Column1]]</f>
        <v>0</v>
      </c>
      <c r="AI81" s="29">
        <f t="shared" si="6"/>
        <v>0</v>
      </c>
      <c r="AJ81" s="24">
        <f t="shared" si="7"/>
        <v>0</v>
      </c>
      <c r="AK81" s="30">
        <f t="shared" si="8"/>
        <v>0</v>
      </c>
      <c r="AL81" s="30">
        <f>IF(OR(Node_22_TRAC__2[[#This Row],[BAD]]+Node_22_TRAC__2[[#This Row],[BAD2]]=2,Node_22_TRAC__2[[#This Row],[BAD mean]]+Node_22_TRAC__2[[#This Row],[BAD mean4]]=2), 1, 0)</f>
        <v>0</v>
      </c>
    </row>
    <row r="82" spans="1:38" s="20" customFormat="1" x14ac:dyDescent="0.25">
      <c r="A82" s="1" t="s">
        <v>86</v>
      </c>
      <c r="B82" s="9">
        <v>0.71826008830741261</v>
      </c>
      <c r="C82" s="9">
        <v>0.53748928475663527</v>
      </c>
      <c r="D82" s="9">
        <v>0.7561937098311623</v>
      </c>
      <c r="E82" s="9">
        <v>0.48373943910751366</v>
      </c>
      <c r="F82" s="9"/>
      <c r="G82" s="9"/>
      <c r="H82" s="9"/>
      <c r="I82" s="9"/>
      <c r="J82" s="9">
        <v>0.73483650914428267</v>
      </c>
      <c r="K82" s="9">
        <v>0.75591822378180773</v>
      </c>
      <c r="L82" s="2">
        <v>0.50778560953515761</v>
      </c>
      <c r="M82" s="2">
        <v>0.25222908177572778</v>
      </c>
      <c r="N82" s="2">
        <v>0.58531007614250341</v>
      </c>
      <c r="O82" s="2">
        <v>0.23779758010750116</v>
      </c>
      <c r="P82" s="2"/>
      <c r="Q82" s="2"/>
      <c r="R82" s="2"/>
      <c r="S82" s="2"/>
      <c r="T82" s="2">
        <v>0.22462699886072676</v>
      </c>
      <c r="U82" s="2">
        <v>0.45404868904303386</v>
      </c>
      <c r="V82" s="2">
        <v>0.50010913823991854</v>
      </c>
      <c r="W82" s="2">
        <v>0.18860517867459828</v>
      </c>
      <c r="X82" s="2">
        <v>0.44624111486381668</v>
      </c>
      <c r="Y82" s="2">
        <v>0.16802854971833794</v>
      </c>
      <c r="Z82" s="2"/>
      <c r="AA82" s="2"/>
      <c r="AB82" s="2"/>
      <c r="AC82" s="2"/>
      <c r="AD82" s="2">
        <v>0.23873688803105744</v>
      </c>
      <c r="AE82" s="2">
        <v>0.39040210698095584</v>
      </c>
      <c r="AF82" s="29">
        <f>Node_22_TRAC[[#This Row],[BAD]]</f>
        <v>0</v>
      </c>
      <c r="AG82" s="24">
        <f>Node_22_TRAC[[#This Row],[GOOD]]</f>
        <v>0</v>
      </c>
      <c r="AH82" s="24">
        <f>Node_22_TRAC[[#This Row],[Column1]]</f>
        <v>1</v>
      </c>
      <c r="AI82" s="29">
        <f t="shared" si="6"/>
        <v>0</v>
      </c>
      <c r="AJ82" s="24">
        <f t="shared" si="7"/>
        <v>0</v>
      </c>
      <c r="AK82" s="30">
        <f t="shared" si="8"/>
        <v>1</v>
      </c>
      <c r="AL82" s="30">
        <f>IF(OR(Node_22_TRAC__2[[#This Row],[BAD]]+Node_22_TRAC__2[[#This Row],[BAD2]]=2,Node_22_TRAC__2[[#This Row],[BAD mean]]+Node_22_TRAC__2[[#This Row],[BAD mean4]]=2), 1, 0)</f>
        <v>1</v>
      </c>
    </row>
    <row r="83" spans="1:38" s="20" customFormat="1" x14ac:dyDescent="0.25">
      <c r="A83" s="1" t="s">
        <v>87</v>
      </c>
      <c r="B83" s="9">
        <v>0.66039199384467029</v>
      </c>
      <c r="C83" s="9">
        <v>0.66615049454200281</v>
      </c>
      <c r="D83" s="9">
        <v>0.70252339134276376</v>
      </c>
      <c r="E83" s="9">
        <v>0.56364287969437554</v>
      </c>
      <c r="F83" s="9">
        <v>0.69789296272049317</v>
      </c>
      <c r="G83" s="9">
        <v>0.57907757848378594</v>
      </c>
      <c r="H83" s="9">
        <v>0.61622738609709371</v>
      </c>
      <c r="I83" s="9">
        <v>0.398884760079802</v>
      </c>
      <c r="J83" s="9">
        <v>0.69459745334246281</v>
      </c>
      <c r="K83" s="9">
        <v>0.71173214443877597</v>
      </c>
      <c r="L83" s="2">
        <v>0.70340576413664357</v>
      </c>
      <c r="M83" s="2">
        <v>0.4192559308710459</v>
      </c>
      <c r="N83" s="2">
        <v>0.6849261348879141</v>
      </c>
      <c r="O83" s="2">
        <v>0.48118226288936239</v>
      </c>
      <c r="P83" s="2">
        <v>0.82495488300246589</v>
      </c>
      <c r="Q83" s="2">
        <v>0.71947968366351567</v>
      </c>
      <c r="R83" s="2">
        <v>0.88108076822297654</v>
      </c>
      <c r="S83" s="2">
        <v>0.87276687572361</v>
      </c>
      <c r="T83" s="2">
        <v>0.53750418724757332</v>
      </c>
      <c r="U83" s="2">
        <v>0.72049522085639639</v>
      </c>
      <c r="V83" s="2">
        <v>0.56954295639065045</v>
      </c>
      <c r="W83" s="2">
        <v>0.32588951297731861</v>
      </c>
      <c r="X83" s="2">
        <v>0.59032018522015761</v>
      </c>
      <c r="Y83" s="2">
        <v>0.36020893420019168</v>
      </c>
      <c r="Z83" s="2">
        <v>0.70741376633164776</v>
      </c>
      <c r="AA83" s="2">
        <v>0.56421717503542201</v>
      </c>
      <c r="AB83" s="2">
        <v>0.77848047090416195</v>
      </c>
      <c r="AC83" s="2">
        <v>0.68476124076936751</v>
      </c>
      <c r="AD83" s="2">
        <v>0.40223066317537559</v>
      </c>
      <c r="AE83" s="2">
        <v>0.67651009864956868</v>
      </c>
      <c r="AF83" s="29">
        <f>Node_22_TRAC[[#This Row],[BAD]]</f>
        <v>0</v>
      </c>
      <c r="AG83" s="24">
        <f>Node_22_TRAC[[#This Row],[GOOD]]</f>
        <v>0</v>
      </c>
      <c r="AH83" s="24">
        <f>Node_22_TRAC[[#This Row],[Column1]]</f>
        <v>0</v>
      </c>
      <c r="AI83" s="29">
        <f t="shared" si="6"/>
        <v>0</v>
      </c>
      <c r="AJ83" s="24">
        <f t="shared" si="7"/>
        <v>0</v>
      </c>
      <c r="AK83" s="30">
        <f t="shared" si="8"/>
        <v>0</v>
      </c>
      <c r="AL83" s="30">
        <f>IF(OR(Node_22_TRAC__2[[#This Row],[BAD]]+Node_22_TRAC__2[[#This Row],[BAD2]]=2,Node_22_TRAC__2[[#This Row],[BAD mean]]+Node_22_TRAC__2[[#This Row],[BAD mean4]]=2), 1, 0)</f>
        <v>0</v>
      </c>
    </row>
    <row r="84" spans="1:38" s="20" customFormat="1" x14ac:dyDescent="0.25">
      <c r="A84" s="1" t="s">
        <v>88</v>
      </c>
      <c r="B84" s="9">
        <v>0.45854947934750612</v>
      </c>
      <c r="C84" s="9">
        <v>0.62046662926437912</v>
      </c>
      <c r="D84" s="9">
        <v>0.63454710174062057</v>
      </c>
      <c r="E84" s="9">
        <v>0.46899111935360632</v>
      </c>
      <c r="F84" s="9">
        <v>0.67366505304452007</v>
      </c>
      <c r="G84" s="9">
        <v>0.5308321626987289</v>
      </c>
      <c r="H84" s="9">
        <v>0.32900581048695826</v>
      </c>
      <c r="I84" s="9">
        <v>0.20031038407567076</v>
      </c>
      <c r="J84" s="9">
        <v>0.63504995655694507</v>
      </c>
      <c r="K84" s="9">
        <v>0.69322721792340669</v>
      </c>
      <c r="L84" s="2">
        <v>0.52606935775541697</v>
      </c>
      <c r="M84" s="2">
        <v>0.3132535425296854</v>
      </c>
      <c r="N84" s="2">
        <v>0.56479196766960749</v>
      </c>
      <c r="O84" s="2">
        <v>0.36116613134805747</v>
      </c>
      <c r="P84" s="2">
        <v>0.71807362939032504</v>
      </c>
      <c r="Q84" s="2">
        <v>0.60887470375942532</v>
      </c>
      <c r="R84" s="2">
        <v>0.80056845013858624</v>
      </c>
      <c r="S84" s="2">
        <v>0.83467715761076722</v>
      </c>
      <c r="T84" s="2">
        <v>0.35805984286363857</v>
      </c>
      <c r="U84" s="2">
        <v>0.59175730444622088</v>
      </c>
      <c r="V84" s="2">
        <v>0.31267736145204278</v>
      </c>
      <c r="W84" s="2">
        <v>0.20940393469093674</v>
      </c>
      <c r="X84" s="2">
        <v>0.35032720412352258</v>
      </c>
      <c r="Y84" s="2">
        <v>0.22343890943448888</v>
      </c>
      <c r="Z84" s="2">
        <v>0.43595368237534921</v>
      </c>
      <c r="AA84" s="2">
        <v>0.37811429581227601</v>
      </c>
      <c r="AB84" s="2">
        <v>0.60489788604029804</v>
      </c>
      <c r="AC84" s="2">
        <v>0.58088203244814318</v>
      </c>
      <c r="AD84" s="2">
        <v>0.23273980270017683</v>
      </c>
      <c r="AE84" s="2">
        <v>0.34206601280694149</v>
      </c>
      <c r="AF84" s="29">
        <f>Node_22_TRAC[[#This Row],[BAD]]</f>
        <v>0</v>
      </c>
      <c r="AG84" s="24">
        <f>Node_22_TRAC[[#This Row],[GOOD]]</f>
        <v>0</v>
      </c>
      <c r="AH84" s="24">
        <f>Node_22_TRAC[[#This Row],[Column1]]</f>
        <v>1</v>
      </c>
      <c r="AI84" s="29">
        <f t="shared" si="6"/>
        <v>0</v>
      </c>
      <c r="AJ84" s="24">
        <f t="shared" si="7"/>
        <v>0</v>
      </c>
      <c r="AK84" s="30">
        <f t="shared" si="8"/>
        <v>1</v>
      </c>
      <c r="AL84" s="30">
        <f>IF(OR(Node_22_TRAC__2[[#This Row],[BAD]]+Node_22_TRAC__2[[#This Row],[BAD2]]=2,Node_22_TRAC__2[[#This Row],[BAD mean]]+Node_22_TRAC__2[[#This Row],[BAD mean4]]=2), 1, 0)</f>
        <v>1</v>
      </c>
    </row>
    <row r="85" spans="1:38" s="20" customFormat="1" x14ac:dyDescent="0.25">
      <c r="A85" s="1" t="s">
        <v>89</v>
      </c>
      <c r="B85" s="9">
        <v>0.84736879974111279</v>
      </c>
      <c r="C85" s="9">
        <v>0.84470992052831262</v>
      </c>
      <c r="D85" s="9">
        <v>0.84576606795636922</v>
      </c>
      <c r="E85" s="9">
        <v>0.84508308455637482</v>
      </c>
      <c r="F85" s="9">
        <v>0.84602137112382325</v>
      </c>
      <c r="G85" s="9">
        <v>0.84469004083584465</v>
      </c>
      <c r="H85" s="9">
        <v>0.82152208454915987</v>
      </c>
      <c r="I85" s="9">
        <v>0.80045144256959344</v>
      </c>
      <c r="J85" s="9">
        <v>0.84886480296781042</v>
      </c>
      <c r="K85" s="9">
        <v>0.85012410216328238</v>
      </c>
      <c r="L85" s="2">
        <v>0.86219264384468597</v>
      </c>
      <c r="M85" s="2">
        <v>0.82695070422821548</v>
      </c>
      <c r="N85" s="2">
        <v>0.85626083172733614</v>
      </c>
      <c r="O85" s="2">
        <v>0.75042606859252525</v>
      </c>
      <c r="P85" s="2">
        <v>0.86367020439290432</v>
      </c>
      <c r="Q85" s="2">
        <v>0.83605558200131602</v>
      </c>
      <c r="R85" s="2">
        <v>0.88577301897874716</v>
      </c>
      <c r="S85" s="2">
        <v>0.88535962618695863</v>
      </c>
      <c r="T85" s="2">
        <v>0.70614729814756694</v>
      </c>
      <c r="U85" s="2">
        <v>0.72227770305446048</v>
      </c>
      <c r="V85" s="2">
        <v>0.84590716824459167</v>
      </c>
      <c r="W85" s="2">
        <v>0.787187236419995</v>
      </c>
      <c r="X85" s="2">
        <v>0.83599139088861674</v>
      </c>
      <c r="Y85" s="2">
        <v>0.6712983853457819</v>
      </c>
      <c r="Z85" s="2">
        <v>0.84733110782240706</v>
      </c>
      <c r="AA85" s="2">
        <v>0.79705094521967002</v>
      </c>
      <c r="AB85" s="2">
        <v>0.87317074195780875</v>
      </c>
      <c r="AC85" s="2">
        <v>0.86212787094730237</v>
      </c>
      <c r="AD85" s="2">
        <v>0.70114031029016877</v>
      </c>
      <c r="AE85" s="2">
        <v>0.7170092802780792</v>
      </c>
      <c r="AF85" s="29">
        <f>Node_22_TRAC[[#This Row],[BAD]]</f>
        <v>0</v>
      </c>
      <c r="AG85" s="24">
        <f>Node_22_TRAC[[#This Row],[GOOD]]</f>
        <v>1</v>
      </c>
      <c r="AH85" s="24">
        <f>Node_22_TRAC[[#This Row],[Column1]]</f>
        <v>0</v>
      </c>
      <c r="AI85" s="29">
        <f t="shared" si="6"/>
        <v>0</v>
      </c>
      <c r="AJ85" s="24">
        <f t="shared" si="7"/>
        <v>0</v>
      </c>
      <c r="AK85" s="30">
        <f t="shared" si="8"/>
        <v>0</v>
      </c>
      <c r="AL85" s="30">
        <f>IF(OR(Node_22_TRAC__2[[#This Row],[BAD]]+Node_22_TRAC__2[[#This Row],[BAD2]]=2,Node_22_TRAC__2[[#This Row],[BAD mean]]+Node_22_TRAC__2[[#This Row],[BAD mean4]]=2), 1, 0)</f>
        <v>0</v>
      </c>
    </row>
    <row r="86" spans="1:38" s="20" customFormat="1" x14ac:dyDescent="0.25">
      <c r="A86" s="1" t="s">
        <v>90</v>
      </c>
      <c r="B86" s="9">
        <v>0.50793642147879337</v>
      </c>
      <c r="C86" s="9">
        <v>0.64559616377716056</v>
      </c>
      <c r="D86" s="9">
        <v>0.65789812363086031</v>
      </c>
      <c r="E86" s="9">
        <v>0.55517773657882197</v>
      </c>
      <c r="F86" s="9">
        <v>0.65337136666584672</v>
      </c>
      <c r="G86" s="9">
        <v>0.60651426860209301</v>
      </c>
      <c r="H86" s="9">
        <v>0.50808125916200508</v>
      </c>
      <c r="I86" s="9">
        <v>0.4389935155053617</v>
      </c>
      <c r="J86" s="9">
        <v>0.64693079174059109</v>
      </c>
      <c r="K86" s="9">
        <v>0.65041631780496145</v>
      </c>
      <c r="L86" s="2">
        <v>0.71629912607907364</v>
      </c>
      <c r="M86" s="2">
        <v>0.51736556399068767</v>
      </c>
      <c r="N86" s="2">
        <v>0.65138342298507557</v>
      </c>
      <c r="O86" s="2">
        <v>0.46899225992341587</v>
      </c>
      <c r="P86" s="2">
        <v>0.80916390108649672</v>
      </c>
      <c r="Q86" s="2">
        <v>0.56961181390516313</v>
      </c>
      <c r="R86" s="2">
        <v>0.84998648928548326</v>
      </c>
      <c r="S86" s="2">
        <v>0.8366129502211952</v>
      </c>
      <c r="T86" s="2">
        <v>0.60074833726904053</v>
      </c>
      <c r="U86" s="2">
        <v>0.71679901842462013</v>
      </c>
      <c r="V86" s="2">
        <v>0.53904520531698707</v>
      </c>
      <c r="W86" s="2">
        <v>0.45459281472748497</v>
      </c>
      <c r="X86" s="2">
        <v>0.49489552999203218</v>
      </c>
      <c r="Y86" s="2">
        <v>0.41219346054197825</v>
      </c>
      <c r="Z86" s="2">
        <v>0.65896969308926645</v>
      </c>
      <c r="AA86" s="2">
        <v>0.52580365279576613</v>
      </c>
      <c r="AB86" s="2">
        <v>0.8005295700996975</v>
      </c>
      <c r="AC86" s="2">
        <v>0.63311803371292186</v>
      </c>
      <c r="AD86" s="2">
        <v>0.42985384605754812</v>
      </c>
      <c r="AE86" s="2">
        <v>0.60054144670874376</v>
      </c>
      <c r="AF86" s="29">
        <f>Node_22_TRAC[[#This Row],[BAD]]</f>
        <v>0</v>
      </c>
      <c r="AG86" s="24">
        <f>Node_22_TRAC[[#This Row],[GOOD]]</f>
        <v>0</v>
      </c>
      <c r="AH86" s="24">
        <f>Node_22_TRAC[[#This Row],[Column1]]</f>
        <v>0</v>
      </c>
      <c r="AI86" s="29">
        <f t="shared" si="6"/>
        <v>0</v>
      </c>
      <c r="AJ86" s="24">
        <f t="shared" si="7"/>
        <v>0</v>
      </c>
      <c r="AK86" s="30">
        <f t="shared" si="8"/>
        <v>0</v>
      </c>
      <c r="AL86" s="30">
        <f>IF(OR(Node_22_TRAC__2[[#This Row],[BAD]]+Node_22_TRAC__2[[#This Row],[BAD2]]=2,Node_22_TRAC__2[[#This Row],[BAD mean]]+Node_22_TRAC__2[[#This Row],[BAD mean4]]=2), 1, 0)</f>
        <v>0</v>
      </c>
    </row>
    <row r="87" spans="1:38" s="20" customFormat="1" x14ac:dyDescent="0.25">
      <c r="A87" s="1" t="s">
        <v>91</v>
      </c>
      <c r="B87" s="9">
        <v>0.75481894912730829</v>
      </c>
      <c r="C87" s="9">
        <v>0.70036930686332011</v>
      </c>
      <c r="D87" s="9">
        <v>0.7616908960596166</v>
      </c>
      <c r="E87" s="9">
        <v>0.69914100986913774</v>
      </c>
      <c r="F87" s="9">
        <v>0.76130039072169287</v>
      </c>
      <c r="G87" s="9">
        <v>0.69838227494436844</v>
      </c>
      <c r="H87" s="9">
        <v>0.71719771427149015</v>
      </c>
      <c r="I87" s="9">
        <v>0.53868586340541746</v>
      </c>
      <c r="J87" s="9">
        <v>0.7546702056329242</v>
      </c>
      <c r="K87" s="9">
        <v>0.76670775866465313</v>
      </c>
      <c r="L87" s="2">
        <v>0.82964199608927047</v>
      </c>
      <c r="M87" s="2">
        <v>0.69651548343911374</v>
      </c>
      <c r="N87" s="2">
        <v>0.78576020445328065</v>
      </c>
      <c r="O87" s="2">
        <v>0.61161684478204614</v>
      </c>
      <c r="P87" s="2">
        <v>0.85553163315474778</v>
      </c>
      <c r="Q87" s="2">
        <v>0.81053672882947392</v>
      </c>
      <c r="R87" s="2">
        <v>0.88689352634464802</v>
      </c>
      <c r="S87" s="2">
        <v>0.88004256804368541</v>
      </c>
      <c r="T87" s="2">
        <v>0.54200631365954033</v>
      </c>
      <c r="U87" s="2">
        <v>0.79337749644649358</v>
      </c>
      <c r="V87" s="2">
        <v>0.79412799180994575</v>
      </c>
      <c r="W87" s="2">
        <v>0.59873224014916493</v>
      </c>
      <c r="X87" s="2">
        <v>0.74850087795897591</v>
      </c>
      <c r="Y87" s="2">
        <v>0.49054084510048174</v>
      </c>
      <c r="Z87" s="2">
        <v>0.79284075818224753</v>
      </c>
      <c r="AA87" s="2">
        <v>0.70495930170991616</v>
      </c>
      <c r="AB87" s="2">
        <v>0.82775831586651394</v>
      </c>
      <c r="AC87" s="2">
        <v>0.82729561957294129</v>
      </c>
      <c r="AD87" s="2">
        <v>0.47994441282338485</v>
      </c>
      <c r="AE87" s="2">
        <v>0.73868218665422447</v>
      </c>
      <c r="AF87" s="29">
        <f>Node_22_TRAC[[#This Row],[BAD]]</f>
        <v>0</v>
      </c>
      <c r="AG87" s="24">
        <f>Node_22_TRAC[[#This Row],[GOOD]]</f>
        <v>0</v>
      </c>
      <c r="AH87" s="24">
        <f>Node_22_TRAC[[#This Row],[Column1]]</f>
        <v>0</v>
      </c>
      <c r="AI87" s="29">
        <f t="shared" si="6"/>
        <v>0</v>
      </c>
      <c r="AJ87" s="24">
        <f t="shared" si="7"/>
        <v>0</v>
      </c>
      <c r="AK87" s="30">
        <f t="shared" si="8"/>
        <v>0</v>
      </c>
      <c r="AL87" s="30">
        <f>IF(OR(Node_22_TRAC__2[[#This Row],[BAD]]+Node_22_TRAC__2[[#This Row],[BAD2]]=2,Node_22_TRAC__2[[#This Row],[BAD mean]]+Node_22_TRAC__2[[#This Row],[BAD mean4]]=2), 1, 0)</f>
        <v>0</v>
      </c>
    </row>
    <row r="88" spans="1:38" s="20" customFormat="1" x14ac:dyDescent="0.25">
      <c r="A88" s="1" t="s">
        <v>92</v>
      </c>
      <c r="B88" s="9">
        <v>0.57363502719755433</v>
      </c>
      <c r="C88" s="9">
        <v>0.78066090654667197</v>
      </c>
      <c r="D88" s="9">
        <v>0.70583625730268817</v>
      </c>
      <c r="E88" s="9">
        <v>0.59798960375413646</v>
      </c>
      <c r="F88" s="9">
        <v>0.72005266571349624</v>
      </c>
      <c r="G88" s="9">
        <v>0.64367986085197759</v>
      </c>
      <c r="H88" s="9">
        <v>0.48352615655138825</v>
      </c>
      <c r="I88" s="9">
        <v>0.40366488540555301</v>
      </c>
      <c r="J88" s="9">
        <v>0.72641804150146105</v>
      </c>
      <c r="K88" s="9">
        <v>0.70438684670119645</v>
      </c>
      <c r="L88" s="2">
        <v>0.38236605328161161</v>
      </c>
      <c r="M88" s="2">
        <v>0.33272903228397332</v>
      </c>
      <c r="N88" s="2">
        <v>0.47910482213440131</v>
      </c>
      <c r="O88" s="2">
        <v>0.40780711909247952</v>
      </c>
      <c r="P88" s="2">
        <v>0.49736405520819527</v>
      </c>
      <c r="Q88" s="2">
        <v>0.53983618867666949</v>
      </c>
      <c r="R88" s="2">
        <v>0.89156486815097025</v>
      </c>
      <c r="S88" s="2">
        <v>0.89527434064888123</v>
      </c>
      <c r="T88" s="2">
        <v>0.37999645002014687</v>
      </c>
      <c r="U88" s="2">
        <v>0.45642814514885721</v>
      </c>
      <c r="V88" s="2">
        <v>0.34361494387298874</v>
      </c>
      <c r="W88" s="2">
        <v>0.25629166900454731</v>
      </c>
      <c r="X88" s="2">
        <v>0.46601223496104766</v>
      </c>
      <c r="Y88" s="2">
        <v>0.31160196787914429</v>
      </c>
      <c r="Z88" s="2">
        <v>0.50554336209358786</v>
      </c>
      <c r="AA88" s="2">
        <v>0.38593515221574559</v>
      </c>
      <c r="AB88" s="2">
        <v>0.69337878990686641</v>
      </c>
      <c r="AC88" s="2">
        <v>0.55153736079559756</v>
      </c>
      <c r="AD88" s="2">
        <v>0.29820368707415446</v>
      </c>
      <c r="AE88" s="2">
        <v>0.43618757592984553</v>
      </c>
      <c r="AF88" s="29">
        <f>Node_22_TRAC[[#This Row],[BAD]]</f>
        <v>0</v>
      </c>
      <c r="AG88" s="24">
        <f>Node_22_TRAC[[#This Row],[GOOD]]</f>
        <v>0</v>
      </c>
      <c r="AH88" s="24">
        <f>Node_22_TRAC[[#This Row],[Column1]]</f>
        <v>1</v>
      </c>
      <c r="AI88" s="29">
        <f t="shared" si="6"/>
        <v>0</v>
      </c>
      <c r="AJ88" s="24">
        <f t="shared" si="7"/>
        <v>0</v>
      </c>
      <c r="AK88" s="30">
        <f t="shared" si="8"/>
        <v>1</v>
      </c>
      <c r="AL88" s="30">
        <f>IF(OR(Node_22_TRAC__2[[#This Row],[BAD]]+Node_22_TRAC__2[[#This Row],[BAD2]]=2,Node_22_TRAC__2[[#This Row],[BAD mean]]+Node_22_TRAC__2[[#This Row],[BAD mean4]]=2), 1, 0)</f>
        <v>1</v>
      </c>
    </row>
    <row r="89" spans="1:38" s="20" customFormat="1" x14ac:dyDescent="0.25">
      <c r="A89" s="1" t="s">
        <v>93</v>
      </c>
      <c r="B89" s="9">
        <v>0.86636803683450392</v>
      </c>
      <c r="C89" s="9">
        <v>0.84800921103457727</v>
      </c>
      <c r="D89" s="9">
        <v>0.86529511254309432</v>
      </c>
      <c r="E89" s="9">
        <v>0.84826813944927693</v>
      </c>
      <c r="F89" s="9">
        <v>0.86734778228791765</v>
      </c>
      <c r="G89" s="9">
        <v>0.84794175530412252</v>
      </c>
      <c r="H89" s="9">
        <v>0.79852735371454886</v>
      </c>
      <c r="I89" s="9">
        <v>0.73408155210544412</v>
      </c>
      <c r="J89" s="9">
        <v>0.86831048276923595</v>
      </c>
      <c r="K89" s="9">
        <v>0.86834207000978392</v>
      </c>
      <c r="L89" s="2">
        <v>0.85683693770210267</v>
      </c>
      <c r="M89" s="2">
        <v>0.82213505699655964</v>
      </c>
      <c r="N89" s="2">
        <v>0.7931254776854072</v>
      </c>
      <c r="O89" s="2">
        <v>0.7178567086938662</v>
      </c>
      <c r="P89" s="2">
        <v>0.83762202006127551</v>
      </c>
      <c r="Q89" s="2">
        <v>0.80285432712011151</v>
      </c>
      <c r="R89" s="2">
        <v>0.89554544777258205</v>
      </c>
      <c r="S89" s="2">
        <v>0.89336213352741067</v>
      </c>
      <c r="T89" s="2">
        <v>0.73017744378392535</v>
      </c>
      <c r="U89" s="2">
        <v>0.6857877472658015</v>
      </c>
      <c r="V89" s="2">
        <v>0.81686895795311121</v>
      </c>
      <c r="W89" s="2">
        <v>0.73159816110191755</v>
      </c>
      <c r="X89" s="2">
        <v>0.71914545770534755</v>
      </c>
      <c r="Y89" s="2">
        <v>0.59015151507702901</v>
      </c>
      <c r="Z89" s="2">
        <v>0.7894175107694128</v>
      </c>
      <c r="AA89" s="2">
        <v>0.72761574448371946</v>
      </c>
      <c r="AB89" s="2">
        <v>0.8584649326227406</v>
      </c>
      <c r="AC89" s="2">
        <v>0.84244561407119534</v>
      </c>
      <c r="AD89" s="2">
        <v>0.60659784339427258</v>
      </c>
      <c r="AE89" s="2">
        <v>0.60575834565419595</v>
      </c>
      <c r="AF89" s="29">
        <f>Node_22_TRAC[[#This Row],[BAD]]</f>
        <v>0</v>
      </c>
      <c r="AG89" s="24">
        <f>Node_22_TRAC[[#This Row],[GOOD]]</f>
        <v>0</v>
      </c>
      <c r="AH89" s="24">
        <f>Node_22_TRAC[[#This Row],[Column1]]</f>
        <v>0</v>
      </c>
      <c r="AI89" s="29">
        <f t="shared" si="6"/>
        <v>0</v>
      </c>
      <c r="AJ89" s="24">
        <f t="shared" si="7"/>
        <v>0</v>
      </c>
      <c r="AK89" s="30">
        <f t="shared" si="8"/>
        <v>0</v>
      </c>
      <c r="AL89" s="30">
        <f>IF(OR(Node_22_TRAC__2[[#This Row],[BAD]]+Node_22_TRAC__2[[#This Row],[BAD2]]=2,Node_22_TRAC__2[[#This Row],[BAD mean]]+Node_22_TRAC__2[[#This Row],[BAD mean4]]=2), 1, 0)</f>
        <v>0</v>
      </c>
    </row>
    <row r="90" spans="1:38" s="20" customFormat="1" x14ac:dyDescent="0.25">
      <c r="A90" s="1" t="s">
        <v>94</v>
      </c>
      <c r="B90" s="9">
        <v>0.86484818667897867</v>
      </c>
      <c r="C90" s="9">
        <v>0.88210245256656272</v>
      </c>
      <c r="D90" s="9">
        <v>0.86642722973428521</v>
      </c>
      <c r="E90" s="9">
        <v>0.8817223851091448</v>
      </c>
      <c r="F90" s="9">
        <v>0.86447632869610391</v>
      </c>
      <c r="G90" s="9">
        <v>0.88153730120950946</v>
      </c>
      <c r="H90" s="9">
        <v>0.84073380571133827</v>
      </c>
      <c r="I90" s="9">
        <v>0.84139277268446455</v>
      </c>
      <c r="J90" s="9">
        <v>0.86615417420719487</v>
      </c>
      <c r="K90" s="9">
        <v>0.86644896182298836</v>
      </c>
      <c r="L90" s="2">
        <v>0.87988399580640608</v>
      </c>
      <c r="M90" s="2">
        <v>0.86012889418919958</v>
      </c>
      <c r="N90" s="2">
        <v>0.84211105531485964</v>
      </c>
      <c r="O90" s="2">
        <v>0.76374914238766212</v>
      </c>
      <c r="P90" s="2">
        <v>0.85746894715963062</v>
      </c>
      <c r="Q90" s="2">
        <v>0.82339909993592686</v>
      </c>
      <c r="R90" s="2">
        <v>0.88766995368924262</v>
      </c>
      <c r="S90" s="2">
        <v>0.89151551188510125</v>
      </c>
      <c r="T90" s="2">
        <v>0.8331998156503071</v>
      </c>
      <c r="U90" s="2">
        <v>0.70190065124929402</v>
      </c>
      <c r="V90" s="2">
        <v>0.88051262299263555</v>
      </c>
      <c r="W90" s="2">
        <v>0.83183253608565955</v>
      </c>
      <c r="X90" s="2">
        <v>0.82709857793131247</v>
      </c>
      <c r="Y90" s="2">
        <v>0.68598094222674721</v>
      </c>
      <c r="Z90" s="2">
        <v>0.85336319904868496</v>
      </c>
      <c r="AA90" s="2">
        <v>0.78203385407134418</v>
      </c>
      <c r="AB90" s="2">
        <v>0.88784659916219444</v>
      </c>
      <c r="AC90" s="2">
        <v>0.8718260914195296</v>
      </c>
      <c r="AD90" s="2">
        <v>0.81061524778306626</v>
      </c>
      <c r="AE90" s="2">
        <v>0.69008443048911761</v>
      </c>
      <c r="AF90" s="29">
        <f>Node_22_TRAC[[#This Row],[BAD]]</f>
        <v>0</v>
      </c>
      <c r="AG90" s="24">
        <f>Node_22_TRAC[[#This Row],[GOOD]]</f>
        <v>1</v>
      </c>
      <c r="AH90" s="24">
        <f>Node_22_TRAC[[#This Row],[Column1]]</f>
        <v>0</v>
      </c>
      <c r="AI90" s="29">
        <f t="shared" si="6"/>
        <v>0</v>
      </c>
      <c r="AJ90" s="24">
        <f t="shared" si="7"/>
        <v>0</v>
      </c>
      <c r="AK90" s="30">
        <f t="shared" si="8"/>
        <v>0</v>
      </c>
      <c r="AL90" s="30">
        <f>IF(OR(Node_22_TRAC__2[[#This Row],[BAD]]+Node_22_TRAC__2[[#This Row],[BAD2]]=2,Node_22_TRAC__2[[#This Row],[BAD mean]]+Node_22_TRAC__2[[#This Row],[BAD mean4]]=2), 1, 0)</f>
        <v>0</v>
      </c>
    </row>
    <row r="91" spans="1:38" s="20" customFormat="1" x14ac:dyDescent="0.25">
      <c r="A91" s="1" t="s">
        <v>95</v>
      </c>
      <c r="B91" s="9">
        <v>0.7319998931913384</v>
      </c>
      <c r="C91" s="9">
        <v>0.72058174766811789</v>
      </c>
      <c r="D91" s="9">
        <v>0.78301645269614528</v>
      </c>
      <c r="E91" s="9">
        <v>0.62426097410287107</v>
      </c>
      <c r="F91" s="9">
        <v>0.78727951001751284</v>
      </c>
      <c r="G91" s="9">
        <v>0.65948514320280816</v>
      </c>
      <c r="H91" s="9">
        <v>0.54486122208899468</v>
      </c>
      <c r="I91" s="9">
        <v>0.51150283885322456</v>
      </c>
      <c r="J91" s="9">
        <v>0.76859648632894995</v>
      </c>
      <c r="K91" s="9">
        <v>0.79523361362485645</v>
      </c>
      <c r="L91" s="2">
        <v>0.77533930341933099</v>
      </c>
      <c r="M91" s="2">
        <v>0.51402753083721764</v>
      </c>
      <c r="N91" s="2">
        <v>0.80457989853013101</v>
      </c>
      <c r="O91" s="2">
        <v>0.56768351708047571</v>
      </c>
      <c r="P91" s="2">
        <v>0.86032220099388312</v>
      </c>
      <c r="Q91" s="2">
        <v>0.73417959185624226</v>
      </c>
      <c r="R91" s="2">
        <v>0.89248013874367282</v>
      </c>
      <c r="S91" s="2">
        <v>0.87466905376744009</v>
      </c>
      <c r="T91" s="2">
        <v>0.6834981304543305</v>
      </c>
      <c r="U91" s="2">
        <v>0.79649580897298544</v>
      </c>
      <c r="V91" s="2">
        <v>0.67941156785420698</v>
      </c>
      <c r="W91" s="2">
        <v>0.40008751014188132</v>
      </c>
      <c r="X91" s="2">
        <v>0.73832804870807078</v>
      </c>
      <c r="Y91" s="2">
        <v>0.46740923028140935</v>
      </c>
      <c r="Z91" s="2">
        <v>0.78148645366931757</v>
      </c>
      <c r="AA91" s="2">
        <v>0.60506275872281745</v>
      </c>
      <c r="AB91" s="2">
        <v>0.80392686013485104</v>
      </c>
      <c r="AC91" s="2">
        <v>0.69453682046826271</v>
      </c>
      <c r="AD91" s="2">
        <v>0.52532478328178822</v>
      </c>
      <c r="AE91" s="2">
        <v>0.69113294770648126</v>
      </c>
      <c r="AF91" s="29">
        <f>Node_22_TRAC[[#This Row],[BAD]]</f>
        <v>0</v>
      </c>
      <c r="AG91" s="24">
        <f>Node_22_TRAC[[#This Row],[GOOD]]</f>
        <v>0</v>
      </c>
      <c r="AH91" s="24">
        <f>Node_22_TRAC[[#This Row],[Column1]]</f>
        <v>0</v>
      </c>
      <c r="AI91" s="29">
        <f t="shared" si="6"/>
        <v>0</v>
      </c>
      <c r="AJ91" s="24">
        <f t="shared" si="7"/>
        <v>0</v>
      </c>
      <c r="AK91" s="30">
        <f t="shared" si="8"/>
        <v>0</v>
      </c>
      <c r="AL91" s="30">
        <f>IF(OR(Node_22_TRAC__2[[#This Row],[BAD]]+Node_22_TRAC__2[[#This Row],[BAD2]]=2,Node_22_TRAC__2[[#This Row],[BAD mean]]+Node_22_TRAC__2[[#This Row],[BAD mean4]]=2), 1, 0)</f>
        <v>0</v>
      </c>
    </row>
    <row r="92" spans="1:38" s="20" customFormat="1" x14ac:dyDescent="0.25">
      <c r="A92" s="1" t="s">
        <v>96</v>
      </c>
      <c r="B92" s="9">
        <v>0.61509600647766027</v>
      </c>
      <c r="C92" s="9">
        <v>0.73341138936388672</v>
      </c>
      <c r="D92" s="9">
        <v>0.68934880686640276</v>
      </c>
      <c r="E92" s="9">
        <v>0.61988000642168972</v>
      </c>
      <c r="F92" s="9">
        <v>0.7004532005582027</v>
      </c>
      <c r="G92" s="9">
        <v>0.65336318375241109</v>
      </c>
      <c r="H92" s="9">
        <v>0.32495375663771769</v>
      </c>
      <c r="I92" s="9">
        <v>0.3493160794703552</v>
      </c>
      <c r="J92" s="9">
        <v>0.72109976786638685</v>
      </c>
      <c r="K92" s="9">
        <v>0.71423699529461704</v>
      </c>
      <c r="L92" s="2">
        <v>0.52647666707239205</v>
      </c>
      <c r="M92" s="2">
        <v>0.34535249174203825</v>
      </c>
      <c r="N92" s="2">
        <v>0.56036069583220705</v>
      </c>
      <c r="O92" s="2">
        <v>0.34844711711366516</v>
      </c>
      <c r="P92" s="2">
        <v>0.63157024120093885</v>
      </c>
      <c r="Q92" s="2">
        <v>0.58238137434557491</v>
      </c>
      <c r="R92" s="2">
        <v>0.84648449972793105</v>
      </c>
      <c r="S92" s="2">
        <v>0.87627514049535038</v>
      </c>
      <c r="T92" s="2">
        <v>0.32683118641219711</v>
      </c>
      <c r="U92" s="2">
        <v>0.54162505010752027</v>
      </c>
      <c r="V92" s="2">
        <v>0.48865137415495624</v>
      </c>
      <c r="W92" s="2">
        <v>0.25375461479349409</v>
      </c>
      <c r="X92" s="2">
        <v>0.55115096050988122</v>
      </c>
      <c r="Y92" s="2">
        <v>0.26979213425596016</v>
      </c>
      <c r="Z92" s="2">
        <v>0.61631536910957307</v>
      </c>
      <c r="AA92" s="2">
        <v>0.41820656799480749</v>
      </c>
      <c r="AB92" s="2">
        <v>0.74703172698212006</v>
      </c>
      <c r="AC92" s="2">
        <v>0.62875876629940952</v>
      </c>
      <c r="AD92" s="2">
        <v>0.26957957436698293</v>
      </c>
      <c r="AE92" s="2">
        <v>0.55120543274986011</v>
      </c>
      <c r="AF92" s="29">
        <f>Node_22_TRAC[[#This Row],[BAD]]</f>
        <v>0</v>
      </c>
      <c r="AG92" s="24">
        <f>Node_22_TRAC[[#This Row],[GOOD]]</f>
        <v>0</v>
      </c>
      <c r="AH92" s="24">
        <f>Node_22_TRAC[[#This Row],[Column1]]</f>
        <v>1</v>
      </c>
      <c r="AI92" s="29">
        <f t="shared" si="6"/>
        <v>0</v>
      </c>
      <c r="AJ92" s="24">
        <f t="shared" si="7"/>
        <v>0</v>
      </c>
      <c r="AK92" s="30">
        <f t="shared" si="8"/>
        <v>1</v>
      </c>
      <c r="AL92" s="30">
        <f>IF(OR(Node_22_TRAC__2[[#This Row],[BAD]]+Node_22_TRAC__2[[#This Row],[BAD2]]=2,Node_22_TRAC__2[[#This Row],[BAD mean]]+Node_22_TRAC__2[[#This Row],[BAD mean4]]=2), 1, 0)</f>
        <v>1</v>
      </c>
    </row>
    <row r="93" spans="1:38" s="20" customFormat="1" x14ac:dyDescent="0.25">
      <c r="A93" s="1" t="s">
        <v>97</v>
      </c>
      <c r="B93" s="9">
        <v>0.45580988131368139</v>
      </c>
      <c r="C93" s="9">
        <v>0.52691933876192887</v>
      </c>
      <c r="D93" s="9">
        <v>0.50317956284901277</v>
      </c>
      <c r="E93" s="9">
        <v>0.41280412108382808</v>
      </c>
      <c r="F93" s="9">
        <v>0.59466788807719362</v>
      </c>
      <c r="G93" s="9">
        <v>0.45504282154709652</v>
      </c>
      <c r="H93" s="9">
        <v>0.29544692671018863</v>
      </c>
      <c r="I93" s="9">
        <v>0.19110335755279334</v>
      </c>
      <c r="J93" s="9">
        <v>0.51880856745587345</v>
      </c>
      <c r="K93" s="9">
        <v>0.61438274971676654</v>
      </c>
      <c r="L93" s="2">
        <v>0.28067643545047488</v>
      </c>
      <c r="M93" s="2">
        <v>0.16921240595640491</v>
      </c>
      <c r="N93" s="2">
        <v>0.34288898484305153</v>
      </c>
      <c r="O93" s="2">
        <v>0.21083683259394997</v>
      </c>
      <c r="P93" s="2">
        <v>0.48318368767386355</v>
      </c>
      <c r="Q93" s="2">
        <v>0.36579381341985195</v>
      </c>
      <c r="R93" s="2">
        <v>0.82880261861142435</v>
      </c>
      <c r="S93" s="2">
        <v>0.75818367964843647</v>
      </c>
      <c r="T93" s="2">
        <v>0.25578342290988521</v>
      </c>
      <c r="U93" s="2">
        <v>0.37405584496908562</v>
      </c>
      <c r="V93" s="2">
        <v>0.20652219242132622</v>
      </c>
      <c r="W93" s="2">
        <v>0.10594662808139421</v>
      </c>
      <c r="X93" s="2">
        <v>0.21685930723294486</v>
      </c>
      <c r="Y93" s="2">
        <v>0.12079994120829217</v>
      </c>
      <c r="Z93" s="2">
        <v>0.39839787072485716</v>
      </c>
      <c r="AA93" s="2">
        <v>0.19151534670601894</v>
      </c>
      <c r="AB93" s="2">
        <v>0.52556354316055798</v>
      </c>
      <c r="AC93" s="2">
        <v>0.31463280193668919</v>
      </c>
      <c r="AD93" s="2">
        <v>0.18314193617167576</v>
      </c>
      <c r="AE93" s="2">
        <v>0.34871103296496236</v>
      </c>
      <c r="AF93" s="29">
        <f>Node_22_TRAC[[#This Row],[BAD]]</f>
        <v>1</v>
      </c>
      <c r="AG93" s="24">
        <f>Node_22_TRAC[[#This Row],[GOOD]]</f>
        <v>0</v>
      </c>
      <c r="AH93" s="24">
        <f>Node_22_TRAC[[#This Row],[Column1]]</f>
        <v>1</v>
      </c>
      <c r="AI93" s="29">
        <f t="shared" si="6"/>
        <v>0</v>
      </c>
      <c r="AJ93" s="24">
        <f t="shared" si="7"/>
        <v>0</v>
      </c>
      <c r="AK93" s="30">
        <f t="shared" si="8"/>
        <v>1</v>
      </c>
      <c r="AL93" s="30">
        <f>IF(OR(Node_22_TRAC__2[[#This Row],[BAD]]+Node_22_TRAC__2[[#This Row],[BAD2]]=2,Node_22_TRAC__2[[#This Row],[BAD mean]]+Node_22_TRAC__2[[#This Row],[BAD mean4]]=2), 1, 0)</f>
        <v>1</v>
      </c>
    </row>
    <row r="94" spans="1:38" s="20" customFormat="1" x14ac:dyDescent="0.25">
      <c r="A94" s="1" t="s">
        <v>98</v>
      </c>
      <c r="B94" s="9">
        <v>0.62870183178035854</v>
      </c>
      <c r="C94" s="9">
        <v>0.50972305870316736</v>
      </c>
      <c r="D94" s="9">
        <v>0.65036406891784337</v>
      </c>
      <c r="E94" s="9">
        <v>0.47294114857114206</v>
      </c>
      <c r="F94" s="9">
        <v>0.62813951770649867</v>
      </c>
      <c r="G94" s="9">
        <v>0.48217722060241358</v>
      </c>
      <c r="H94" s="9">
        <v>0.47974682446320532</v>
      </c>
      <c r="I94" s="9">
        <v>0.39863634262929565</v>
      </c>
      <c r="J94" s="9">
        <v>0.63733505484958763</v>
      </c>
      <c r="K94" s="9">
        <v>0.62648012723480262</v>
      </c>
      <c r="L94" s="2">
        <v>0.80135735463756019</v>
      </c>
      <c r="M94" s="2">
        <v>0.74130592464596889</v>
      </c>
      <c r="N94" s="2">
        <v>0.72221171397965711</v>
      </c>
      <c r="O94" s="2">
        <v>0.58824164431960091</v>
      </c>
      <c r="P94" s="2">
        <v>0.78183449352068257</v>
      </c>
      <c r="Q94" s="2">
        <v>0.70724029834579893</v>
      </c>
      <c r="R94" s="2">
        <v>0.8507649080071592</v>
      </c>
      <c r="S94" s="2">
        <v>0.84126761619526158</v>
      </c>
      <c r="T94" s="2">
        <v>0.75951744582506497</v>
      </c>
      <c r="U94" s="2">
        <v>0.65170698477235367</v>
      </c>
      <c r="V94" s="2">
        <v>0.75322456342935784</v>
      </c>
      <c r="W94" s="2">
        <v>0.64979869072481566</v>
      </c>
      <c r="X94" s="2">
        <v>0.75674598312697272</v>
      </c>
      <c r="Y94" s="2">
        <v>0.52901055179448131</v>
      </c>
      <c r="Z94" s="2">
        <v>0.74626970587774555</v>
      </c>
      <c r="AA94" s="2">
        <v>0.63458211410892074</v>
      </c>
      <c r="AB94" s="2">
        <v>0.80695330140141042</v>
      </c>
      <c r="AC94" s="2">
        <v>0.72604017827278944</v>
      </c>
      <c r="AD94" s="2">
        <v>0.70654748116296873</v>
      </c>
      <c r="AE94" s="2">
        <v>0.61728271576013238</v>
      </c>
      <c r="AF94" s="29">
        <f>Node_22_TRAC[[#This Row],[BAD]]</f>
        <v>0</v>
      </c>
      <c r="AG94" s="24">
        <f>Node_22_TRAC[[#This Row],[GOOD]]</f>
        <v>0</v>
      </c>
      <c r="AH94" s="24">
        <f>Node_22_TRAC[[#This Row],[Column1]]</f>
        <v>0</v>
      </c>
      <c r="AI94" s="29">
        <f t="shared" si="6"/>
        <v>0</v>
      </c>
      <c r="AJ94" s="24">
        <f t="shared" si="7"/>
        <v>0</v>
      </c>
      <c r="AK94" s="30">
        <f t="shared" si="8"/>
        <v>0</v>
      </c>
      <c r="AL94" s="30">
        <f>IF(OR(Node_22_TRAC__2[[#This Row],[BAD]]+Node_22_TRAC__2[[#This Row],[BAD2]]=2,Node_22_TRAC__2[[#This Row],[BAD mean]]+Node_22_TRAC__2[[#This Row],[BAD mean4]]=2), 1, 0)</f>
        <v>0</v>
      </c>
    </row>
    <row r="95" spans="1:38" s="20" customFormat="1" x14ac:dyDescent="0.25">
      <c r="A95" s="1" t="s">
        <v>99</v>
      </c>
      <c r="B95" s="9">
        <v>0.67395213633093254</v>
      </c>
      <c r="C95" s="9">
        <v>0.7564853961870226</v>
      </c>
      <c r="D95" s="9">
        <v>0.6553526349766855</v>
      </c>
      <c r="E95" s="9">
        <v>0.69610803390135134</v>
      </c>
      <c r="F95" s="9">
        <v>0.66527479052194904</v>
      </c>
      <c r="G95" s="9">
        <v>0.71412711204815005</v>
      </c>
      <c r="H95" s="9">
        <v>0.56326109858372952</v>
      </c>
      <c r="I95" s="9">
        <v>0.54792976102648538</v>
      </c>
      <c r="J95" s="9">
        <v>0.65994731138025298</v>
      </c>
      <c r="K95" s="9">
        <v>0.6613266168932207</v>
      </c>
      <c r="L95" s="2">
        <v>0.63965553605405878</v>
      </c>
      <c r="M95" s="2">
        <v>0.45727226786295683</v>
      </c>
      <c r="N95" s="2">
        <v>0.71716749236480171</v>
      </c>
      <c r="O95" s="2">
        <v>0.51741262322870663</v>
      </c>
      <c r="P95" s="2">
        <v>0.81568615760020613</v>
      </c>
      <c r="Q95" s="2">
        <v>0.68424306163665327</v>
      </c>
      <c r="R95" s="2">
        <v>0.88398693555147567</v>
      </c>
      <c r="S95" s="2">
        <v>0.89206573288606683</v>
      </c>
      <c r="T95" s="2">
        <v>0.53725748570415699</v>
      </c>
      <c r="U95" s="2">
        <v>0.74224010276737873</v>
      </c>
      <c r="V95" s="2">
        <v>0.54502387674869024</v>
      </c>
      <c r="W95" s="2">
        <v>0.34664711567114892</v>
      </c>
      <c r="X95" s="2">
        <v>0.70911055422826497</v>
      </c>
      <c r="Y95" s="2">
        <v>0.40401334706505421</v>
      </c>
      <c r="Z95" s="2">
        <v>0.85143746892767791</v>
      </c>
      <c r="AA95" s="2">
        <v>0.55177223058481717</v>
      </c>
      <c r="AB95" s="2">
        <v>0.89179799900140566</v>
      </c>
      <c r="AC95" s="2">
        <v>0.79064049083458576</v>
      </c>
      <c r="AD95" s="2">
        <v>0.36434079650161239</v>
      </c>
      <c r="AE95" s="2">
        <v>0.82872509841010755</v>
      </c>
      <c r="AF95" s="29">
        <f>Node_22_TRAC[[#This Row],[BAD]]</f>
        <v>0</v>
      </c>
      <c r="AG95" s="24">
        <f>Node_22_TRAC[[#This Row],[GOOD]]</f>
        <v>0</v>
      </c>
      <c r="AH95" s="24">
        <f>Node_22_TRAC[[#This Row],[Column1]]</f>
        <v>0</v>
      </c>
      <c r="AI95" s="29">
        <f t="shared" si="6"/>
        <v>0</v>
      </c>
      <c r="AJ95" s="24">
        <f t="shared" si="7"/>
        <v>0</v>
      </c>
      <c r="AK95" s="30">
        <f t="shared" si="8"/>
        <v>0</v>
      </c>
      <c r="AL95" s="30">
        <f>IF(OR(Node_22_TRAC__2[[#This Row],[BAD]]+Node_22_TRAC__2[[#This Row],[BAD2]]=2,Node_22_TRAC__2[[#This Row],[BAD mean]]+Node_22_TRAC__2[[#This Row],[BAD mean4]]=2), 1, 0)</f>
        <v>0</v>
      </c>
    </row>
    <row r="96" spans="1:38" s="20" customFormat="1" x14ac:dyDescent="0.25">
      <c r="A96" s="1" t="s">
        <v>100</v>
      </c>
      <c r="B96" s="9">
        <v>0.64245121143519535</v>
      </c>
      <c r="C96" s="9">
        <v>0.72023258924530009</v>
      </c>
      <c r="D96" s="9">
        <v>0.64076701398841296</v>
      </c>
      <c r="E96" s="9">
        <v>0.68497124145137311</v>
      </c>
      <c r="F96" s="9">
        <v>0.65095074400298725</v>
      </c>
      <c r="G96" s="9">
        <v>0.68884910446159764</v>
      </c>
      <c r="H96" s="9">
        <v>0.61293464673396125</v>
      </c>
      <c r="I96" s="9">
        <v>0.60246456891087685</v>
      </c>
      <c r="J96" s="9">
        <v>0.63928876956365477</v>
      </c>
      <c r="K96" s="9">
        <v>0.65807034277038745</v>
      </c>
      <c r="L96" s="2">
        <v>0.84835859285724313</v>
      </c>
      <c r="M96" s="2">
        <v>0.73814971814090402</v>
      </c>
      <c r="N96" s="2">
        <v>0.81842999981761622</v>
      </c>
      <c r="O96" s="2">
        <v>0.66236915463055046</v>
      </c>
      <c r="P96" s="2">
        <v>0.85120455050961308</v>
      </c>
      <c r="Q96" s="2">
        <v>0.80418109135470761</v>
      </c>
      <c r="R96" s="2">
        <v>0.88185039765993822</v>
      </c>
      <c r="S96" s="2">
        <v>0.87727098301253836</v>
      </c>
      <c r="T96" s="2">
        <v>0.5949710783883837</v>
      </c>
      <c r="U96" s="2">
        <v>0.74261684800351824</v>
      </c>
      <c r="V96" s="2">
        <v>0.81340638217353023</v>
      </c>
      <c r="W96" s="2">
        <v>0.68234703942654928</v>
      </c>
      <c r="X96" s="2">
        <v>0.78844399998674419</v>
      </c>
      <c r="Y96" s="2">
        <v>0.59055709216781671</v>
      </c>
      <c r="Z96" s="2">
        <v>0.8376446387726918</v>
      </c>
      <c r="AA96" s="2">
        <v>0.72865374019895957</v>
      </c>
      <c r="AB96" s="2">
        <v>0.86462548570727538</v>
      </c>
      <c r="AC96" s="2">
        <v>0.81529177373698214</v>
      </c>
      <c r="AD96" s="2">
        <v>0.53037633707272824</v>
      </c>
      <c r="AE96" s="2">
        <v>0.6983194328321044</v>
      </c>
      <c r="AF96" s="29">
        <f>Node_22_TRAC[[#This Row],[BAD]]</f>
        <v>0</v>
      </c>
      <c r="AG96" s="24">
        <f>Node_22_TRAC[[#This Row],[GOOD]]</f>
        <v>0</v>
      </c>
      <c r="AH96" s="24">
        <f>Node_22_TRAC[[#This Row],[Column1]]</f>
        <v>0</v>
      </c>
      <c r="AI96" s="29">
        <f t="shared" si="6"/>
        <v>0</v>
      </c>
      <c r="AJ96" s="24">
        <f t="shared" si="7"/>
        <v>0</v>
      </c>
      <c r="AK96" s="30">
        <f t="shared" si="8"/>
        <v>0</v>
      </c>
      <c r="AL96" s="30">
        <f>IF(OR(Node_22_TRAC__2[[#This Row],[BAD]]+Node_22_TRAC__2[[#This Row],[BAD2]]=2,Node_22_TRAC__2[[#This Row],[BAD mean]]+Node_22_TRAC__2[[#This Row],[BAD mean4]]=2), 1, 0)</f>
        <v>0</v>
      </c>
    </row>
    <row r="97" spans="1:38" s="20" customFormat="1" x14ac:dyDescent="0.25">
      <c r="A97" s="1" t="s">
        <v>101</v>
      </c>
      <c r="B97" s="9">
        <v>0.59181384092328471</v>
      </c>
      <c r="C97" s="9">
        <v>0.68117270010704356</v>
      </c>
      <c r="D97" s="9">
        <v>0.71266790233420307</v>
      </c>
      <c r="E97" s="9">
        <v>0.59385093521101151</v>
      </c>
      <c r="F97" s="9">
        <v>0.69552487381549177</v>
      </c>
      <c r="G97" s="9">
        <v>0.60967073671921745</v>
      </c>
      <c r="H97" s="9">
        <v>0.51487473517068427</v>
      </c>
      <c r="I97" s="9">
        <v>0.3362851914783449</v>
      </c>
      <c r="J97" s="9">
        <v>0.69112186512856844</v>
      </c>
      <c r="K97" s="9">
        <v>0.6936592230718962</v>
      </c>
      <c r="L97" s="2">
        <v>0.61574601263617179</v>
      </c>
      <c r="M97" s="2">
        <v>0.40228126664796748</v>
      </c>
      <c r="N97" s="2">
        <v>0.62233493145329644</v>
      </c>
      <c r="O97" s="2">
        <v>0.43730164060902632</v>
      </c>
      <c r="P97" s="2">
        <v>0.68821722838968424</v>
      </c>
      <c r="Q97" s="2">
        <v>0.57997707965501721</v>
      </c>
      <c r="R97" s="2">
        <v>0.85590712038428463</v>
      </c>
      <c r="S97" s="2">
        <v>0.82159394058997348</v>
      </c>
      <c r="T97" s="2">
        <v>0.54746971504793784</v>
      </c>
      <c r="U97" s="2">
        <v>0.63746378476440746</v>
      </c>
      <c r="V97" s="2">
        <v>0.49145094893934982</v>
      </c>
      <c r="W97" s="2">
        <v>0.29651744275183572</v>
      </c>
      <c r="X97" s="2">
        <v>0.53858781875597561</v>
      </c>
      <c r="Y97" s="2">
        <v>0.33754140111729669</v>
      </c>
      <c r="Z97" s="2">
        <v>0.61858731812014511</v>
      </c>
      <c r="AA97" s="2">
        <v>0.44675377311432024</v>
      </c>
      <c r="AB97" s="2">
        <v>0.6731373496632107</v>
      </c>
      <c r="AC97" s="2">
        <v>0.56823916549433839</v>
      </c>
      <c r="AD97" s="2">
        <v>0.37646438111362124</v>
      </c>
      <c r="AE97" s="2">
        <v>0.57256469599480075</v>
      </c>
      <c r="AF97" s="29">
        <f>Node_22_TRAC[[#This Row],[BAD]]</f>
        <v>0</v>
      </c>
      <c r="AG97" s="24">
        <f>Node_22_TRAC[[#This Row],[GOOD]]</f>
        <v>0</v>
      </c>
      <c r="AH97" s="24">
        <f>Node_22_TRAC[[#This Row],[Column1]]</f>
        <v>0</v>
      </c>
      <c r="AI97" s="29">
        <f t="shared" si="6"/>
        <v>0</v>
      </c>
      <c r="AJ97" s="24">
        <f t="shared" si="7"/>
        <v>0</v>
      </c>
      <c r="AK97" s="30">
        <f t="shared" si="8"/>
        <v>1</v>
      </c>
      <c r="AL97" s="30">
        <f>IF(OR(Node_22_TRAC__2[[#This Row],[BAD]]+Node_22_TRAC__2[[#This Row],[BAD2]]=2,Node_22_TRAC__2[[#This Row],[BAD mean]]+Node_22_TRAC__2[[#This Row],[BAD mean4]]=2), 1, 0)</f>
        <v>0</v>
      </c>
    </row>
    <row r="98" spans="1:38" s="20" customFormat="1" x14ac:dyDescent="0.25">
      <c r="A98" s="1" t="s">
        <v>102</v>
      </c>
      <c r="B98" s="9">
        <v>0.58815276219374157</v>
      </c>
      <c r="C98" s="9">
        <v>0.67673922219310845</v>
      </c>
      <c r="D98" s="9">
        <v>0.54130449425333405</v>
      </c>
      <c r="E98" s="9">
        <v>0.64093320669350007</v>
      </c>
      <c r="F98" s="9">
        <v>0.58525084018392048</v>
      </c>
      <c r="G98" s="9">
        <v>0.66378219630125446</v>
      </c>
      <c r="H98" s="9">
        <v>0.52715341506987523</v>
      </c>
      <c r="I98" s="9">
        <v>0.45321005452639757</v>
      </c>
      <c r="J98" s="9">
        <v>0.56617774359784612</v>
      </c>
      <c r="K98" s="9">
        <v>0.58613008949007861</v>
      </c>
      <c r="L98" s="2">
        <v>0.60386327957955455</v>
      </c>
      <c r="M98" s="2">
        <v>0.35107668285372928</v>
      </c>
      <c r="N98" s="2">
        <v>0.63134117654629474</v>
      </c>
      <c r="O98" s="2">
        <v>0.43396085336685786</v>
      </c>
      <c r="P98" s="2">
        <v>0.7496219654911277</v>
      </c>
      <c r="Q98" s="2">
        <v>0.64491482011886758</v>
      </c>
      <c r="R98" s="2">
        <v>0.86183428801264161</v>
      </c>
      <c r="S98" s="2">
        <v>0.86851048273717468</v>
      </c>
      <c r="T98" s="2">
        <v>0.47587934242019586</v>
      </c>
      <c r="U98" s="2">
        <v>0.67152425949720729</v>
      </c>
      <c r="V98" s="2">
        <v>0.50802079163660641</v>
      </c>
      <c r="W98" s="2">
        <v>0.25114413258117824</v>
      </c>
      <c r="X98" s="2">
        <v>0.6086813030652849</v>
      </c>
      <c r="Y98" s="2">
        <v>0.30423071896411064</v>
      </c>
      <c r="Z98" s="2">
        <v>0.73593176681973171</v>
      </c>
      <c r="AA98" s="2">
        <v>0.43968718029903309</v>
      </c>
      <c r="AB98" s="2">
        <v>0.83334186782632458</v>
      </c>
      <c r="AC98" s="2">
        <v>0.70238414112473857</v>
      </c>
      <c r="AD98" s="2">
        <v>0.35571028971911106</v>
      </c>
      <c r="AE98" s="2">
        <v>0.66629660889654296</v>
      </c>
      <c r="AF98" s="29">
        <f>Node_22_TRAC[[#This Row],[BAD]]</f>
        <v>0</v>
      </c>
      <c r="AG98" s="24">
        <f>Node_22_TRAC[[#This Row],[GOOD]]</f>
        <v>0</v>
      </c>
      <c r="AH98" s="24">
        <f>Node_22_TRAC[[#This Row],[Column1]]</f>
        <v>0</v>
      </c>
      <c r="AI98" s="29">
        <f t="shared" si="6"/>
        <v>0</v>
      </c>
      <c r="AJ98" s="24">
        <f t="shared" si="7"/>
        <v>0</v>
      </c>
      <c r="AK98" s="30">
        <f t="shared" si="8"/>
        <v>1</v>
      </c>
      <c r="AL98" s="30">
        <f>IF(OR(Node_22_TRAC__2[[#This Row],[BAD]]+Node_22_TRAC__2[[#This Row],[BAD2]]=2,Node_22_TRAC__2[[#This Row],[BAD mean]]+Node_22_TRAC__2[[#This Row],[BAD mean4]]=2), 1, 0)</f>
        <v>0</v>
      </c>
    </row>
    <row r="99" spans="1:38" s="20" customFormat="1" x14ac:dyDescent="0.25">
      <c r="A99" s="1" t="s">
        <v>103</v>
      </c>
      <c r="B99" s="9">
        <v>0.72587228675888515</v>
      </c>
      <c r="C99" s="9">
        <v>0.69516910306084689</v>
      </c>
      <c r="D99" s="9">
        <v>0.73128216702816518</v>
      </c>
      <c r="E99" s="9">
        <v>0.68169496352048831</v>
      </c>
      <c r="F99" s="9">
        <v>0.74508563045888077</v>
      </c>
      <c r="G99" s="9">
        <v>0.70059688069768222</v>
      </c>
      <c r="H99" s="9">
        <v>0.54286771989628568</v>
      </c>
      <c r="I99" s="9">
        <v>0.51980202990707669</v>
      </c>
      <c r="J99" s="9">
        <v>0.71859047639885776</v>
      </c>
      <c r="K99" s="9">
        <v>0.70090157695673516</v>
      </c>
      <c r="L99" s="2">
        <v>0.74838858952006004</v>
      </c>
      <c r="M99" s="2">
        <v>0.52733854090829835</v>
      </c>
      <c r="N99" s="2">
        <v>0.64180662286481682</v>
      </c>
      <c r="O99" s="2">
        <v>0.54387146635770722</v>
      </c>
      <c r="P99" s="2">
        <v>0.75817724901495531</v>
      </c>
      <c r="Q99" s="2">
        <v>0.73959975427794755</v>
      </c>
      <c r="R99" s="2">
        <v>0.87694485930082933</v>
      </c>
      <c r="S99" s="2">
        <v>0.88576467033128303</v>
      </c>
      <c r="T99" s="2">
        <v>0.51186149842215767</v>
      </c>
      <c r="U99" s="2">
        <v>0.63559974657810703</v>
      </c>
      <c r="V99" s="2">
        <v>0.63864603066284098</v>
      </c>
      <c r="W99" s="2">
        <v>0.42253206735905141</v>
      </c>
      <c r="X99" s="2">
        <v>0.5488366567399886</v>
      </c>
      <c r="Y99" s="2">
        <v>0.38166988698915411</v>
      </c>
      <c r="Z99" s="2">
        <v>0.66998786650469144</v>
      </c>
      <c r="AA99" s="2">
        <v>0.61254725512831765</v>
      </c>
      <c r="AB99" s="2">
        <v>0.7342449790720692</v>
      </c>
      <c r="AC99" s="2">
        <v>0.69148994447626488</v>
      </c>
      <c r="AD99" s="2">
        <v>0.37281436594904455</v>
      </c>
      <c r="AE99" s="2">
        <v>0.56976726588943283</v>
      </c>
      <c r="AF99" s="29">
        <f>Node_22_TRAC[[#This Row],[BAD]]</f>
        <v>0</v>
      </c>
      <c r="AG99" s="24">
        <f>Node_22_TRAC[[#This Row],[GOOD]]</f>
        <v>0</v>
      </c>
      <c r="AH99" s="24">
        <f>Node_22_TRAC[[#This Row],[Column1]]</f>
        <v>0</v>
      </c>
      <c r="AI99" s="29">
        <f t="shared" si="6"/>
        <v>0</v>
      </c>
      <c r="AJ99" s="24">
        <f t="shared" si="7"/>
        <v>0</v>
      </c>
      <c r="AK99" s="30">
        <f t="shared" si="8"/>
        <v>1</v>
      </c>
      <c r="AL99" s="30">
        <f>IF(OR(Node_22_TRAC__2[[#This Row],[BAD]]+Node_22_TRAC__2[[#This Row],[BAD2]]=2,Node_22_TRAC__2[[#This Row],[BAD mean]]+Node_22_TRAC__2[[#This Row],[BAD mean4]]=2), 1, 0)</f>
        <v>0</v>
      </c>
    </row>
    <row r="100" spans="1:38" s="20" customFormat="1" x14ac:dyDescent="0.25">
      <c r="A100" s="1" t="s">
        <v>104</v>
      </c>
      <c r="B100" s="9">
        <v>0.50323958730342566</v>
      </c>
      <c r="C100" s="9">
        <v>0.65468078588806655</v>
      </c>
      <c r="D100" s="9">
        <v>0.56797026909139103</v>
      </c>
      <c r="E100" s="9">
        <v>0.45704457184935476</v>
      </c>
      <c r="F100" s="9">
        <v>0.58253559859211124</v>
      </c>
      <c r="G100" s="9">
        <v>0.4943738700385128</v>
      </c>
      <c r="H100" s="9">
        <v>0.24693296400314374</v>
      </c>
      <c r="I100" s="9">
        <v>0.26748219119660893</v>
      </c>
      <c r="J100" s="9">
        <v>0.61011234663337954</v>
      </c>
      <c r="K100" s="9">
        <v>0.51899652133748908</v>
      </c>
      <c r="L100" s="2">
        <v>0.3585569445630139</v>
      </c>
      <c r="M100" s="2">
        <v>0.24711309691874964</v>
      </c>
      <c r="N100" s="2">
        <v>0.35579572074612686</v>
      </c>
      <c r="O100" s="2">
        <v>0.27258323621193103</v>
      </c>
      <c r="P100" s="2">
        <v>0.45642715961602948</v>
      </c>
      <c r="Q100" s="2">
        <v>0.37712946471545555</v>
      </c>
      <c r="R100" s="2">
        <v>0.80062658120845565</v>
      </c>
      <c r="S100" s="2">
        <v>0.79163367884484048</v>
      </c>
      <c r="T100" s="2">
        <v>0.33088649726154801</v>
      </c>
      <c r="U100" s="2">
        <v>0.45573685372851297</v>
      </c>
      <c r="V100" s="2">
        <v>0.30556585880759035</v>
      </c>
      <c r="W100" s="2">
        <v>0.24234581425551194</v>
      </c>
      <c r="X100" s="2">
        <v>0.33468254387189894</v>
      </c>
      <c r="Y100" s="2">
        <v>0.24252698142311638</v>
      </c>
      <c r="Z100" s="2">
        <v>0.42360870508247683</v>
      </c>
      <c r="AA100" s="2">
        <v>0.33417186309362246</v>
      </c>
      <c r="AB100" s="2">
        <v>0.60260967592195425</v>
      </c>
      <c r="AC100" s="2">
        <v>0.36061358444918318</v>
      </c>
      <c r="AD100" s="2">
        <v>0.24471259402480197</v>
      </c>
      <c r="AE100" s="2">
        <v>0.36662313660461904</v>
      </c>
      <c r="AF100" s="29">
        <f>Node_22_TRAC[[#This Row],[BAD]]</f>
        <v>1</v>
      </c>
      <c r="AG100" s="24">
        <f>Node_22_TRAC[[#This Row],[GOOD]]</f>
        <v>0</v>
      </c>
      <c r="AH100" s="24">
        <f>Node_22_TRAC[[#This Row],[Column1]]</f>
        <v>1</v>
      </c>
      <c r="AI100" s="29">
        <f t="shared" si="6"/>
        <v>0</v>
      </c>
      <c r="AJ100" s="24">
        <f t="shared" si="7"/>
        <v>0</v>
      </c>
      <c r="AK100" s="30">
        <f t="shared" si="8"/>
        <v>1</v>
      </c>
      <c r="AL100" s="30">
        <f>IF(OR(Node_22_TRAC__2[[#This Row],[BAD]]+Node_22_TRAC__2[[#This Row],[BAD2]]=2,Node_22_TRAC__2[[#This Row],[BAD mean]]+Node_22_TRAC__2[[#This Row],[BAD mean4]]=2), 1, 0)</f>
        <v>1</v>
      </c>
    </row>
    <row r="101" spans="1:38" s="20" customFormat="1" x14ac:dyDescent="0.25">
      <c r="A101" s="1" t="s">
        <v>105</v>
      </c>
      <c r="B101" s="9">
        <v>0.62988341447340135</v>
      </c>
      <c r="C101" s="9">
        <v>0.61058955074146637</v>
      </c>
      <c r="D101" s="9">
        <v>0.69752658820365798</v>
      </c>
      <c r="E101" s="9">
        <v>0.47762269559885534</v>
      </c>
      <c r="F101" s="9">
        <v>0.65457578721840637</v>
      </c>
      <c r="G101" s="9">
        <v>0.46762786882854712</v>
      </c>
      <c r="H101" s="9">
        <v>0.40371211477211416</v>
      </c>
      <c r="I101" s="9">
        <v>0.30884649088397265</v>
      </c>
      <c r="J101" s="9">
        <v>0.66235764593853197</v>
      </c>
      <c r="K101" s="9">
        <v>0.67494215487233244</v>
      </c>
      <c r="L101" s="2">
        <v>0.64459344486821701</v>
      </c>
      <c r="M101" s="2">
        <v>0.34338202656050598</v>
      </c>
      <c r="N101" s="2">
        <v>0.53080856251768627</v>
      </c>
      <c r="O101" s="2">
        <v>0.35358309748746269</v>
      </c>
      <c r="P101" s="2">
        <v>0.71739193819208624</v>
      </c>
      <c r="Q101" s="2">
        <v>0.56182728315154029</v>
      </c>
      <c r="R101" s="2">
        <v>0.86039217073124985</v>
      </c>
      <c r="S101" s="2">
        <v>0.83608262299001146</v>
      </c>
      <c r="T101" s="2">
        <v>0.44253041439053731</v>
      </c>
      <c r="U101" s="2">
        <v>0.54467980905433433</v>
      </c>
      <c r="V101" s="2">
        <v>0.36757830228334037</v>
      </c>
      <c r="W101" s="2">
        <v>0.25718297671417661</v>
      </c>
      <c r="X101" s="2">
        <v>0.39123407865804749</v>
      </c>
      <c r="Y101" s="2">
        <v>0.25358317821420107</v>
      </c>
      <c r="Z101" s="2">
        <v>0.43861048313146322</v>
      </c>
      <c r="AA101" s="2">
        <v>0.39513221455468289</v>
      </c>
      <c r="AB101" s="2">
        <v>0.52805831963821859</v>
      </c>
      <c r="AC101" s="2">
        <v>0.51603762401547792</v>
      </c>
      <c r="AD101" s="2">
        <v>0.25136033075069825</v>
      </c>
      <c r="AE101" s="2">
        <v>0.41901557865392469</v>
      </c>
      <c r="AF101" s="29">
        <f>Node_22_TRAC[[#This Row],[BAD]]</f>
        <v>0</v>
      </c>
      <c r="AG101" s="24">
        <f>Node_22_TRAC[[#This Row],[GOOD]]</f>
        <v>0</v>
      </c>
      <c r="AH101" s="24">
        <f>Node_22_TRAC[[#This Row],[Column1]]</f>
        <v>1</v>
      </c>
      <c r="AI101" s="29">
        <f t="shared" si="6"/>
        <v>0</v>
      </c>
      <c r="AJ101" s="24">
        <f t="shared" si="7"/>
        <v>0</v>
      </c>
      <c r="AK101" s="30">
        <f t="shared" si="8"/>
        <v>1</v>
      </c>
      <c r="AL101" s="30">
        <f>IF(OR(Node_22_TRAC__2[[#This Row],[BAD]]+Node_22_TRAC__2[[#This Row],[BAD2]]=2,Node_22_TRAC__2[[#This Row],[BAD mean]]+Node_22_TRAC__2[[#This Row],[BAD mean4]]=2), 1, 0)</f>
        <v>1</v>
      </c>
    </row>
    <row r="102" spans="1:38" s="20" customFormat="1" x14ac:dyDescent="0.25">
      <c r="A102" s="1" t="s">
        <v>106</v>
      </c>
      <c r="B102" s="9">
        <v>0.66436622071717366</v>
      </c>
      <c r="C102" s="9">
        <v>0.82387040382266497</v>
      </c>
      <c r="D102" s="9">
        <v>0.83423203325497586</v>
      </c>
      <c r="E102" s="9">
        <v>0.68338981771840634</v>
      </c>
      <c r="F102" s="9">
        <v>0.82712874128933067</v>
      </c>
      <c r="G102" s="9">
        <v>0.70839142613173089</v>
      </c>
      <c r="H102" s="9">
        <v>0.54302748587766492</v>
      </c>
      <c r="I102" s="9">
        <v>0.37227291255844108</v>
      </c>
      <c r="J102" s="9">
        <v>0.84103919080489598</v>
      </c>
      <c r="K102" s="9">
        <v>0.8598983838544112</v>
      </c>
      <c r="L102" s="2">
        <v>0.3752497533034671</v>
      </c>
      <c r="M102" s="2">
        <v>0.33059623476065247</v>
      </c>
      <c r="N102" s="2">
        <v>0.59451959507126739</v>
      </c>
      <c r="O102" s="2">
        <v>0.46896701902321075</v>
      </c>
      <c r="P102" s="2">
        <v>0.59046372514661227</v>
      </c>
      <c r="Q102" s="2">
        <v>0.56262195872214937</v>
      </c>
      <c r="R102" s="2">
        <v>0.91865805653056476</v>
      </c>
      <c r="S102" s="2">
        <v>0.91728544845449655</v>
      </c>
      <c r="T102" s="2">
        <v>0.44959721611931436</v>
      </c>
      <c r="U102" s="2">
        <v>0.51122240916069128</v>
      </c>
      <c r="V102" s="2">
        <v>0.33693626962227202</v>
      </c>
      <c r="W102" s="2">
        <v>0.29490096805430344</v>
      </c>
      <c r="X102" s="2">
        <v>0.53685702186595896</v>
      </c>
      <c r="Y102" s="2">
        <v>0.36768333467349257</v>
      </c>
      <c r="Z102" s="2">
        <v>0.47934779356874752</v>
      </c>
      <c r="AA102" s="2">
        <v>0.41464257099664475</v>
      </c>
      <c r="AB102" s="2">
        <v>0.61571473678056665</v>
      </c>
      <c r="AC102" s="2">
        <v>0.52554142093600575</v>
      </c>
      <c r="AD102" s="2">
        <v>0.34502910229530831</v>
      </c>
      <c r="AE102" s="2">
        <v>0.47038782816166885</v>
      </c>
      <c r="AF102" s="29">
        <f>Node_22_TRAC[[#This Row],[BAD]]</f>
        <v>0</v>
      </c>
      <c r="AG102" s="24">
        <f>Node_22_TRAC[[#This Row],[GOOD]]</f>
        <v>0</v>
      </c>
      <c r="AH102" s="24">
        <f>Node_22_TRAC[[#This Row],[Column1]]</f>
        <v>1</v>
      </c>
      <c r="AI102" s="29">
        <f t="shared" si="6"/>
        <v>0</v>
      </c>
      <c r="AJ102" s="24">
        <f t="shared" si="7"/>
        <v>0</v>
      </c>
      <c r="AK102" s="30">
        <f t="shared" si="8"/>
        <v>1</v>
      </c>
      <c r="AL102" s="30">
        <f>IF(OR(Node_22_TRAC__2[[#This Row],[BAD]]+Node_22_TRAC__2[[#This Row],[BAD2]]=2,Node_22_TRAC__2[[#This Row],[BAD mean]]+Node_22_TRAC__2[[#This Row],[BAD mean4]]=2), 1, 0)</f>
        <v>1</v>
      </c>
    </row>
    <row r="103" spans="1:38" s="20" customFormat="1" x14ac:dyDescent="0.25">
      <c r="A103" s="1" t="s">
        <v>107</v>
      </c>
      <c r="B103" s="9">
        <v>0.51142475351906813</v>
      </c>
      <c r="C103" s="9">
        <v>0.56818193771774428</v>
      </c>
      <c r="D103" s="9">
        <v>0.64110579594852501</v>
      </c>
      <c r="E103" s="9">
        <v>0.45136864535171101</v>
      </c>
      <c r="F103" s="9">
        <v>0.58497320923228968</v>
      </c>
      <c r="G103" s="9">
        <v>0.44739400580851391</v>
      </c>
      <c r="H103" s="9">
        <v>0.40168955578864041</v>
      </c>
      <c r="I103" s="9">
        <v>0.22852297797978741</v>
      </c>
      <c r="J103" s="9">
        <v>0.61726624382825368</v>
      </c>
      <c r="K103" s="9">
        <v>0.61380813913558663</v>
      </c>
      <c r="L103" s="2">
        <v>0.42715327717191409</v>
      </c>
      <c r="M103" s="2">
        <v>0.28090948703122026</v>
      </c>
      <c r="N103" s="2">
        <v>0.52263273171779079</v>
      </c>
      <c r="O103" s="2">
        <v>0.3019567216646068</v>
      </c>
      <c r="P103" s="2">
        <v>0.6318716190463447</v>
      </c>
      <c r="Q103" s="2">
        <v>0.45148977194087503</v>
      </c>
      <c r="R103" s="2">
        <v>0.78318821024207241</v>
      </c>
      <c r="S103" s="2">
        <v>0.73638926182737496</v>
      </c>
      <c r="T103" s="2">
        <v>0.41497243215170354</v>
      </c>
      <c r="U103" s="2">
        <v>0.50383785948861026</v>
      </c>
      <c r="V103" s="2">
        <v>0.31471069729404921</v>
      </c>
      <c r="W103" s="2">
        <v>0.2134450067994918</v>
      </c>
      <c r="X103" s="2">
        <v>0.43458534464848614</v>
      </c>
      <c r="Y103" s="2">
        <v>0.26252523646228076</v>
      </c>
      <c r="Z103" s="2">
        <v>0.5041454906796593</v>
      </c>
      <c r="AA103" s="2">
        <v>0.31794953776556029</v>
      </c>
      <c r="AB103" s="2">
        <v>0.53718215875334852</v>
      </c>
      <c r="AC103" s="2">
        <v>0.36641862310796969</v>
      </c>
      <c r="AD103" s="2">
        <v>0.31063583861915844</v>
      </c>
      <c r="AE103" s="2">
        <v>0.48075860135784126</v>
      </c>
      <c r="AF103" s="29">
        <f>Node_22_TRAC[[#This Row],[BAD]]</f>
        <v>0</v>
      </c>
      <c r="AG103" s="24">
        <f>Node_22_TRAC[[#This Row],[GOOD]]</f>
        <v>0</v>
      </c>
      <c r="AH103" s="24">
        <f>Node_22_TRAC[[#This Row],[Column1]]</f>
        <v>1</v>
      </c>
      <c r="AI103" s="29">
        <f t="shared" si="6"/>
        <v>0</v>
      </c>
      <c r="AJ103" s="24">
        <f t="shared" si="7"/>
        <v>0</v>
      </c>
      <c r="AK103" s="30">
        <f t="shared" si="8"/>
        <v>1</v>
      </c>
      <c r="AL103" s="30">
        <f>IF(OR(Node_22_TRAC__2[[#This Row],[BAD]]+Node_22_TRAC__2[[#This Row],[BAD2]]=2,Node_22_TRAC__2[[#This Row],[BAD mean]]+Node_22_TRAC__2[[#This Row],[BAD mean4]]=2), 1, 0)</f>
        <v>1</v>
      </c>
    </row>
    <row r="104" spans="1:38" s="20" customFormat="1" x14ac:dyDescent="0.25">
      <c r="A104" s="1" t="s">
        <v>108</v>
      </c>
      <c r="B104" s="9">
        <v>0.76826328469469263</v>
      </c>
      <c r="C104" s="9">
        <v>0.76904203487626166</v>
      </c>
      <c r="D104" s="9">
        <v>0.76556985894429952</v>
      </c>
      <c r="E104" s="9">
        <v>0.77012652258170977</v>
      </c>
      <c r="F104" s="9">
        <v>0.75902277980454069</v>
      </c>
      <c r="G104" s="9">
        <v>0.75704248400625118</v>
      </c>
      <c r="H104" s="9">
        <v>0.71338867948352935</v>
      </c>
      <c r="I104" s="9">
        <v>0.65956503788053022</v>
      </c>
      <c r="J104" s="9">
        <v>0.76350006010360194</v>
      </c>
      <c r="K104" s="9">
        <v>0.75801531341006956</v>
      </c>
      <c r="L104" s="2">
        <v>0.84235302344609087</v>
      </c>
      <c r="M104" s="2">
        <v>0.58896778408217276</v>
      </c>
      <c r="N104" s="2">
        <v>0.82724630092662921</v>
      </c>
      <c r="O104" s="2">
        <v>0.65018754385460209</v>
      </c>
      <c r="P104" s="2">
        <v>0.87755869159968392</v>
      </c>
      <c r="Q104" s="2">
        <v>0.79993853545032134</v>
      </c>
      <c r="R104" s="2">
        <v>0.89198015624879412</v>
      </c>
      <c r="S104" s="2">
        <v>0.88485248086410362</v>
      </c>
      <c r="T104" s="2">
        <v>0.59904032410728336</v>
      </c>
      <c r="U104" s="2">
        <v>0.77176809337770269</v>
      </c>
      <c r="V104" s="2">
        <v>0.79340577239314947</v>
      </c>
      <c r="W104" s="2">
        <v>0.48705131980100991</v>
      </c>
      <c r="X104" s="2">
        <v>0.79455866713286971</v>
      </c>
      <c r="Y104" s="2">
        <v>0.53897110502544243</v>
      </c>
      <c r="Z104" s="2">
        <v>0.8526772776587892</v>
      </c>
      <c r="AA104" s="2">
        <v>0.69486814459870405</v>
      </c>
      <c r="AB104" s="2">
        <v>0.86107678513640329</v>
      </c>
      <c r="AC104" s="2">
        <v>0.82016847835756745</v>
      </c>
      <c r="AD104" s="2">
        <v>0.46294651100706907</v>
      </c>
      <c r="AE104" s="2">
        <v>0.7259884941753838</v>
      </c>
      <c r="AF104" s="29">
        <f>Node_22_TRAC[[#This Row],[BAD]]</f>
        <v>0</v>
      </c>
      <c r="AG104" s="24">
        <f>Node_22_TRAC[[#This Row],[GOOD]]</f>
        <v>1</v>
      </c>
      <c r="AH104" s="24">
        <f>Node_22_TRAC[[#This Row],[Column1]]</f>
        <v>0</v>
      </c>
      <c r="AI104" s="29">
        <f t="shared" si="6"/>
        <v>0</v>
      </c>
      <c r="AJ104" s="24">
        <f t="shared" si="7"/>
        <v>0</v>
      </c>
      <c r="AK104" s="30">
        <f t="shared" si="8"/>
        <v>0</v>
      </c>
      <c r="AL104" s="30">
        <f>IF(OR(Node_22_TRAC__2[[#This Row],[BAD]]+Node_22_TRAC__2[[#This Row],[BAD2]]=2,Node_22_TRAC__2[[#This Row],[BAD mean]]+Node_22_TRAC__2[[#This Row],[BAD mean4]]=2), 1, 0)</f>
        <v>0</v>
      </c>
    </row>
    <row r="105" spans="1:38" s="20" customFormat="1" x14ac:dyDescent="0.25">
      <c r="A105" s="1" t="s">
        <v>109</v>
      </c>
      <c r="B105" s="9">
        <v>0.65047925077048496</v>
      </c>
      <c r="C105" s="9">
        <v>0.6917891952086388</v>
      </c>
      <c r="D105" s="9">
        <v>0.67878401004328326</v>
      </c>
      <c r="E105" s="9">
        <v>0.59545203255552037</v>
      </c>
      <c r="F105" s="9">
        <v>0.70615765690556209</v>
      </c>
      <c r="G105" s="9">
        <v>0.63526330070874892</v>
      </c>
      <c r="H105" s="9">
        <v>0.59673317081841681</v>
      </c>
      <c r="I105" s="9">
        <v>0.32077337057186034</v>
      </c>
      <c r="J105" s="9">
        <v>0.66608937186815387</v>
      </c>
      <c r="K105" s="9"/>
      <c r="L105" s="2">
        <v>0.51935828582910992</v>
      </c>
      <c r="M105" s="2">
        <v>0.32410151151612654</v>
      </c>
      <c r="N105" s="2">
        <v>0.62590555304911921</v>
      </c>
      <c r="O105" s="2">
        <v>0.46996147806407379</v>
      </c>
      <c r="P105" s="2">
        <v>0.68241146689384946</v>
      </c>
      <c r="Q105" s="2">
        <v>0.64246399426387546</v>
      </c>
      <c r="R105" s="2">
        <v>0.87773661453978769</v>
      </c>
      <c r="S105" s="2">
        <v>0.84727350553839198</v>
      </c>
      <c r="T105" s="2">
        <v>0.54051508666408676</v>
      </c>
      <c r="U105" s="2"/>
      <c r="V105" s="2">
        <v>0.50114510686476221</v>
      </c>
      <c r="W105" s="2">
        <v>0.26107076730803935</v>
      </c>
      <c r="X105" s="2">
        <v>0.58227775899765954</v>
      </c>
      <c r="Y105" s="2">
        <v>0.36450785510687472</v>
      </c>
      <c r="Z105" s="2">
        <v>0.64437094595803801</v>
      </c>
      <c r="AA105" s="2">
        <v>0.48626150899677884</v>
      </c>
      <c r="AB105" s="2">
        <v>0.76512535128523906</v>
      </c>
      <c r="AC105" s="2">
        <v>0.58289025257079741</v>
      </c>
      <c r="AD105" s="2">
        <v>0.42476891004381545</v>
      </c>
      <c r="AE105" s="2"/>
      <c r="AF105" s="29">
        <f>Node_22_TRAC[[#This Row],[BAD]]</f>
        <v>0</v>
      </c>
      <c r="AG105" s="24">
        <f>Node_22_TRAC[[#This Row],[GOOD]]</f>
        <v>0</v>
      </c>
      <c r="AH105" s="24">
        <f>Node_22_TRAC[[#This Row],[Column1]]</f>
        <v>0</v>
      </c>
      <c r="AI105" s="29">
        <f t="shared" si="6"/>
        <v>0</v>
      </c>
      <c r="AJ105" s="24">
        <f t="shared" si="7"/>
        <v>0</v>
      </c>
      <c r="AK105" s="30">
        <f t="shared" si="8"/>
        <v>1</v>
      </c>
      <c r="AL105" s="30">
        <f>IF(OR(Node_22_TRAC__2[[#This Row],[BAD]]+Node_22_TRAC__2[[#This Row],[BAD2]]=2,Node_22_TRAC__2[[#This Row],[BAD mean]]+Node_22_TRAC__2[[#This Row],[BAD mean4]]=2), 1, 0)</f>
        <v>0</v>
      </c>
    </row>
    <row r="106" spans="1:38" s="20" customFormat="1" x14ac:dyDescent="0.25">
      <c r="A106" s="1" t="s">
        <v>110</v>
      </c>
      <c r="B106" s="9">
        <v>0.73876999430370904</v>
      </c>
      <c r="C106" s="9">
        <v>0.78912404092253308</v>
      </c>
      <c r="D106" s="9">
        <v>0.73439308850959273</v>
      </c>
      <c r="E106" s="9">
        <v>0.78754500409470163</v>
      </c>
      <c r="F106" s="9">
        <v>0.74615379959460426</v>
      </c>
      <c r="G106" s="9">
        <v>0.78094478988199223</v>
      </c>
      <c r="H106" s="9">
        <v>0.63208430154774575</v>
      </c>
      <c r="I106" s="9">
        <v>0.68376345677289463</v>
      </c>
      <c r="J106" s="9">
        <v>0.73972934941624979</v>
      </c>
      <c r="K106" s="9">
        <v>0.73935999536422181</v>
      </c>
      <c r="L106" s="2">
        <v>0.84518957716116816</v>
      </c>
      <c r="M106" s="2">
        <v>0.69864229858350124</v>
      </c>
      <c r="N106" s="2">
        <v>0.800257046495502</v>
      </c>
      <c r="O106" s="2">
        <v>0.70223492546805844</v>
      </c>
      <c r="P106" s="2">
        <v>0.85543457499743836</v>
      </c>
      <c r="Q106" s="2">
        <v>0.84378006986194209</v>
      </c>
      <c r="R106" s="2">
        <v>0.88495252205592689</v>
      </c>
      <c r="S106" s="2">
        <v>0.89432324078655545</v>
      </c>
      <c r="T106" s="2">
        <v>0.63049638938070407</v>
      </c>
      <c r="U106" s="2">
        <v>0.76281187108063364</v>
      </c>
      <c r="V106" s="2">
        <v>0.85352769826634234</v>
      </c>
      <c r="W106" s="2">
        <v>0.61536240284384902</v>
      </c>
      <c r="X106" s="2">
        <v>0.82210634586512643</v>
      </c>
      <c r="Y106" s="2">
        <v>0.61350718391449643</v>
      </c>
      <c r="Z106" s="2">
        <v>0.86828428416098102</v>
      </c>
      <c r="AA106" s="2">
        <v>0.76659385414253556</v>
      </c>
      <c r="AB106" s="2">
        <v>0.86457243661606631</v>
      </c>
      <c r="AC106" s="2">
        <v>0.84980819172142996</v>
      </c>
      <c r="AD106" s="2">
        <v>0.51830180628087152</v>
      </c>
      <c r="AE106" s="2">
        <v>0.76149860983675544</v>
      </c>
      <c r="AF106" s="29">
        <f>Node_22_TRAC[[#This Row],[BAD]]</f>
        <v>0</v>
      </c>
      <c r="AG106" s="24">
        <f>Node_22_TRAC[[#This Row],[GOOD]]</f>
        <v>0</v>
      </c>
      <c r="AH106" s="24">
        <f>Node_22_TRAC[[#This Row],[Column1]]</f>
        <v>0</v>
      </c>
      <c r="AI106" s="29">
        <f t="shared" si="6"/>
        <v>0</v>
      </c>
      <c r="AJ106" s="24">
        <f t="shared" si="7"/>
        <v>0</v>
      </c>
      <c r="AK106" s="30">
        <f t="shared" si="8"/>
        <v>0</v>
      </c>
      <c r="AL106" s="30">
        <f>IF(OR(Node_22_TRAC__2[[#This Row],[BAD]]+Node_22_TRAC__2[[#This Row],[BAD2]]=2,Node_22_TRAC__2[[#This Row],[BAD mean]]+Node_22_TRAC__2[[#This Row],[BAD mean4]]=2), 1, 0)</f>
        <v>0</v>
      </c>
    </row>
    <row r="107" spans="1:38" s="20" customFormat="1" x14ac:dyDescent="0.25">
      <c r="A107" s="1" t="s">
        <v>111</v>
      </c>
      <c r="B107" s="9">
        <v>0.61213187492408294</v>
      </c>
      <c r="C107" s="9">
        <v>0.63120440596232241</v>
      </c>
      <c r="D107" s="9">
        <v>0.69659884521795756</v>
      </c>
      <c r="E107" s="9">
        <v>0.53503172819413791</v>
      </c>
      <c r="F107" s="9">
        <v>0.70049183176125862</v>
      </c>
      <c r="G107" s="9">
        <v>0.55344854119026787</v>
      </c>
      <c r="H107" s="9">
        <v>0.43605547096756536</v>
      </c>
      <c r="I107" s="9">
        <v>0.31110773847627549</v>
      </c>
      <c r="J107" s="9">
        <v>0.65711135132723131</v>
      </c>
      <c r="K107" s="9">
        <v>0.71021947852679601</v>
      </c>
      <c r="L107" s="2">
        <v>0.4170200249330086</v>
      </c>
      <c r="M107" s="2">
        <v>0.20852654623932759</v>
      </c>
      <c r="N107" s="2">
        <v>0.5199244278880899</v>
      </c>
      <c r="O107" s="2">
        <v>0.26680163197440521</v>
      </c>
      <c r="P107" s="2">
        <v>0.62369236870450073</v>
      </c>
      <c r="Q107" s="2">
        <v>0.4677716549817546</v>
      </c>
      <c r="R107" s="2">
        <v>0.87733875328738276</v>
      </c>
      <c r="S107" s="2">
        <v>0.83135634030455485</v>
      </c>
      <c r="T107" s="2">
        <v>0.34745968898452934</v>
      </c>
      <c r="U107" s="2">
        <v>0.53449611360083482</v>
      </c>
      <c r="V107" s="2">
        <v>0.26520448144887587</v>
      </c>
      <c r="W107" s="2">
        <v>0.16382334458745948</v>
      </c>
      <c r="X107" s="2">
        <v>0.38905295574961124</v>
      </c>
      <c r="Y107" s="2">
        <v>0.20711780961313669</v>
      </c>
      <c r="Z107" s="2">
        <v>0.48842408327634623</v>
      </c>
      <c r="AA107" s="2">
        <v>0.28000151295018233</v>
      </c>
      <c r="AB107" s="2">
        <v>0.58615594140157179</v>
      </c>
      <c r="AC107" s="2">
        <v>0.52215551841608665</v>
      </c>
      <c r="AD107" s="2">
        <v>0.2087754218352508</v>
      </c>
      <c r="AE107" s="2">
        <v>0.44299453317674686</v>
      </c>
      <c r="AF107" s="29">
        <f>Node_22_TRAC[[#This Row],[BAD]]</f>
        <v>0</v>
      </c>
      <c r="AG107" s="24">
        <f>Node_22_TRAC[[#This Row],[GOOD]]</f>
        <v>0</v>
      </c>
      <c r="AH107" s="24">
        <f>Node_22_TRAC[[#This Row],[Column1]]</f>
        <v>1</v>
      </c>
      <c r="AI107" s="29">
        <f t="shared" si="6"/>
        <v>0</v>
      </c>
      <c r="AJ107" s="24">
        <f t="shared" si="7"/>
        <v>0</v>
      </c>
      <c r="AK107" s="30">
        <f t="shared" si="8"/>
        <v>1</v>
      </c>
      <c r="AL107" s="30">
        <f>IF(OR(Node_22_TRAC__2[[#This Row],[BAD]]+Node_22_TRAC__2[[#This Row],[BAD2]]=2,Node_22_TRAC__2[[#This Row],[BAD mean]]+Node_22_TRAC__2[[#This Row],[BAD mean4]]=2), 1, 0)</f>
        <v>1</v>
      </c>
    </row>
    <row r="108" spans="1:38" s="20" customFormat="1" x14ac:dyDescent="0.25">
      <c r="A108" s="1" t="s">
        <v>112</v>
      </c>
      <c r="B108" s="9">
        <v>0.67980754402247501</v>
      </c>
      <c r="C108" s="9">
        <v>0.73995233252637926</v>
      </c>
      <c r="D108" s="9">
        <v>0.68494611415529449</v>
      </c>
      <c r="E108" s="9">
        <v>0.70990076772812927</v>
      </c>
      <c r="F108" s="9">
        <v>0.71446123599201916</v>
      </c>
      <c r="G108" s="9">
        <v>0.74394714329405975</v>
      </c>
      <c r="H108" s="9">
        <v>0.44974489109509608</v>
      </c>
      <c r="I108" s="9">
        <v>0.55867722295266808</v>
      </c>
      <c r="J108" s="9">
        <v>0.69913073107057944</v>
      </c>
      <c r="K108" s="9">
        <v>0.70621427752039589</v>
      </c>
      <c r="L108" s="2">
        <v>0.74031808468620075</v>
      </c>
      <c r="M108" s="2">
        <v>0.52720242796311423</v>
      </c>
      <c r="N108" s="2">
        <v>0.73197304130528673</v>
      </c>
      <c r="O108" s="2">
        <v>0.53328119536317198</v>
      </c>
      <c r="P108" s="2">
        <v>0.80837494139532762</v>
      </c>
      <c r="Q108" s="2">
        <v>0.77411179806018726</v>
      </c>
      <c r="R108" s="2">
        <v>0.88832574551147059</v>
      </c>
      <c r="S108" s="2">
        <v>0.89604827088167815</v>
      </c>
      <c r="T108" s="2">
        <v>0.58650322425068413</v>
      </c>
      <c r="U108" s="2">
        <v>0.69244580025910196</v>
      </c>
      <c r="V108" s="2">
        <v>0.70912401290152693</v>
      </c>
      <c r="W108" s="2">
        <v>0.41031084805301182</v>
      </c>
      <c r="X108" s="2">
        <v>0.72360395912289055</v>
      </c>
      <c r="Y108" s="2">
        <v>0.43880175309254321</v>
      </c>
      <c r="Z108" s="2">
        <v>0.7957154205969359</v>
      </c>
      <c r="AA108" s="2">
        <v>0.63898552527284824</v>
      </c>
      <c r="AB108" s="2">
        <v>0.83188882233556494</v>
      </c>
      <c r="AC108" s="2">
        <v>0.76025890279436936</v>
      </c>
      <c r="AD108" s="2">
        <v>0.4782982680186631</v>
      </c>
      <c r="AE108" s="2">
        <v>0.7274520357257962</v>
      </c>
      <c r="AF108" s="29">
        <f>Node_22_TRAC[[#This Row],[BAD]]</f>
        <v>0</v>
      </c>
      <c r="AG108" s="24">
        <f>Node_22_TRAC[[#This Row],[GOOD]]</f>
        <v>0</v>
      </c>
      <c r="AH108" s="24">
        <f>Node_22_TRAC[[#This Row],[Column1]]</f>
        <v>0</v>
      </c>
      <c r="AI108" s="29">
        <f t="shared" si="6"/>
        <v>0</v>
      </c>
      <c r="AJ108" s="24">
        <f t="shared" si="7"/>
        <v>0</v>
      </c>
      <c r="AK108" s="30">
        <f t="shared" si="8"/>
        <v>0</v>
      </c>
      <c r="AL108" s="30">
        <f>IF(OR(Node_22_TRAC__2[[#This Row],[BAD]]+Node_22_TRAC__2[[#This Row],[BAD2]]=2,Node_22_TRAC__2[[#This Row],[BAD mean]]+Node_22_TRAC__2[[#This Row],[BAD mean4]]=2), 1, 0)</f>
        <v>0</v>
      </c>
    </row>
    <row r="109" spans="1:38" s="20" customFormat="1" x14ac:dyDescent="0.25">
      <c r="A109" s="1" t="s">
        <v>113</v>
      </c>
      <c r="B109" s="9">
        <v>0.75290914993813995</v>
      </c>
      <c r="C109" s="9">
        <v>0.63881176530821093</v>
      </c>
      <c r="D109" s="9">
        <v>0.75975337667963072</v>
      </c>
      <c r="E109" s="9">
        <v>0.61805337711047392</v>
      </c>
      <c r="F109" s="9">
        <v>0.74674625873175104</v>
      </c>
      <c r="G109" s="9">
        <v>0.61192538222380888</v>
      </c>
      <c r="H109" s="9">
        <v>0.69824585670625805</v>
      </c>
      <c r="I109" s="9">
        <v>0.43402538564731857</v>
      </c>
      <c r="J109" s="9">
        <v>0.74930924992500658</v>
      </c>
      <c r="K109" s="9">
        <v>0.74554635071954256</v>
      </c>
      <c r="L109" s="2">
        <v>0.82902176193203314</v>
      </c>
      <c r="M109" s="2">
        <v>0.50121117633639656</v>
      </c>
      <c r="N109" s="2">
        <v>0.7772012460685771</v>
      </c>
      <c r="O109" s="2">
        <v>0.47401729476056687</v>
      </c>
      <c r="P109" s="2">
        <v>0.83858910597895997</v>
      </c>
      <c r="Q109" s="2">
        <v>0.71142508444676023</v>
      </c>
      <c r="R109" s="2">
        <v>0.90461204679173157</v>
      </c>
      <c r="S109" s="2">
        <v>0.86436058340642297</v>
      </c>
      <c r="T109" s="2">
        <v>0.48269336102297133</v>
      </c>
      <c r="U109" s="2">
        <v>0.76083746696698829</v>
      </c>
      <c r="V109" s="2">
        <v>0.64793022934849576</v>
      </c>
      <c r="W109" s="2">
        <v>0.40726570688081343</v>
      </c>
      <c r="X109" s="2">
        <v>0.63383361343254874</v>
      </c>
      <c r="Y109" s="2">
        <v>0.3857408796259838</v>
      </c>
      <c r="Z109" s="2">
        <v>0.64537030708905774</v>
      </c>
      <c r="AA109" s="2">
        <v>0.55898692705034647</v>
      </c>
      <c r="AB109" s="2">
        <v>0.7320298233327418</v>
      </c>
      <c r="AC109" s="2">
        <v>0.76183023252360538</v>
      </c>
      <c r="AD109" s="2">
        <v>0.3336438305011088</v>
      </c>
      <c r="AE109" s="2">
        <v>0.59643648465346255</v>
      </c>
      <c r="AF109" s="29">
        <f>Node_22_TRAC[[#This Row],[BAD]]</f>
        <v>0</v>
      </c>
      <c r="AG109" s="24">
        <f>Node_22_TRAC[[#This Row],[GOOD]]</f>
        <v>0</v>
      </c>
      <c r="AH109" s="24">
        <f>Node_22_TRAC[[#This Row],[Column1]]</f>
        <v>0</v>
      </c>
      <c r="AI109" s="29">
        <f t="shared" si="6"/>
        <v>0</v>
      </c>
      <c r="AJ109" s="24">
        <f t="shared" si="7"/>
        <v>0</v>
      </c>
      <c r="AK109" s="30">
        <f t="shared" si="8"/>
        <v>0</v>
      </c>
      <c r="AL109" s="30">
        <f>IF(OR(Node_22_TRAC__2[[#This Row],[BAD]]+Node_22_TRAC__2[[#This Row],[BAD2]]=2,Node_22_TRAC__2[[#This Row],[BAD mean]]+Node_22_TRAC__2[[#This Row],[BAD mean4]]=2), 1, 0)</f>
        <v>0</v>
      </c>
    </row>
    <row r="110" spans="1:38" s="20" customFormat="1" x14ac:dyDescent="0.25">
      <c r="A110" s="1" t="s">
        <v>114</v>
      </c>
      <c r="B110" s="9">
        <v>0.6587987381837962</v>
      </c>
      <c r="C110" s="9">
        <v>0.66628869305223415</v>
      </c>
      <c r="D110" s="9">
        <v>0.75408759582590057</v>
      </c>
      <c r="E110" s="9">
        <v>0.58252343501083281</v>
      </c>
      <c r="F110" s="9">
        <v>0.72970246204588929</v>
      </c>
      <c r="G110" s="9">
        <v>0.60084669998668272</v>
      </c>
      <c r="H110" s="9">
        <v>0.56581149936001196</v>
      </c>
      <c r="I110" s="9">
        <v>0.39959959914782062</v>
      </c>
      <c r="J110" s="9">
        <v>0.70567259337862465</v>
      </c>
      <c r="K110" s="9">
        <v>0.74135150803428773</v>
      </c>
      <c r="L110" s="2">
        <v>0.54778713747638264</v>
      </c>
      <c r="M110" s="2">
        <v>0.40295741031912807</v>
      </c>
      <c r="N110" s="2">
        <v>0.67044164842931397</v>
      </c>
      <c r="O110" s="2">
        <v>0.42534162202664283</v>
      </c>
      <c r="P110" s="2">
        <v>0.7019861164668163</v>
      </c>
      <c r="Q110" s="2">
        <v>0.55329299444029056</v>
      </c>
      <c r="R110" s="2">
        <v>0.86433187364447095</v>
      </c>
      <c r="S110" s="2">
        <v>0.84535261602187295</v>
      </c>
      <c r="T110" s="2">
        <v>0.53684347781566233</v>
      </c>
      <c r="U110" s="2">
        <v>0.65091946025259961</v>
      </c>
      <c r="V110" s="2">
        <v>0.38155597185426349</v>
      </c>
      <c r="W110" s="2">
        <v>0.32018782857576572</v>
      </c>
      <c r="X110" s="2">
        <v>0.46867672078559175</v>
      </c>
      <c r="Y110" s="2">
        <v>0.343868654727777</v>
      </c>
      <c r="Z110" s="2">
        <v>0.4932217959748329</v>
      </c>
      <c r="AA110" s="2">
        <v>0.42390583932162934</v>
      </c>
      <c r="AB110" s="2">
        <v>0.63054496228568035</v>
      </c>
      <c r="AC110" s="2">
        <v>0.59692910980436886</v>
      </c>
      <c r="AD110" s="2">
        <v>0.36763898941610335</v>
      </c>
      <c r="AE110" s="2">
        <v>0.50334040881545838</v>
      </c>
      <c r="AF110" s="29">
        <f>Node_22_TRAC[[#This Row],[BAD]]</f>
        <v>0</v>
      </c>
      <c r="AG110" s="24">
        <f>Node_22_TRAC[[#This Row],[GOOD]]</f>
        <v>0</v>
      </c>
      <c r="AH110" s="24">
        <f>Node_22_TRAC[[#This Row],[Column1]]</f>
        <v>0</v>
      </c>
      <c r="AI110" s="29">
        <f t="shared" si="6"/>
        <v>0</v>
      </c>
      <c r="AJ110" s="24">
        <f t="shared" si="7"/>
        <v>0</v>
      </c>
      <c r="AK110" s="30">
        <f t="shared" si="8"/>
        <v>1</v>
      </c>
      <c r="AL110" s="30">
        <f>IF(OR(Node_22_TRAC__2[[#This Row],[BAD]]+Node_22_TRAC__2[[#This Row],[BAD2]]=2,Node_22_TRAC__2[[#This Row],[BAD mean]]+Node_22_TRAC__2[[#This Row],[BAD mean4]]=2), 1, 0)</f>
        <v>0</v>
      </c>
    </row>
    <row r="111" spans="1:38" s="20" customFormat="1" x14ac:dyDescent="0.25">
      <c r="A111" s="1" t="s">
        <v>115</v>
      </c>
      <c r="B111" s="9">
        <v>0.87934191571628961</v>
      </c>
      <c r="C111" s="9">
        <v>0.88286548577678625</v>
      </c>
      <c r="D111" s="9">
        <v>0.87965691036187543</v>
      </c>
      <c r="E111" s="9">
        <v>0.8839476711508063</v>
      </c>
      <c r="F111" s="9">
        <v>0.87956291577390511</v>
      </c>
      <c r="G111" s="9">
        <v>0.88276278114844053</v>
      </c>
      <c r="H111" s="9">
        <v>0.87238951714216106</v>
      </c>
      <c r="I111" s="9">
        <v>0.86177350344800852</v>
      </c>
      <c r="J111" s="9">
        <v>0.88060622799508637</v>
      </c>
      <c r="K111" s="9">
        <v>0.88123097472227185</v>
      </c>
      <c r="L111" s="2">
        <v>0.88598063102277436</v>
      </c>
      <c r="M111" s="2">
        <v>0.86512243459472349</v>
      </c>
      <c r="N111" s="2">
        <v>0.86474223753537138</v>
      </c>
      <c r="O111" s="2">
        <v>0.77605297435808274</v>
      </c>
      <c r="P111" s="2">
        <v>0.87005557271769607</v>
      </c>
      <c r="Q111" s="2">
        <v>0.84861567861475617</v>
      </c>
      <c r="R111" s="2">
        <v>0.89108801709281871</v>
      </c>
      <c r="S111" s="2">
        <v>0.89142795049464285</v>
      </c>
      <c r="T111" s="2">
        <v>0.8097595605707294</v>
      </c>
      <c r="U111" s="2">
        <v>0.73706194167794392</v>
      </c>
      <c r="V111" s="2">
        <v>0.88166620292069642</v>
      </c>
      <c r="W111" s="2">
        <v>0.83821608530596781</v>
      </c>
      <c r="X111" s="2">
        <v>0.84396941598662734</v>
      </c>
      <c r="Y111" s="2">
        <v>0.71685965650192685</v>
      </c>
      <c r="Z111" s="2">
        <v>0.86033095457991049</v>
      </c>
      <c r="AA111" s="2">
        <v>0.82544670764116312</v>
      </c>
      <c r="AB111" s="2">
        <v>0.88666594018416167</v>
      </c>
      <c r="AC111" s="2">
        <v>0.8729957478993472</v>
      </c>
      <c r="AD111" s="2">
        <v>0.79600347512166325</v>
      </c>
      <c r="AE111" s="2">
        <v>0.71765162704819729</v>
      </c>
      <c r="AF111" s="29">
        <f>Node_22_TRAC[[#This Row],[BAD]]</f>
        <v>0</v>
      </c>
      <c r="AG111" s="24">
        <f>Node_22_TRAC[[#This Row],[GOOD]]</f>
        <v>1</v>
      </c>
      <c r="AH111" s="24">
        <f>Node_22_TRAC[[#This Row],[Column1]]</f>
        <v>0</v>
      </c>
      <c r="AI111" s="29">
        <f t="shared" si="6"/>
        <v>0</v>
      </c>
      <c r="AJ111" s="24">
        <f t="shared" si="7"/>
        <v>0</v>
      </c>
      <c r="AK111" s="30">
        <f t="shared" si="8"/>
        <v>0</v>
      </c>
      <c r="AL111" s="30">
        <f>IF(OR(Node_22_TRAC__2[[#This Row],[BAD]]+Node_22_TRAC__2[[#This Row],[BAD2]]=2,Node_22_TRAC__2[[#This Row],[BAD mean]]+Node_22_TRAC__2[[#This Row],[BAD mean4]]=2), 1, 0)</f>
        <v>0</v>
      </c>
    </row>
    <row r="112" spans="1:38" s="20" customFormat="1" x14ac:dyDescent="0.25">
      <c r="A112" s="1" t="s">
        <v>116</v>
      </c>
      <c r="B112" s="9">
        <v>0.72344413086553161</v>
      </c>
      <c r="C112" s="9">
        <v>0.71775024314197422</v>
      </c>
      <c r="D112" s="9">
        <v>0.72702923226468175</v>
      </c>
      <c r="E112" s="9">
        <v>0.67815231025672296</v>
      </c>
      <c r="F112" s="9">
        <v>0.74100580086824197</v>
      </c>
      <c r="G112" s="9">
        <v>0.70425939012528571</v>
      </c>
      <c r="H112" s="9">
        <v>0.68479068671397147</v>
      </c>
      <c r="I112" s="9">
        <v>0.54449675267055919</v>
      </c>
      <c r="J112" s="9">
        <v>0.72829038422702896</v>
      </c>
      <c r="K112" s="9">
        <v>0.73683213713076823</v>
      </c>
      <c r="L112" s="2">
        <v>0.73990869596643405</v>
      </c>
      <c r="M112" s="2">
        <v>0.55052472407169828</v>
      </c>
      <c r="N112" s="2">
        <v>0.74485368272812891</v>
      </c>
      <c r="O112" s="2">
        <v>0.56336777230625834</v>
      </c>
      <c r="P112" s="2">
        <v>0.81371592638584911</v>
      </c>
      <c r="Q112" s="2">
        <v>0.6912115996046253</v>
      </c>
      <c r="R112" s="2">
        <v>0.85017310622411935</v>
      </c>
      <c r="S112" s="2">
        <v>0.84920059594146124</v>
      </c>
      <c r="T112" s="2">
        <v>0.54464068006597188</v>
      </c>
      <c r="U112" s="2">
        <v>0.69482932402636699</v>
      </c>
      <c r="V112" s="2">
        <v>0.63822240411513531</v>
      </c>
      <c r="W112" s="2">
        <v>0.4624225625173487</v>
      </c>
      <c r="X112" s="2">
        <v>0.69338372092379519</v>
      </c>
      <c r="Y112" s="2">
        <v>0.46165043322543653</v>
      </c>
      <c r="Z112" s="2">
        <v>0.77585591860440895</v>
      </c>
      <c r="AA112" s="2">
        <v>0.59301859858209705</v>
      </c>
      <c r="AB112" s="2">
        <v>0.82316237738585463</v>
      </c>
      <c r="AC112" s="2">
        <v>0.75707966218097511</v>
      </c>
      <c r="AD112" s="2">
        <v>0.44557632891591237</v>
      </c>
      <c r="AE112" s="2">
        <v>0.65697660425672777</v>
      </c>
      <c r="AF112" s="29">
        <f>Node_22_TRAC[[#This Row],[BAD]]</f>
        <v>0</v>
      </c>
      <c r="AG112" s="24">
        <f>Node_22_TRAC[[#This Row],[GOOD]]</f>
        <v>0</v>
      </c>
      <c r="AH112" s="24">
        <f>Node_22_TRAC[[#This Row],[Column1]]</f>
        <v>0</v>
      </c>
      <c r="AI112" s="29">
        <f t="shared" si="6"/>
        <v>0</v>
      </c>
      <c r="AJ112" s="24">
        <f t="shared" si="7"/>
        <v>0</v>
      </c>
      <c r="AK112" s="30">
        <f t="shared" si="8"/>
        <v>0</v>
      </c>
      <c r="AL112" s="30">
        <f>IF(OR(Node_22_TRAC__2[[#This Row],[BAD]]+Node_22_TRAC__2[[#This Row],[BAD2]]=2,Node_22_TRAC__2[[#This Row],[BAD mean]]+Node_22_TRAC__2[[#This Row],[BAD mean4]]=2), 1, 0)</f>
        <v>0</v>
      </c>
    </row>
    <row r="113" spans="1:38" s="20" customFormat="1" x14ac:dyDescent="0.25">
      <c r="A113" s="1" t="s">
        <v>117</v>
      </c>
      <c r="B113" s="9">
        <v>0.59433326779581863</v>
      </c>
      <c r="C113" s="9">
        <v>0.68300892844763206</v>
      </c>
      <c r="D113" s="9">
        <v>0.70393918234014119</v>
      </c>
      <c r="E113" s="9">
        <v>0.56997332712025417</v>
      </c>
      <c r="F113" s="9"/>
      <c r="G113" s="9"/>
      <c r="H113" s="9"/>
      <c r="I113" s="9"/>
      <c r="J113" s="9">
        <v>0.69722478468902804</v>
      </c>
      <c r="K113" s="9">
        <v>0.68980779661420899</v>
      </c>
      <c r="L113" s="2">
        <v>0.45646872862723864</v>
      </c>
      <c r="M113" s="2">
        <v>0.34117283466879172</v>
      </c>
      <c r="N113" s="2">
        <v>0.61388844186711311</v>
      </c>
      <c r="O113" s="2">
        <v>0.45144710117794867</v>
      </c>
      <c r="P113" s="2"/>
      <c r="Q113" s="2"/>
      <c r="R113" s="2"/>
      <c r="S113" s="2"/>
      <c r="T113" s="2">
        <v>0.44411368315311728</v>
      </c>
      <c r="U113" s="2">
        <v>0.52986114206368784</v>
      </c>
      <c r="V113" s="2">
        <v>0.36850338504583274</v>
      </c>
      <c r="W113" s="2">
        <v>0.2710249384970973</v>
      </c>
      <c r="X113" s="2">
        <v>0.51752663533345344</v>
      </c>
      <c r="Y113" s="2">
        <v>0.34934170588809899</v>
      </c>
      <c r="Z113" s="2"/>
      <c r="AA113" s="2"/>
      <c r="AB113" s="2"/>
      <c r="AC113" s="2"/>
      <c r="AD113" s="2">
        <v>0.35105078699858172</v>
      </c>
      <c r="AE113" s="2">
        <v>0.48388726241844415</v>
      </c>
      <c r="AF113" s="29">
        <f>Node_22_TRAC[[#This Row],[BAD]]</f>
        <v>0</v>
      </c>
      <c r="AG113" s="24">
        <f>Node_22_TRAC[[#This Row],[GOOD]]</f>
        <v>0</v>
      </c>
      <c r="AH113" s="24">
        <f>Node_22_TRAC[[#This Row],[Column1]]</f>
        <v>1</v>
      </c>
      <c r="AI113" s="29">
        <f t="shared" si="6"/>
        <v>0</v>
      </c>
      <c r="AJ113" s="24">
        <f t="shared" si="7"/>
        <v>0</v>
      </c>
      <c r="AK113" s="30">
        <f t="shared" si="8"/>
        <v>1</v>
      </c>
      <c r="AL113" s="30">
        <f>IF(OR(Node_22_TRAC__2[[#This Row],[BAD]]+Node_22_TRAC__2[[#This Row],[BAD2]]=2,Node_22_TRAC__2[[#This Row],[BAD mean]]+Node_22_TRAC__2[[#This Row],[BAD mean4]]=2), 1, 0)</f>
        <v>1</v>
      </c>
    </row>
    <row r="114" spans="1:38" s="20" customFormat="1" x14ac:dyDescent="0.25">
      <c r="A114" s="1" t="s">
        <v>118</v>
      </c>
      <c r="B114" s="9">
        <v>0.73892073324655927</v>
      </c>
      <c r="C114" s="9">
        <v>0.74777468546960513</v>
      </c>
      <c r="D114" s="9">
        <v>0.75783777811589681</v>
      </c>
      <c r="E114" s="9">
        <v>0.7238191093137003</v>
      </c>
      <c r="F114" s="9">
        <v>0.77939971082490034</v>
      </c>
      <c r="G114" s="9">
        <v>0.7305433339067906</v>
      </c>
      <c r="H114" s="9">
        <v>0.62504834896844563</v>
      </c>
      <c r="I114" s="9">
        <v>0.65077061733758668</v>
      </c>
      <c r="J114" s="9">
        <v>0.7727019078707138</v>
      </c>
      <c r="K114" s="9">
        <v>0.79642277511674264</v>
      </c>
      <c r="L114" s="2">
        <v>0.76335579921700836</v>
      </c>
      <c r="M114" s="2">
        <v>0.51562666627277398</v>
      </c>
      <c r="N114" s="2">
        <v>0.74120261659397424</v>
      </c>
      <c r="O114" s="2">
        <v>0.61615698419658282</v>
      </c>
      <c r="P114" s="2">
        <v>0.84658732224745514</v>
      </c>
      <c r="Q114" s="2">
        <v>0.76739748306553635</v>
      </c>
      <c r="R114" s="2">
        <v>0.87440959368084048</v>
      </c>
      <c r="S114" s="2">
        <v>0.89911083292922678</v>
      </c>
      <c r="T114" s="2">
        <v>0.5901090432072611</v>
      </c>
      <c r="U114" s="2">
        <v>0.78729242323594795</v>
      </c>
      <c r="V114" s="2">
        <v>0.64946920981222256</v>
      </c>
      <c r="W114" s="2">
        <v>0.40172219251797431</v>
      </c>
      <c r="X114" s="2">
        <v>0.62711262616290542</v>
      </c>
      <c r="Y114" s="2">
        <v>0.49499126649131625</v>
      </c>
      <c r="Z114" s="2">
        <v>0.75846564766283631</v>
      </c>
      <c r="AA114" s="2">
        <v>0.61091272760841064</v>
      </c>
      <c r="AB114" s="2">
        <v>0.87354004746099934</v>
      </c>
      <c r="AC114" s="2">
        <v>0.82016081424219245</v>
      </c>
      <c r="AD114" s="2">
        <v>0.44385816007181245</v>
      </c>
      <c r="AE114" s="2">
        <v>0.73037153118121079</v>
      </c>
      <c r="AF114" s="29">
        <f>Node_22_TRAC[[#This Row],[BAD]]</f>
        <v>0</v>
      </c>
      <c r="AG114" s="24">
        <f>Node_22_TRAC[[#This Row],[GOOD]]</f>
        <v>0</v>
      </c>
      <c r="AH114" s="24">
        <f>Node_22_TRAC[[#This Row],[Column1]]</f>
        <v>0</v>
      </c>
      <c r="AI114" s="29">
        <f t="shared" si="6"/>
        <v>0</v>
      </c>
      <c r="AJ114" s="24">
        <f t="shared" si="7"/>
        <v>0</v>
      </c>
      <c r="AK114" s="30">
        <f t="shared" si="8"/>
        <v>0</v>
      </c>
      <c r="AL114" s="30">
        <f>IF(OR(Node_22_TRAC__2[[#This Row],[BAD]]+Node_22_TRAC__2[[#This Row],[BAD2]]=2,Node_22_TRAC__2[[#This Row],[BAD mean]]+Node_22_TRAC__2[[#This Row],[BAD mean4]]=2), 1, 0)</f>
        <v>0</v>
      </c>
    </row>
    <row r="115" spans="1:38" s="20" customFormat="1" x14ac:dyDescent="0.25">
      <c r="A115" s="1" t="s">
        <v>119</v>
      </c>
      <c r="B115" s="9">
        <v>0.63113867268830404</v>
      </c>
      <c r="C115" s="9">
        <v>0.60119749303376202</v>
      </c>
      <c r="D115" s="9">
        <v>0.66057536337667966</v>
      </c>
      <c r="E115" s="9">
        <v>0.56281390090315053</v>
      </c>
      <c r="F115" s="9">
        <v>0.63782516361535069</v>
      </c>
      <c r="G115" s="9">
        <v>0.57998596586671047</v>
      </c>
      <c r="H115" s="9">
        <v>0.4657753761557426</v>
      </c>
      <c r="I115" s="9">
        <v>0.35484024463715752</v>
      </c>
      <c r="J115" s="9">
        <v>0.66485873267492013</v>
      </c>
      <c r="K115" s="9">
        <v>0.68488468678409942</v>
      </c>
      <c r="L115" s="2">
        <v>0.64688449313222263</v>
      </c>
      <c r="M115" s="2">
        <v>0.40555069175135627</v>
      </c>
      <c r="N115" s="2">
        <v>0.67961806553142434</v>
      </c>
      <c r="O115" s="2">
        <v>0.50555943812956827</v>
      </c>
      <c r="P115" s="2">
        <v>0.73089488147582782</v>
      </c>
      <c r="Q115" s="2">
        <v>0.65857253351147427</v>
      </c>
      <c r="R115" s="2">
        <v>0.88017363279005156</v>
      </c>
      <c r="S115" s="2">
        <v>0.86020943120222348</v>
      </c>
      <c r="T115" s="2">
        <v>0.53318340656899477</v>
      </c>
      <c r="U115" s="2">
        <v>0.6609554366431778</v>
      </c>
      <c r="V115" s="2">
        <v>0.55916629734116796</v>
      </c>
      <c r="W115" s="2">
        <v>0.30086597050093766</v>
      </c>
      <c r="X115" s="2">
        <v>0.62330270505743035</v>
      </c>
      <c r="Y115" s="2">
        <v>0.40190643344153432</v>
      </c>
      <c r="Z115" s="2">
        <v>0.64553326214112994</v>
      </c>
      <c r="AA115" s="2">
        <v>0.55195092649748412</v>
      </c>
      <c r="AB115" s="2">
        <v>0.71459845860712534</v>
      </c>
      <c r="AC115" s="2">
        <v>0.6267363836425901</v>
      </c>
      <c r="AD115" s="2">
        <v>0.40991675788994597</v>
      </c>
      <c r="AE115" s="2">
        <v>0.5655270591002034</v>
      </c>
      <c r="AF115" s="29">
        <f>Node_22_TRAC[[#This Row],[BAD]]</f>
        <v>0</v>
      </c>
      <c r="AG115" s="24">
        <f>Node_22_TRAC[[#This Row],[GOOD]]</f>
        <v>0</v>
      </c>
      <c r="AH115" s="24">
        <f>Node_22_TRAC[[#This Row],[Column1]]</f>
        <v>0</v>
      </c>
      <c r="AI115" s="29">
        <f t="shared" si="6"/>
        <v>0</v>
      </c>
      <c r="AJ115" s="24">
        <f t="shared" si="7"/>
        <v>0</v>
      </c>
      <c r="AK115" s="30">
        <f t="shared" si="8"/>
        <v>1</v>
      </c>
      <c r="AL115" s="30">
        <f>IF(OR(Node_22_TRAC__2[[#This Row],[BAD]]+Node_22_TRAC__2[[#This Row],[BAD2]]=2,Node_22_TRAC__2[[#This Row],[BAD mean]]+Node_22_TRAC__2[[#This Row],[BAD mean4]]=2), 1, 0)</f>
        <v>0</v>
      </c>
    </row>
    <row r="116" spans="1:38" s="20" customFormat="1" x14ac:dyDescent="0.25">
      <c r="A116" s="1" t="s">
        <v>120</v>
      </c>
      <c r="B116" s="9">
        <v>0.76886646872186049</v>
      </c>
      <c r="C116" s="9">
        <v>0.78975714539558661</v>
      </c>
      <c r="D116" s="9">
        <v>0.800287953767858</v>
      </c>
      <c r="E116" s="9">
        <v>0.75539701013083127</v>
      </c>
      <c r="F116" s="9">
        <v>0.79207368007947498</v>
      </c>
      <c r="G116" s="9">
        <v>0.79430531058001264</v>
      </c>
      <c r="H116" s="9">
        <v>0.54091792970151176</v>
      </c>
      <c r="I116" s="9">
        <v>0.47894318625772608</v>
      </c>
      <c r="J116" s="9">
        <v>0.80162758264886702</v>
      </c>
      <c r="K116" s="9">
        <v>0.78868434590418035</v>
      </c>
      <c r="L116" s="2">
        <v>0.68126659918808707</v>
      </c>
      <c r="M116" s="2">
        <v>0.58674523933275369</v>
      </c>
      <c r="N116" s="2">
        <v>0.60284684191884053</v>
      </c>
      <c r="O116" s="2">
        <v>0.58918856974864686</v>
      </c>
      <c r="P116" s="2">
        <v>0.73743428347714135</v>
      </c>
      <c r="Q116" s="2">
        <v>0.76911939196676093</v>
      </c>
      <c r="R116" s="2">
        <v>0.86559203120873096</v>
      </c>
      <c r="S116" s="2">
        <v>0.88260636800996106</v>
      </c>
      <c r="T116" s="2">
        <v>0.47302577360807579</v>
      </c>
      <c r="U116" s="2">
        <v>0.58556993747273012</v>
      </c>
      <c r="V116" s="2">
        <v>0.63327953893247024</v>
      </c>
      <c r="W116" s="2">
        <v>0.49656143506600975</v>
      </c>
      <c r="X116" s="2">
        <v>0.57407347656971253</v>
      </c>
      <c r="Y116" s="2">
        <v>0.47144226009859219</v>
      </c>
      <c r="Z116" s="2">
        <v>0.69977768122690076</v>
      </c>
      <c r="AA116" s="2">
        <v>0.6119404466031001</v>
      </c>
      <c r="AB116" s="2">
        <v>0.75318773597592614</v>
      </c>
      <c r="AC116" s="2">
        <v>0.73938916308520342</v>
      </c>
      <c r="AD116" s="2">
        <v>0.43732403407167847</v>
      </c>
      <c r="AE116" s="2">
        <v>0.5600795175985116</v>
      </c>
      <c r="AF116" s="29">
        <f>Node_22_TRAC[[#This Row],[BAD]]</f>
        <v>0</v>
      </c>
      <c r="AG116" s="24">
        <f>Node_22_TRAC[[#This Row],[GOOD]]</f>
        <v>0</v>
      </c>
      <c r="AH116" s="24">
        <f>Node_22_TRAC[[#This Row],[Column1]]</f>
        <v>0</v>
      </c>
      <c r="AI116" s="29">
        <f t="shared" si="6"/>
        <v>0</v>
      </c>
      <c r="AJ116" s="24">
        <f t="shared" si="7"/>
        <v>0</v>
      </c>
      <c r="AK116" s="30">
        <f t="shared" si="8"/>
        <v>0</v>
      </c>
      <c r="AL116" s="30">
        <f>IF(OR(Node_22_TRAC__2[[#This Row],[BAD]]+Node_22_TRAC__2[[#This Row],[BAD2]]=2,Node_22_TRAC__2[[#This Row],[BAD mean]]+Node_22_TRAC__2[[#This Row],[BAD mean4]]=2), 1, 0)</f>
        <v>0</v>
      </c>
    </row>
    <row r="117" spans="1:38" s="20" customFormat="1" x14ac:dyDescent="0.25">
      <c r="A117" s="1" t="s">
        <v>121</v>
      </c>
      <c r="B117" s="9">
        <v>0.83442948120256188</v>
      </c>
      <c r="C117" s="9">
        <v>0.82595259771486196</v>
      </c>
      <c r="D117" s="9">
        <v>0.86587312398434713</v>
      </c>
      <c r="E117" s="9">
        <v>0.81264454778333139</v>
      </c>
      <c r="F117" s="9">
        <v>0.86569450026372985</v>
      </c>
      <c r="G117" s="9">
        <v>0.8289590383369787</v>
      </c>
      <c r="H117" s="9">
        <v>0.75635337686148973</v>
      </c>
      <c r="I117" s="9">
        <v>0.65949461498072492</v>
      </c>
      <c r="J117" s="9">
        <v>0.86105663087385886</v>
      </c>
      <c r="K117" s="9">
        <v>0.86716788955289592</v>
      </c>
      <c r="L117" s="2">
        <v>0.84600057032509912</v>
      </c>
      <c r="M117" s="2">
        <v>0.63088737216932744</v>
      </c>
      <c r="N117" s="2">
        <v>0.75013202437382454</v>
      </c>
      <c r="O117" s="2">
        <v>0.64938482722684809</v>
      </c>
      <c r="P117" s="2">
        <v>0.86744289621528303</v>
      </c>
      <c r="Q117" s="2">
        <v>0.82998311017152249</v>
      </c>
      <c r="R117" s="2">
        <v>0.89805052317369838</v>
      </c>
      <c r="S117" s="2">
        <v>0.89965273772888843</v>
      </c>
      <c r="T117" s="2">
        <v>0.62676986532646217</v>
      </c>
      <c r="U117" s="2">
        <v>0.78362845911622681</v>
      </c>
      <c r="V117" s="2">
        <v>0.79044016505782755</v>
      </c>
      <c r="W117" s="2">
        <v>0.51639331448491932</v>
      </c>
      <c r="X117" s="2">
        <v>0.679411970592815</v>
      </c>
      <c r="Y117" s="2">
        <v>0.55802689015601237</v>
      </c>
      <c r="Z117" s="2">
        <v>0.82409413296839351</v>
      </c>
      <c r="AA117" s="2">
        <v>0.71826527564503984</v>
      </c>
      <c r="AB117" s="2">
        <v>0.84031245140773647</v>
      </c>
      <c r="AC117" s="2">
        <v>0.83131467873704679</v>
      </c>
      <c r="AD117" s="2">
        <v>0.55140584210061339</v>
      </c>
      <c r="AE117" s="2">
        <v>0.73754386319820497</v>
      </c>
      <c r="AF117" s="29">
        <f>Node_22_TRAC[[#This Row],[BAD]]</f>
        <v>0</v>
      </c>
      <c r="AG117" s="24">
        <f>Node_22_TRAC[[#This Row],[GOOD]]</f>
        <v>0</v>
      </c>
      <c r="AH117" s="24">
        <f>Node_22_TRAC[[#This Row],[Column1]]</f>
        <v>0</v>
      </c>
      <c r="AI117" s="29">
        <f t="shared" si="6"/>
        <v>0</v>
      </c>
      <c r="AJ117" s="24">
        <f t="shared" si="7"/>
        <v>0</v>
      </c>
      <c r="AK117" s="30">
        <f t="shared" si="8"/>
        <v>0</v>
      </c>
      <c r="AL117" s="30">
        <f>IF(OR(Node_22_TRAC__2[[#This Row],[BAD]]+Node_22_TRAC__2[[#This Row],[BAD2]]=2,Node_22_TRAC__2[[#This Row],[BAD mean]]+Node_22_TRAC__2[[#This Row],[BAD mean4]]=2), 1, 0)</f>
        <v>0</v>
      </c>
    </row>
    <row r="118" spans="1:38" s="20" customFormat="1" x14ac:dyDescent="0.25">
      <c r="A118" s="1" t="s">
        <v>122</v>
      </c>
      <c r="B118" s="9">
        <v>0.8475388334345404</v>
      </c>
      <c r="C118" s="9">
        <v>0.84404503348851223</v>
      </c>
      <c r="D118" s="9">
        <v>0.84849279317136239</v>
      </c>
      <c r="E118" s="9">
        <v>0.82730211417085853</v>
      </c>
      <c r="F118" s="9">
        <v>0.85831206025666729</v>
      </c>
      <c r="G118" s="9">
        <v>0.84038057689909373</v>
      </c>
      <c r="H118" s="9">
        <v>0.70094631727243173</v>
      </c>
      <c r="I118" s="9">
        <v>0.6999679937317842</v>
      </c>
      <c r="J118" s="9">
        <v>0.84740750301138812</v>
      </c>
      <c r="K118" s="9">
        <v>0.84035579334682808</v>
      </c>
      <c r="L118" s="2">
        <v>0.87849441591763222</v>
      </c>
      <c r="M118" s="2">
        <v>0.75902019884673821</v>
      </c>
      <c r="N118" s="2">
        <v>0.81252441539491604</v>
      </c>
      <c r="O118" s="2">
        <v>0.73615605693347408</v>
      </c>
      <c r="P118" s="2">
        <v>0.8794877656414174</v>
      </c>
      <c r="Q118" s="2">
        <v>0.85632882862250626</v>
      </c>
      <c r="R118" s="2">
        <v>0.89927630094687427</v>
      </c>
      <c r="S118" s="2">
        <v>0.90578030134649568</v>
      </c>
      <c r="T118" s="2">
        <v>0.68743897111191199</v>
      </c>
      <c r="U118" s="2">
        <v>0.81522227131309466</v>
      </c>
      <c r="V118" s="2">
        <v>0.83141910359557369</v>
      </c>
      <c r="W118" s="2">
        <v>0.71539642208083853</v>
      </c>
      <c r="X118" s="2">
        <v>0.76892218719450833</v>
      </c>
      <c r="Y118" s="2">
        <v>0.65448330486818773</v>
      </c>
      <c r="Z118" s="2">
        <v>0.85381698403715911</v>
      </c>
      <c r="AA118" s="2">
        <v>0.78677749896574756</v>
      </c>
      <c r="AB118" s="2">
        <v>0.8380373387623139</v>
      </c>
      <c r="AC118" s="2">
        <v>0.85860674606933507</v>
      </c>
      <c r="AD118" s="2">
        <v>0.59719146099013554</v>
      </c>
      <c r="AE118" s="2">
        <v>0.76576581990563086</v>
      </c>
      <c r="AF118" s="29">
        <f>Node_22_TRAC[[#This Row],[BAD]]</f>
        <v>0</v>
      </c>
      <c r="AG118" s="24">
        <f>Node_22_TRAC[[#This Row],[GOOD]]</f>
        <v>1</v>
      </c>
      <c r="AH118" s="24">
        <f>Node_22_TRAC[[#This Row],[Column1]]</f>
        <v>0</v>
      </c>
      <c r="AI118" s="29">
        <f t="shared" si="6"/>
        <v>0</v>
      </c>
      <c r="AJ118" s="24">
        <f t="shared" si="7"/>
        <v>0</v>
      </c>
      <c r="AK118" s="30">
        <f t="shared" si="8"/>
        <v>0</v>
      </c>
      <c r="AL118" s="30">
        <f>IF(OR(Node_22_TRAC__2[[#This Row],[BAD]]+Node_22_TRAC__2[[#This Row],[BAD2]]=2,Node_22_TRAC__2[[#This Row],[BAD mean]]+Node_22_TRAC__2[[#This Row],[BAD mean4]]=2), 1, 0)</f>
        <v>0</v>
      </c>
    </row>
    <row r="119" spans="1:38" s="20" customFormat="1" x14ac:dyDescent="0.25">
      <c r="A119" s="1" t="s">
        <v>123</v>
      </c>
      <c r="B119" s="9">
        <v>0.75213816535827926</v>
      </c>
      <c r="C119" s="9">
        <v>0.71367826203636853</v>
      </c>
      <c r="D119" s="9">
        <v>0.72838791882329401</v>
      </c>
      <c r="E119" s="9">
        <v>0.68847293673220655</v>
      </c>
      <c r="F119" s="9">
        <v>0.74530127562692583</v>
      </c>
      <c r="G119" s="9">
        <v>0.69872986453074526</v>
      </c>
      <c r="H119" s="9">
        <v>0.54250347571424362</v>
      </c>
      <c r="I119" s="9">
        <v>0.48378702334100904</v>
      </c>
      <c r="J119" s="9">
        <v>0.75004735764676855</v>
      </c>
      <c r="K119" s="9">
        <v>0.74220476825338211</v>
      </c>
      <c r="L119" s="2">
        <v>0.7830474537824611</v>
      </c>
      <c r="M119" s="2">
        <v>0.50804543940747116</v>
      </c>
      <c r="N119" s="2">
        <v>0.75842857810090913</v>
      </c>
      <c r="O119" s="2">
        <v>0.5110662760145126</v>
      </c>
      <c r="P119" s="2">
        <v>0.80335698364366925</v>
      </c>
      <c r="Q119" s="2">
        <v>0.74166617318261607</v>
      </c>
      <c r="R119" s="2">
        <v>0.83507559014542665</v>
      </c>
      <c r="S119" s="2">
        <v>0.85239526183794878</v>
      </c>
      <c r="T119" s="2">
        <v>0.50272285493625701</v>
      </c>
      <c r="U119" s="2">
        <v>0.66488945968459101</v>
      </c>
      <c r="V119" s="2">
        <v>0.67838392114598656</v>
      </c>
      <c r="W119" s="2">
        <v>0.43144034419428084</v>
      </c>
      <c r="X119" s="2">
        <v>0.69975333516081584</v>
      </c>
      <c r="Y119" s="2">
        <v>0.39044251699309396</v>
      </c>
      <c r="Z119" s="2">
        <v>0.74990896567024723</v>
      </c>
      <c r="AA119" s="2">
        <v>0.55387601230454198</v>
      </c>
      <c r="AB119" s="2">
        <v>0.74861747439588722</v>
      </c>
      <c r="AC119" s="2">
        <v>0.76539914919369212</v>
      </c>
      <c r="AD119" s="2">
        <v>0.41142693256995472</v>
      </c>
      <c r="AE119" s="2">
        <v>0.64901082042691938</v>
      </c>
      <c r="AF119" s="29">
        <f>Node_22_TRAC[[#This Row],[BAD]]</f>
        <v>0</v>
      </c>
      <c r="AG119" s="24">
        <f>Node_22_TRAC[[#This Row],[GOOD]]</f>
        <v>0</v>
      </c>
      <c r="AH119" s="24">
        <f>Node_22_TRAC[[#This Row],[Column1]]</f>
        <v>0</v>
      </c>
      <c r="AI119" s="29">
        <f t="shared" si="6"/>
        <v>0</v>
      </c>
      <c r="AJ119" s="24">
        <f t="shared" si="7"/>
        <v>0</v>
      </c>
      <c r="AK119" s="30">
        <f t="shared" si="8"/>
        <v>0</v>
      </c>
      <c r="AL119" s="30">
        <f>IF(OR(Node_22_TRAC__2[[#This Row],[BAD]]+Node_22_TRAC__2[[#This Row],[BAD2]]=2,Node_22_TRAC__2[[#This Row],[BAD mean]]+Node_22_TRAC__2[[#This Row],[BAD mean4]]=2), 1, 0)</f>
        <v>0</v>
      </c>
    </row>
    <row r="120" spans="1:38" s="20" customFormat="1" x14ac:dyDescent="0.25">
      <c r="A120" s="1" t="s">
        <v>124</v>
      </c>
      <c r="B120" s="9">
        <v>0.77849039515338281</v>
      </c>
      <c r="C120" s="9">
        <v>0.79727765324795807</v>
      </c>
      <c r="D120" s="9">
        <v>0.75036676318651763</v>
      </c>
      <c r="E120" s="9">
        <v>0.78910460885425926</v>
      </c>
      <c r="F120" s="9">
        <v>0.76906571482103137</v>
      </c>
      <c r="G120" s="9">
        <v>0.79559521872296146</v>
      </c>
      <c r="H120" s="9">
        <v>0.67673393900563938</v>
      </c>
      <c r="I120" s="9">
        <v>0.64212784482590535</v>
      </c>
      <c r="J120" s="9">
        <v>0.77233883111379475</v>
      </c>
      <c r="K120" s="9">
        <v>0.7731578764210324</v>
      </c>
      <c r="L120" s="2">
        <v>0.79435856930492255</v>
      </c>
      <c r="M120" s="2">
        <v>0.51155684468364626</v>
      </c>
      <c r="N120" s="2">
        <v>0.81236494547415972</v>
      </c>
      <c r="O120" s="2">
        <v>0.6436884137810257</v>
      </c>
      <c r="P120" s="2">
        <v>0.86084723413739783</v>
      </c>
      <c r="Q120" s="2">
        <v>0.77429079245637877</v>
      </c>
      <c r="R120" s="2">
        <v>0.88844966003595449</v>
      </c>
      <c r="S120" s="2">
        <v>0.8946306347964128</v>
      </c>
      <c r="T120" s="2">
        <v>0.58146812214169152</v>
      </c>
      <c r="U120" s="2">
        <v>0.78782380350687153</v>
      </c>
      <c r="V120" s="2">
        <v>0.70791889273049524</v>
      </c>
      <c r="W120" s="2">
        <v>0.39573488427545928</v>
      </c>
      <c r="X120" s="2">
        <v>0.77454404987573511</v>
      </c>
      <c r="Y120" s="2">
        <v>0.52634915231713875</v>
      </c>
      <c r="Z120" s="2">
        <v>0.83459642154304592</v>
      </c>
      <c r="AA120" s="2">
        <v>0.66638992405974806</v>
      </c>
      <c r="AB120" s="2">
        <v>0.85726994532708944</v>
      </c>
      <c r="AC120" s="2">
        <v>0.79083497799348768</v>
      </c>
      <c r="AD120" s="2">
        <v>0.4416936518781121</v>
      </c>
      <c r="AE120" s="2">
        <v>0.77166551563375696</v>
      </c>
      <c r="AF120" s="29">
        <f>Node_22_TRAC[[#This Row],[BAD]]</f>
        <v>0</v>
      </c>
      <c r="AG120" s="24">
        <f>Node_22_TRAC[[#This Row],[GOOD]]</f>
        <v>0</v>
      </c>
      <c r="AH120" s="24">
        <f>Node_22_TRAC[[#This Row],[Column1]]</f>
        <v>0</v>
      </c>
      <c r="AI120" s="29">
        <f t="shared" si="6"/>
        <v>0</v>
      </c>
      <c r="AJ120" s="24">
        <f t="shared" si="7"/>
        <v>0</v>
      </c>
      <c r="AK120" s="30">
        <f t="shared" si="8"/>
        <v>0</v>
      </c>
      <c r="AL120" s="30">
        <f>IF(OR(Node_22_TRAC__2[[#This Row],[BAD]]+Node_22_TRAC__2[[#This Row],[BAD2]]=2,Node_22_TRAC__2[[#This Row],[BAD mean]]+Node_22_TRAC__2[[#This Row],[BAD mean4]]=2), 1, 0)</f>
        <v>0</v>
      </c>
    </row>
    <row r="121" spans="1:38" s="20" customFormat="1" x14ac:dyDescent="0.25">
      <c r="A121" s="1" t="s">
        <v>125</v>
      </c>
      <c r="B121" s="9">
        <v>0.86248629619250505</v>
      </c>
      <c r="C121" s="9">
        <v>0.85727595872590745</v>
      </c>
      <c r="D121" s="9">
        <v>0.86135993044484871</v>
      </c>
      <c r="E121" s="9">
        <v>0.85476272988360813</v>
      </c>
      <c r="F121" s="9">
        <v>0.86435578237019994</v>
      </c>
      <c r="G121" s="9">
        <v>0.85476115879167536</v>
      </c>
      <c r="H121" s="9">
        <v>0.78001245719817425</v>
      </c>
      <c r="I121" s="9">
        <v>0.78852713969170685</v>
      </c>
      <c r="J121" s="9">
        <v>0.84714220752054303</v>
      </c>
      <c r="K121" s="9">
        <v>0.85737060031873102</v>
      </c>
      <c r="L121" s="2">
        <v>0.89899659776711605</v>
      </c>
      <c r="M121" s="2">
        <v>0.76521379981224036</v>
      </c>
      <c r="N121" s="2">
        <v>0.82089445098097658</v>
      </c>
      <c r="O121" s="2">
        <v>0.76172529351055052</v>
      </c>
      <c r="P121" s="2">
        <v>0.8992766727781335</v>
      </c>
      <c r="Q121" s="2">
        <v>0.86070614858901773</v>
      </c>
      <c r="R121" s="2">
        <v>0.91534088964340077</v>
      </c>
      <c r="S121" s="2">
        <v>0.90818180506910828</v>
      </c>
      <c r="T121" s="2">
        <v>0.66884551362952549</v>
      </c>
      <c r="U121" s="2">
        <v>0.81182092356310409</v>
      </c>
      <c r="V121" s="2">
        <v>0.8524962222993816</v>
      </c>
      <c r="W121" s="2">
        <v>0.66006605297907783</v>
      </c>
      <c r="X121" s="2">
        <v>0.73540691000714575</v>
      </c>
      <c r="Y121" s="2">
        <v>0.66703313488003713</v>
      </c>
      <c r="Z121" s="2">
        <v>0.84743404257004373</v>
      </c>
      <c r="AA121" s="2">
        <v>0.79788777044254877</v>
      </c>
      <c r="AB121" s="2">
        <v>0.86646378065287544</v>
      </c>
      <c r="AC121" s="2">
        <v>0.88028464598680245</v>
      </c>
      <c r="AD121" s="2">
        <v>0.55095458976500933</v>
      </c>
      <c r="AE121" s="2">
        <v>0.73535461714060668</v>
      </c>
      <c r="AF121" s="29">
        <f>Node_22_TRAC[[#This Row],[BAD]]</f>
        <v>0</v>
      </c>
      <c r="AG121" s="24">
        <f>Node_22_TRAC[[#This Row],[GOOD]]</f>
        <v>0</v>
      </c>
      <c r="AH121" s="24">
        <f>Node_22_TRAC[[#This Row],[Column1]]</f>
        <v>0</v>
      </c>
      <c r="AI121" s="29">
        <f t="shared" si="6"/>
        <v>0</v>
      </c>
      <c r="AJ121" s="24">
        <f t="shared" si="7"/>
        <v>0</v>
      </c>
      <c r="AK121" s="30">
        <f t="shared" si="8"/>
        <v>0</v>
      </c>
      <c r="AL121" s="30">
        <f>IF(OR(Node_22_TRAC__2[[#This Row],[BAD]]+Node_22_TRAC__2[[#This Row],[BAD2]]=2,Node_22_TRAC__2[[#This Row],[BAD mean]]+Node_22_TRAC__2[[#This Row],[BAD mean4]]=2), 1, 0)</f>
        <v>0</v>
      </c>
    </row>
    <row r="122" spans="1:38" s="20" customFormat="1" x14ac:dyDescent="0.25">
      <c r="A122" s="1" t="s">
        <v>126</v>
      </c>
      <c r="B122" s="9">
        <v>0.7124275930103785</v>
      </c>
      <c r="C122" s="9">
        <v>0.72527947774077872</v>
      </c>
      <c r="D122" s="9">
        <v>0.71261724664414128</v>
      </c>
      <c r="E122" s="9">
        <v>0.7030206177813102</v>
      </c>
      <c r="F122" s="9">
        <v>0.71493224519067156</v>
      </c>
      <c r="G122" s="9">
        <v>0.72105410907278578</v>
      </c>
      <c r="H122" s="9">
        <v>0.52891074947491989</v>
      </c>
      <c r="I122" s="9">
        <v>0.54844828074994534</v>
      </c>
      <c r="J122" s="9">
        <v>0.70473929462251361</v>
      </c>
      <c r="K122" s="9">
        <v>0.70379823498841387</v>
      </c>
      <c r="L122" s="2">
        <v>0.82738928750348795</v>
      </c>
      <c r="M122" s="2">
        <v>0.72818544614253244</v>
      </c>
      <c r="N122" s="2">
        <v>0.77448760107725911</v>
      </c>
      <c r="O122" s="2">
        <v>0.64434481735702753</v>
      </c>
      <c r="P122" s="2">
        <v>0.81633143800060148</v>
      </c>
      <c r="Q122" s="2">
        <v>0.78640382265277053</v>
      </c>
      <c r="R122" s="2">
        <v>0.8718158321690801</v>
      </c>
      <c r="S122" s="2">
        <v>0.87641543196759142</v>
      </c>
      <c r="T122" s="2">
        <v>0.69731329827580391</v>
      </c>
      <c r="U122" s="2">
        <v>0.72054901831876939</v>
      </c>
      <c r="V122" s="2">
        <v>0.80707734126740449</v>
      </c>
      <c r="W122" s="2">
        <v>0.64861362701017089</v>
      </c>
      <c r="X122" s="2">
        <v>0.78333605070020451</v>
      </c>
      <c r="Y122" s="2">
        <v>0.47492465040933407</v>
      </c>
      <c r="Z122" s="2">
        <v>0.79904104472068271</v>
      </c>
      <c r="AA122" s="2">
        <v>0.67177561317627588</v>
      </c>
      <c r="AB122" s="2">
        <v>0.85018534518794198</v>
      </c>
      <c r="AC122" s="2">
        <v>0.80351778820295838</v>
      </c>
      <c r="AD122" s="2">
        <v>0.64640804162957555</v>
      </c>
      <c r="AE122" s="2">
        <v>0.66973366557278202</v>
      </c>
      <c r="AF122" s="29">
        <f>Node_22_TRAC[[#This Row],[BAD]]</f>
        <v>0</v>
      </c>
      <c r="AG122" s="24">
        <f>Node_22_TRAC[[#This Row],[GOOD]]</f>
        <v>0</v>
      </c>
      <c r="AH122" s="24">
        <f>Node_22_TRAC[[#This Row],[Column1]]</f>
        <v>0</v>
      </c>
      <c r="AI122" s="29">
        <f t="shared" si="6"/>
        <v>0</v>
      </c>
      <c r="AJ122" s="24">
        <f t="shared" si="7"/>
        <v>0</v>
      </c>
      <c r="AK122" s="30">
        <f t="shared" si="8"/>
        <v>0</v>
      </c>
      <c r="AL122" s="30">
        <f>IF(OR(Node_22_TRAC__2[[#This Row],[BAD]]+Node_22_TRAC__2[[#This Row],[BAD2]]=2,Node_22_TRAC__2[[#This Row],[BAD mean]]+Node_22_TRAC__2[[#This Row],[BAD mean4]]=2), 1, 0)</f>
        <v>0</v>
      </c>
    </row>
    <row r="123" spans="1:38" s="20" customFormat="1" x14ac:dyDescent="0.25">
      <c r="A123" s="1" t="s">
        <v>127</v>
      </c>
      <c r="B123" s="9">
        <v>0.75041242242397255</v>
      </c>
      <c r="C123" s="9">
        <v>0.81141743001594502</v>
      </c>
      <c r="D123" s="9">
        <v>0.69794602350014179</v>
      </c>
      <c r="E123" s="9">
        <v>0.73319497417462398</v>
      </c>
      <c r="F123" s="9">
        <v>0.72097179514194687</v>
      </c>
      <c r="G123" s="9">
        <v>0.73962965693596516</v>
      </c>
      <c r="H123" s="9">
        <v>0.58144166852264112</v>
      </c>
      <c r="I123" s="9">
        <v>0.55374178079227776</v>
      </c>
      <c r="J123" s="9">
        <v>0.7340351314606024</v>
      </c>
      <c r="K123" s="9">
        <v>0.71810827828446855</v>
      </c>
      <c r="L123" s="2">
        <v>0.74528922838489775</v>
      </c>
      <c r="M123" s="2">
        <v>0.56631837162264143</v>
      </c>
      <c r="N123" s="2">
        <v>0.7796985836356537</v>
      </c>
      <c r="O123" s="2">
        <v>0.58312614049905731</v>
      </c>
      <c r="P123" s="2">
        <v>0.81253912100231274</v>
      </c>
      <c r="Q123" s="2">
        <v>0.75426588719227494</v>
      </c>
      <c r="R123" s="2">
        <v>0.89976550343049</v>
      </c>
      <c r="S123" s="2">
        <v>0.88113675784050727</v>
      </c>
      <c r="T123" s="2">
        <v>0.69016973338626142</v>
      </c>
      <c r="U123" s="2">
        <v>0.75055959102765479</v>
      </c>
      <c r="V123" s="2">
        <v>0.62722241353794517</v>
      </c>
      <c r="W123" s="2">
        <v>0.48463541006768496</v>
      </c>
      <c r="X123" s="2">
        <v>0.63665316638039993</v>
      </c>
      <c r="Y123" s="2">
        <v>0.49255160684683447</v>
      </c>
      <c r="Z123" s="2">
        <v>0.69507860481890194</v>
      </c>
      <c r="AA123" s="2">
        <v>0.62300160802735893</v>
      </c>
      <c r="AB123" s="2">
        <v>0.78488941152585889</v>
      </c>
      <c r="AC123" s="2">
        <v>0.70741240815141859</v>
      </c>
      <c r="AD123" s="2">
        <v>0.54227510048830863</v>
      </c>
      <c r="AE123" s="2">
        <v>0.61832503776405512</v>
      </c>
      <c r="AF123" s="29">
        <f>Node_22_TRAC[[#This Row],[BAD]]</f>
        <v>0</v>
      </c>
      <c r="AG123" s="24">
        <f>Node_22_TRAC[[#This Row],[GOOD]]</f>
        <v>0</v>
      </c>
      <c r="AH123" s="24">
        <f>Node_22_TRAC[[#This Row],[Column1]]</f>
        <v>0</v>
      </c>
      <c r="AI123" s="29">
        <f t="shared" si="6"/>
        <v>0</v>
      </c>
      <c r="AJ123" s="24">
        <f t="shared" si="7"/>
        <v>0</v>
      </c>
      <c r="AK123" s="30">
        <f t="shared" si="8"/>
        <v>0</v>
      </c>
      <c r="AL123" s="30">
        <f>IF(OR(Node_22_TRAC__2[[#This Row],[BAD]]+Node_22_TRAC__2[[#This Row],[BAD2]]=2,Node_22_TRAC__2[[#This Row],[BAD mean]]+Node_22_TRAC__2[[#This Row],[BAD mean4]]=2), 1, 0)</f>
        <v>0</v>
      </c>
    </row>
    <row r="124" spans="1:38" s="20" customFormat="1" x14ac:dyDescent="0.25">
      <c r="A124" s="1" t="s">
        <v>128</v>
      </c>
      <c r="B124" s="9">
        <v>0.8462508954989475</v>
      </c>
      <c r="C124" s="9">
        <v>0.84791721348636662</v>
      </c>
      <c r="D124" s="9">
        <v>0.84554056125915444</v>
      </c>
      <c r="E124" s="9">
        <v>0.84779954742532948</v>
      </c>
      <c r="F124" s="9">
        <v>0.84637350932394295</v>
      </c>
      <c r="G124" s="9">
        <v>0.84776401287472303</v>
      </c>
      <c r="H124" s="9">
        <v>0.82023182515779469</v>
      </c>
      <c r="I124" s="9">
        <v>0.82687638542396558</v>
      </c>
      <c r="J124" s="9">
        <v>0.84979546707437525</v>
      </c>
      <c r="K124" s="9">
        <v>0.85086645793487214</v>
      </c>
      <c r="L124" s="2">
        <v>0.88820331632106708</v>
      </c>
      <c r="M124" s="2">
        <v>0.8621264358578935</v>
      </c>
      <c r="N124" s="2">
        <v>0.86314040553226912</v>
      </c>
      <c r="O124" s="2">
        <v>0.77516319824431235</v>
      </c>
      <c r="P124" s="2">
        <v>0.8833752478625484</v>
      </c>
      <c r="Q124" s="2">
        <v>0.85821040535201276</v>
      </c>
      <c r="R124" s="2">
        <v>0.8909765137739708</v>
      </c>
      <c r="S124" s="2">
        <v>0.89128755874769738</v>
      </c>
      <c r="T124" s="2">
        <v>0.73803655777097255</v>
      </c>
      <c r="U124" s="2">
        <v>0.76986327974872526</v>
      </c>
      <c r="V124" s="2">
        <v>0.87538140485552296</v>
      </c>
      <c r="W124" s="2">
        <v>0.83135953951405028</v>
      </c>
      <c r="X124" s="2">
        <v>0.83798345867094082</v>
      </c>
      <c r="Y124" s="2">
        <v>0.71033437911659614</v>
      </c>
      <c r="Z124" s="2">
        <v>0.87288476111196622</v>
      </c>
      <c r="AA124" s="2">
        <v>0.82634383019234436</v>
      </c>
      <c r="AB124" s="2">
        <v>0.88226380106237312</v>
      </c>
      <c r="AC124" s="2">
        <v>0.87312517773489318</v>
      </c>
      <c r="AD124" s="2">
        <v>0.69866345388912654</v>
      </c>
      <c r="AE124" s="2">
        <v>0.74684336321708988</v>
      </c>
      <c r="AF124" s="29">
        <f>Node_22_TRAC[[#This Row],[BAD]]</f>
        <v>0</v>
      </c>
      <c r="AG124" s="24">
        <f>Node_22_TRAC[[#This Row],[GOOD]]</f>
        <v>1</v>
      </c>
      <c r="AH124" s="24">
        <f>Node_22_TRAC[[#This Row],[Column1]]</f>
        <v>0</v>
      </c>
      <c r="AI124" s="29">
        <f t="shared" si="6"/>
        <v>0</v>
      </c>
      <c r="AJ124" s="24">
        <f t="shared" si="7"/>
        <v>0</v>
      </c>
      <c r="AK124" s="30">
        <f t="shared" si="8"/>
        <v>0</v>
      </c>
      <c r="AL124" s="30">
        <f>IF(OR(Node_22_TRAC__2[[#This Row],[BAD]]+Node_22_TRAC__2[[#This Row],[BAD2]]=2,Node_22_TRAC__2[[#This Row],[BAD mean]]+Node_22_TRAC__2[[#This Row],[BAD mean4]]=2), 1, 0)</f>
        <v>0</v>
      </c>
    </row>
    <row r="125" spans="1:38" s="20" customFormat="1" x14ac:dyDescent="0.25">
      <c r="A125" s="1" t="s">
        <v>129</v>
      </c>
      <c r="B125" s="9">
        <v>0.52160030719502204</v>
      </c>
      <c r="C125" s="9">
        <v>0.6807018445846208</v>
      </c>
      <c r="D125" s="9">
        <v>0.73251927685833307</v>
      </c>
      <c r="E125" s="9">
        <v>0.5751272043100446</v>
      </c>
      <c r="F125" s="9">
        <v>0.68148005168515469</v>
      </c>
      <c r="G125" s="9">
        <v>0.56338458463479413</v>
      </c>
      <c r="H125" s="9">
        <v>0.41217426114988243</v>
      </c>
      <c r="I125" s="9">
        <v>0.37021831260062443</v>
      </c>
      <c r="J125" s="9">
        <v>0.68644130350073596</v>
      </c>
      <c r="K125" s="9">
        <v>0.70657356432185159</v>
      </c>
      <c r="L125" s="2">
        <v>0.50705922917080293</v>
      </c>
      <c r="M125" s="2">
        <v>0.41320490612027949</v>
      </c>
      <c r="N125" s="2">
        <v>0.54351457945946868</v>
      </c>
      <c r="O125" s="2">
        <v>0.46659960433928332</v>
      </c>
      <c r="P125" s="2">
        <v>0.62797438393506555</v>
      </c>
      <c r="Q125" s="2">
        <v>0.59909757883314696</v>
      </c>
      <c r="R125" s="2">
        <v>0.80829330164430346</v>
      </c>
      <c r="S125" s="2">
        <v>0.82848112056705747</v>
      </c>
      <c r="T125" s="2">
        <v>0.46341270422410868</v>
      </c>
      <c r="U125" s="2">
        <v>0.55324107581216397</v>
      </c>
      <c r="V125" s="2">
        <v>0.42909675424658461</v>
      </c>
      <c r="W125" s="2">
        <v>0.33729826743879837</v>
      </c>
      <c r="X125" s="2">
        <v>0.45257143681722783</v>
      </c>
      <c r="Y125" s="2">
        <v>0.37072813007065841</v>
      </c>
      <c r="Z125" s="2">
        <v>0.53149896092623894</v>
      </c>
      <c r="AA125" s="2">
        <v>0.48814849934186999</v>
      </c>
      <c r="AB125" s="2">
        <v>0.5724597578099283</v>
      </c>
      <c r="AC125" s="2">
        <v>0.54561331071887342</v>
      </c>
      <c r="AD125" s="2">
        <v>0.36825658446799731</v>
      </c>
      <c r="AE125" s="2">
        <v>0.49717952887453076</v>
      </c>
      <c r="AF125" s="29">
        <f>Node_22_TRAC[[#This Row],[BAD]]</f>
        <v>0</v>
      </c>
      <c r="AG125" s="24">
        <f>Node_22_TRAC[[#This Row],[GOOD]]</f>
        <v>0</v>
      </c>
      <c r="AH125" s="24">
        <f>Node_22_TRAC[[#This Row],[Column1]]</f>
        <v>1</v>
      </c>
      <c r="AI125" s="29">
        <f t="shared" si="6"/>
        <v>0</v>
      </c>
      <c r="AJ125" s="24">
        <f t="shared" si="7"/>
        <v>0</v>
      </c>
      <c r="AK125" s="30">
        <f t="shared" si="8"/>
        <v>1</v>
      </c>
      <c r="AL125" s="30">
        <f>IF(OR(Node_22_TRAC__2[[#This Row],[BAD]]+Node_22_TRAC__2[[#This Row],[BAD2]]=2,Node_22_TRAC__2[[#This Row],[BAD mean]]+Node_22_TRAC__2[[#This Row],[BAD mean4]]=2), 1, 0)</f>
        <v>1</v>
      </c>
    </row>
    <row r="126" spans="1:38" s="20" customFormat="1" x14ac:dyDescent="0.25">
      <c r="A126" s="1" t="s">
        <v>130</v>
      </c>
      <c r="B126" s="9">
        <v>0.66229781226398354</v>
      </c>
      <c r="C126" s="9">
        <v>0.72804669630312957</v>
      </c>
      <c r="D126" s="9">
        <v>0.6578825485631089</v>
      </c>
      <c r="E126" s="9">
        <v>0.7040144588596029</v>
      </c>
      <c r="F126" s="9">
        <v>0.67369674550034508</v>
      </c>
      <c r="G126" s="9">
        <v>0.72393912756675061</v>
      </c>
      <c r="H126" s="9">
        <v>0.59167229396881671</v>
      </c>
      <c r="I126" s="9">
        <v>0.58496230899438617</v>
      </c>
      <c r="J126" s="9">
        <v>0.66640250068352425</v>
      </c>
      <c r="K126" s="9">
        <v>0.67063237951066268</v>
      </c>
      <c r="L126" s="2">
        <v>0.82747772115724316</v>
      </c>
      <c r="M126" s="2">
        <v>0.67062536584264409</v>
      </c>
      <c r="N126" s="2">
        <v>0.81133373502571182</v>
      </c>
      <c r="O126" s="2">
        <v>0.63743937977708476</v>
      </c>
      <c r="P126" s="2">
        <v>0.82686267247902601</v>
      </c>
      <c r="Q126" s="2">
        <v>0.80462982527076932</v>
      </c>
      <c r="R126" s="2">
        <v>0.8822196077283524</v>
      </c>
      <c r="S126" s="2">
        <v>0.8821251586909995</v>
      </c>
      <c r="T126" s="2">
        <v>0.66106363282586644</v>
      </c>
      <c r="U126" s="2">
        <v>0.78597703360874849</v>
      </c>
      <c r="V126" s="2">
        <v>0.7392757847315502</v>
      </c>
      <c r="W126" s="2">
        <v>0.57540717705454181</v>
      </c>
      <c r="X126" s="2">
        <v>0.75188651594987588</v>
      </c>
      <c r="Y126" s="2">
        <v>0.52479159300475386</v>
      </c>
      <c r="Z126" s="2">
        <v>0.78350532955614083</v>
      </c>
      <c r="AA126" s="2">
        <v>0.69979666248829131</v>
      </c>
      <c r="AB126" s="2">
        <v>0.84151953658869227</v>
      </c>
      <c r="AC126" s="2">
        <v>0.81166191849044422</v>
      </c>
      <c r="AD126" s="2">
        <v>0.49173509215802647</v>
      </c>
      <c r="AE126" s="2">
        <v>0.69761318276393669</v>
      </c>
      <c r="AF126" s="29">
        <f>Node_22_TRAC[[#This Row],[BAD]]</f>
        <v>0</v>
      </c>
      <c r="AG126" s="24">
        <f>Node_22_TRAC[[#This Row],[GOOD]]</f>
        <v>0</v>
      </c>
      <c r="AH126" s="24">
        <f>Node_22_TRAC[[#This Row],[Column1]]</f>
        <v>0</v>
      </c>
      <c r="AI126" s="29">
        <f t="shared" si="6"/>
        <v>0</v>
      </c>
      <c r="AJ126" s="24">
        <f t="shared" si="7"/>
        <v>0</v>
      </c>
      <c r="AK126" s="30">
        <f t="shared" si="8"/>
        <v>0</v>
      </c>
      <c r="AL126" s="30">
        <f>IF(OR(Node_22_TRAC__2[[#This Row],[BAD]]+Node_22_TRAC__2[[#This Row],[BAD2]]=2,Node_22_TRAC__2[[#This Row],[BAD mean]]+Node_22_TRAC__2[[#This Row],[BAD mean4]]=2), 1, 0)</f>
        <v>0</v>
      </c>
    </row>
    <row r="127" spans="1:38" s="20" customFormat="1" x14ac:dyDescent="0.25">
      <c r="A127" s="1" t="s">
        <v>131</v>
      </c>
      <c r="B127" s="9">
        <v>0.64044647376017128</v>
      </c>
      <c r="C127" s="9">
        <v>0.6506340584918372</v>
      </c>
      <c r="D127" s="9">
        <v>0.59713386436988392</v>
      </c>
      <c r="E127" s="9">
        <v>0.59596142619168646</v>
      </c>
      <c r="F127" s="9">
        <v>0.54319515028206633</v>
      </c>
      <c r="G127" s="9">
        <v>0.63345340965673158</v>
      </c>
      <c r="H127" s="9">
        <v>0.45274854013392651</v>
      </c>
      <c r="I127" s="9">
        <v>0.51425448334055168</v>
      </c>
      <c r="J127" s="9">
        <v>0.59028552127211598</v>
      </c>
      <c r="K127" s="9">
        <v>0.56495683298185506</v>
      </c>
      <c r="L127" s="2">
        <v>0.73552588132195729</v>
      </c>
      <c r="M127" s="2">
        <v>0.39610983967135144</v>
      </c>
      <c r="N127" s="2">
        <v>0.76825060298037695</v>
      </c>
      <c r="O127" s="2">
        <v>0.53513507758405932</v>
      </c>
      <c r="P127" s="2">
        <v>0.83636781487523382</v>
      </c>
      <c r="Q127" s="2">
        <v>0.69355468619583704</v>
      </c>
      <c r="R127" s="2">
        <v>0.88341922148477914</v>
      </c>
      <c r="S127" s="2">
        <v>0.87017419876943358</v>
      </c>
      <c r="T127" s="2">
        <v>0.48926448706848302</v>
      </c>
      <c r="U127" s="2">
        <v>0.77593111559219685</v>
      </c>
      <c r="V127" s="2">
        <v>0.56518411025024295</v>
      </c>
      <c r="W127" s="2">
        <v>0.31625745847150116</v>
      </c>
      <c r="X127" s="2">
        <v>0.6326496113567176</v>
      </c>
      <c r="Y127" s="2">
        <v>0.44741644823580679</v>
      </c>
      <c r="Z127" s="2">
        <v>0.7045227926774883</v>
      </c>
      <c r="AA127" s="2">
        <v>0.51487888226760314</v>
      </c>
      <c r="AB127" s="2">
        <v>0.86495778221779862</v>
      </c>
      <c r="AC127" s="2">
        <v>0.75909602337932225</v>
      </c>
      <c r="AD127" s="2">
        <v>0.25117695557162312</v>
      </c>
      <c r="AE127" s="2">
        <v>0.63876017568179355</v>
      </c>
      <c r="AF127" s="29">
        <f>Node_22_TRAC[[#This Row],[BAD]]</f>
        <v>0</v>
      </c>
      <c r="AG127" s="24">
        <f>Node_22_TRAC[[#This Row],[GOOD]]</f>
        <v>0</v>
      </c>
      <c r="AH127" s="24">
        <f>Node_22_TRAC[[#This Row],[Column1]]</f>
        <v>0</v>
      </c>
      <c r="AI127" s="29">
        <f t="shared" si="6"/>
        <v>0</v>
      </c>
      <c r="AJ127" s="24">
        <f t="shared" si="7"/>
        <v>0</v>
      </c>
      <c r="AK127" s="30">
        <f t="shared" si="8"/>
        <v>1</v>
      </c>
      <c r="AL127" s="30">
        <f>IF(OR(Node_22_TRAC__2[[#This Row],[BAD]]+Node_22_TRAC__2[[#This Row],[BAD2]]=2,Node_22_TRAC__2[[#This Row],[BAD mean]]+Node_22_TRAC__2[[#This Row],[BAD mean4]]=2), 1, 0)</f>
        <v>0</v>
      </c>
    </row>
    <row r="128" spans="1:38" s="20" customFormat="1" x14ac:dyDescent="0.25">
      <c r="A128" s="1" t="s">
        <v>132</v>
      </c>
      <c r="B128" s="9">
        <v>0.79464297544142926</v>
      </c>
      <c r="C128" s="9">
        <v>0.74389793967880913</v>
      </c>
      <c r="D128" s="9">
        <v>0.80743953872622753</v>
      </c>
      <c r="E128" s="9">
        <v>0.72386308226117191</v>
      </c>
      <c r="F128" s="9">
        <v>0.81019642077788401</v>
      </c>
      <c r="G128" s="9">
        <v>0.75975096383595997</v>
      </c>
      <c r="H128" s="9">
        <v>0.68695742321622233</v>
      </c>
      <c r="I128" s="9">
        <v>0.60057757645005061</v>
      </c>
      <c r="J128" s="9">
        <v>0.79310903319566872</v>
      </c>
      <c r="K128" s="9">
        <v>0.8250646627117364</v>
      </c>
      <c r="L128" s="2">
        <v>0.81333522500742061</v>
      </c>
      <c r="M128" s="2">
        <v>0.64359592028079893</v>
      </c>
      <c r="N128" s="2">
        <v>0.79544756979591769</v>
      </c>
      <c r="O128" s="2">
        <v>0.63486506614171667</v>
      </c>
      <c r="P128" s="2">
        <v>0.85658579984183014</v>
      </c>
      <c r="Q128" s="2">
        <v>0.79151434756482886</v>
      </c>
      <c r="R128" s="2">
        <v>0.89749699328129739</v>
      </c>
      <c r="S128" s="2">
        <v>0.88563948839878381</v>
      </c>
      <c r="T128" s="2">
        <v>0.63400445732043487</v>
      </c>
      <c r="U128" s="2">
        <v>0.74547355327170561</v>
      </c>
      <c r="V128" s="2">
        <v>0.79090515093624214</v>
      </c>
      <c r="W128" s="2">
        <v>0.57817090696890172</v>
      </c>
      <c r="X128" s="2">
        <v>0.80123784992296321</v>
      </c>
      <c r="Y128" s="2">
        <v>0.55655565626412795</v>
      </c>
      <c r="Z128" s="2">
        <v>0.82680987870197042</v>
      </c>
      <c r="AA128" s="2">
        <v>0.65826998462391217</v>
      </c>
      <c r="AB128" s="2">
        <v>0.82629523309529784</v>
      </c>
      <c r="AC128" s="2">
        <v>0.82996110278868029</v>
      </c>
      <c r="AD128" s="2">
        <v>0.59919035808854915</v>
      </c>
      <c r="AE128" s="2">
        <v>0.71929390823131922</v>
      </c>
      <c r="AF128" s="29">
        <f>Node_22_TRAC[[#This Row],[BAD]]</f>
        <v>0</v>
      </c>
      <c r="AG128" s="24">
        <f>Node_22_TRAC[[#This Row],[GOOD]]</f>
        <v>1</v>
      </c>
      <c r="AH128" s="24">
        <f>Node_22_TRAC[[#This Row],[Column1]]</f>
        <v>0</v>
      </c>
      <c r="AI128" s="29">
        <f t="shared" si="6"/>
        <v>0</v>
      </c>
      <c r="AJ128" s="24">
        <f t="shared" si="7"/>
        <v>0</v>
      </c>
      <c r="AK128" s="30">
        <f t="shared" si="8"/>
        <v>0</v>
      </c>
      <c r="AL128" s="30">
        <f>IF(OR(Node_22_TRAC__2[[#This Row],[BAD]]+Node_22_TRAC__2[[#This Row],[BAD2]]=2,Node_22_TRAC__2[[#This Row],[BAD mean]]+Node_22_TRAC__2[[#This Row],[BAD mean4]]=2), 1, 0)</f>
        <v>0</v>
      </c>
    </row>
    <row r="129" spans="1:38" s="20" customFormat="1" x14ac:dyDescent="0.25">
      <c r="A129" s="1" t="s">
        <v>133</v>
      </c>
      <c r="B129" s="9">
        <v>0.64060412794546151</v>
      </c>
      <c r="C129" s="9">
        <v>0.74344055903285711</v>
      </c>
      <c r="D129" s="9">
        <v>0.6177269137973399</v>
      </c>
      <c r="E129" s="9">
        <v>0.73004851046395458</v>
      </c>
      <c r="F129" s="9">
        <v>0.62567898946544842</v>
      </c>
      <c r="G129" s="9">
        <v>0.73855856955984334</v>
      </c>
      <c r="H129" s="9">
        <v>0.42832228618657986</v>
      </c>
      <c r="I129" s="9">
        <v>0.46758028898992376</v>
      </c>
      <c r="J129" s="9">
        <v>0.64548529310953873</v>
      </c>
      <c r="K129" s="9">
        <v>0.67245046350295412</v>
      </c>
      <c r="L129" s="2">
        <v>0.73518576750546516</v>
      </c>
      <c r="M129" s="2">
        <v>0.50583971667575833</v>
      </c>
      <c r="N129" s="2">
        <v>0.73012032272251493</v>
      </c>
      <c r="O129" s="2">
        <v>0.53494802588056944</v>
      </c>
      <c r="P129" s="2">
        <v>0.82109463185244014</v>
      </c>
      <c r="Q129" s="2">
        <v>0.78240145662600458</v>
      </c>
      <c r="R129" s="2">
        <v>0.85457052205387873</v>
      </c>
      <c r="S129" s="2">
        <v>0.87350467309417434</v>
      </c>
      <c r="T129" s="2">
        <v>0.49311747836796721</v>
      </c>
      <c r="U129" s="2">
        <v>0.75962798903508699</v>
      </c>
      <c r="V129" s="2">
        <v>0.67339366305961268</v>
      </c>
      <c r="W129" s="2">
        <v>0.42057614736337567</v>
      </c>
      <c r="X129" s="2">
        <v>0.71868642840851693</v>
      </c>
      <c r="Y129" s="2">
        <v>0.46144370265663576</v>
      </c>
      <c r="Z129" s="2">
        <v>0.82432219834396159</v>
      </c>
      <c r="AA129" s="2">
        <v>0.64045326110576895</v>
      </c>
      <c r="AB129" s="2">
        <v>0.87913512720053144</v>
      </c>
      <c r="AC129" s="2">
        <v>0.76960579125730033</v>
      </c>
      <c r="AD129" s="2">
        <v>0.38113719989002642</v>
      </c>
      <c r="AE129" s="2">
        <v>0.73959564816166168</v>
      </c>
      <c r="AF129" s="29">
        <f>Node_22_TRAC[[#This Row],[BAD]]</f>
        <v>0</v>
      </c>
      <c r="AG129" s="24">
        <f>Node_22_TRAC[[#This Row],[GOOD]]</f>
        <v>0</v>
      </c>
      <c r="AH129" s="24">
        <f>Node_22_TRAC[[#This Row],[Column1]]</f>
        <v>0</v>
      </c>
      <c r="AI129" s="29">
        <f t="shared" si="6"/>
        <v>0</v>
      </c>
      <c r="AJ129" s="24">
        <f t="shared" si="7"/>
        <v>0</v>
      </c>
      <c r="AK129" s="30">
        <f t="shared" si="8"/>
        <v>0</v>
      </c>
      <c r="AL129" s="30">
        <f>IF(OR(Node_22_TRAC__2[[#This Row],[BAD]]+Node_22_TRAC__2[[#This Row],[BAD2]]=2,Node_22_TRAC__2[[#This Row],[BAD mean]]+Node_22_TRAC__2[[#This Row],[BAD mean4]]=2), 1, 0)</f>
        <v>0</v>
      </c>
    </row>
    <row r="130" spans="1:38" s="20" customFormat="1" x14ac:dyDescent="0.25">
      <c r="A130" s="1" t="s">
        <v>134</v>
      </c>
      <c r="B130" s="9">
        <v>0.77069550544164289</v>
      </c>
      <c r="C130" s="9">
        <v>0.79834967620332786</v>
      </c>
      <c r="D130" s="9">
        <v>0.75454157993559912</v>
      </c>
      <c r="E130" s="9">
        <v>0.72607483395050298</v>
      </c>
      <c r="F130" s="9">
        <v>0.76490869995496524</v>
      </c>
      <c r="G130" s="9">
        <v>0.74448592081859044</v>
      </c>
      <c r="H130" s="9">
        <v>0.6382816686885352</v>
      </c>
      <c r="I130" s="9">
        <v>0.48119593755009776</v>
      </c>
      <c r="J130" s="9">
        <v>0.76128832577355443</v>
      </c>
      <c r="K130" s="9">
        <v>0.73744334022388736</v>
      </c>
      <c r="L130" s="2">
        <v>0.68909217051210747</v>
      </c>
      <c r="M130" s="2">
        <v>0.46506404393811152</v>
      </c>
      <c r="N130" s="2">
        <v>0.68167540090401346</v>
      </c>
      <c r="O130" s="2">
        <v>0.53780251327132222</v>
      </c>
      <c r="P130" s="2">
        <v>0.82085546022706535</v>
      </c>
      <c r="Q130" s="2">
        <v>0.70446529201527675</v>
      </c>
      <c r="R130" s="2">
        <v>0.86976179755288308</v>
      </c>
      <c r="S130" s="2">
        <v>0.88457602007322356</v>
      </c>
      <c r="T130" s="2">
        <v>0.48303989111904738</v>
      </c>
      <c r="U130" s="2">
        <v>0.70555420527090751</v>
      </c>
      <c r="V130" s="2">
        <v>0.63537090117095962</v>
      </c>
      <c r="W130" s="2">
        <v>0.34182930650803534</v>
      </c>
      <c r="X130" s="2">
        <v>0.66503274671559187</v>
      </c>
      <c r="Y130" s="2">
        <v>0.43382117377807644</v>
      </c>
      <c r="Z130" s="2">
        <v>0.79221354103421238</v>
      </c>
      <c r="AA130" s="2">
        <v>0.56310820188892075</v>
      </c>
      <c r="AB130" s="2">
        <v>0.80587959864510805</v>
      </c>
      <c r="AC130" s="2">
        <v>0.7168031137532922</v>
      </c>
      <c r="AD130" s="2">
        <v>0.31626878062370989</v>
      </c>
      <c r="AE130" s="2">
        <v>0.66367194426746834</v>
      </c>
      <c r="AF130" s="29">
        <f>Node_22_TRAC[[#This Row],[BAD]]</f>
        <v>0</v>
      </c>
      <c r="AG130" s="24">
        <f>Node_22_TRAC[[#This Row],[GOOD]]</f>
        <v>0</v>
      </c>
      <c r="AH130" s="24">
        <f>Node_22_TRAC[[#This Row],[Column1]]</f>
        <v>0</v>
      </c>
      <c r="AI130" s="29">
        <f t="shared" si="6"/>
        <v>0</v>
      </c>
      <c r="AJ130" s="24">
        <f t="shared" si="7"/>
        <v>0</v>
      </c>
      <c r="AK130" s="30">
        <f t="shared" si="8"/>
        <v>0</v>
      </c>
      <c r="AL130" s="30">
        <f>IF(OR(Node_22_TRAC__2[[#This Row],[BAD]]+Node_22_TRAC__2[[#This Row],[BAD2]]=2,Node_22_TRAC__2[[#This Row],[BAD mean]]+Node_22_TRAC__2[[#This Row],[BAD mean4]]=2), 1, 0)</f>
        <v>0</v>
      </c>
    </row>
    <row r="131" spans="1:38" s="20" customFormat="1" x14ac:dyDescent="0.25">
      <c r="A131" s="1" t="s">
        <v>135</v>
      </c>
      <c r="B131" s="9">
        <v>0.78860941153226427</v>
      </c>
      <c r="C131" s="9">
        <v>0.79734813229527401</v>
      </c>
      <c r="D131" s="9">
        <v>0.78988531923935823</v>
      </c>
      <c r="E131" s="9">
        <v>0.7950848102601612</v>
      </c>
      <c r="F131" s="9">
        <v>0.78686372720576725</v>
      </c>
      <c r="G131" s="9">
        <v>0.79584153776869493</v>
      </c>
      <c r="H131" s="9">
        <v>0.72118133536583762</v>
      </c>
      <c r="I131" s="9">
        <v>0.711380042526367</v>
      </c>
      <c r="J131" s="9">
        <v>0.78903063480175661</v>
      </c>
      <c r="K131" s="9">
        <v>0.78767401925272407</v>
      </c>
      <c r="L131" s="2">
        <v>0.87125369414210918</v>
      </c>
      <c r="M131" s="2">
        <v>0.82407792273482727</v>
      </c>
      <c r="N131" s="2">
        <v>0.84645078512995542</v>
      </c>
      <c r="O131" s="2">
        <v>0.69563428799496796</v>
      </c>
      <c r="P131" s="2">
        <v>0.85315700524154314</v>
      </c>
      <c r="Q131" s="2">
        <v>0.82028594296497326</v>
      </c>
      <c r="R131" s="2">
        <v>0.88465169691009715</v>
      </c>
      <c r="S131" s="2">
        <v>0.88442654563980039</v>
      </c>
      <c r="T131" s="2">
        <v>0.80892498343200037</v>
      </c>
      <c r="U131" s="2">
        <v>0.74743172002796554</v>
      </c>
      <c r="V131" s="2">
        <v>0.84869117735283361</v>
      </c>
      <c r="W131" s="2">
        <v>0.76042409843258552</v>
      </c>
      <c r="X131" s="2">
        <v>0.80469321382235692</v>
      </c>
      <c r="Y131" s="2">
        <v>0.58841424563219702</v>
      </c>
      <c r="Z131" s="2">
        <v>0.81763845002194224</v>
      </c>
      <c r="AA131" s="2">
        <v>0.7595522112768992</v>
      </c>
      <c r="AB131" s="2">
        <v>0.86144071533760214</v>
      </c>
      <c r="AC131" s="2">
        <v>0.84727078293201508</v>
      </c>
      <c r="AD131" s="2">
        <v>0.77391586883330032</v>
      </c>
      <c r="AE131" s="2">
        <v>0.71593025354955497</v>
      </c>
      <c r="AF131" s="29">
        <f>Node_22_TRAC[[#This Row],[BAD]]</f>
        <v>0</v>
      </c>
      <c r="AG131" s="24">
        <f>Node_22_TRAC[[#This Row],[GOOD]]</f>
        <v>1</v>
      </c>
      <c r="AH131" s="24">
        <f>Node_22_TRAC[[#This Row],[Column1]]</f>
        <v>0</v>
      </c>
      <c r="AI131" s="29">
        <f t="shared" si="6"/>
        <v>0</v>
      </c>
      <c r="AJ131" s="24">
        <f t="shared" si="7"/>
        <v>0</v>
      </c>
      <c r="AK131" s="30">
        <f t="shared" si="8"/>
        <v>0</v>
      </c>
      <c r="AL131" s="30">
        <f>IF(OR(Node_22_TRAC__2[[#This Row],[BAD]]+Node_22_TRAC__2[[#This Row],[BAD2]]=2,Node_22_TRAC__2[[#This Row],[BAD mean]]+Node_22_TRAC__2[[#This Row],[BAD mean4]]=2), 1, 0)</f>
        <v>0</v>
      </c>
    </row>
    <row r="132" spans="1:38" s="20" customFormat="1" x14ac:dyDescent="0.25">
      <c r="A132" s="1" t="s">
        <v>136</v>
      </c>
      <c r="B132" s="9">
        <v>0.72951528888498351</v>
      </c>
      <c r="C132" s="9">
        <v>0.71413623059783549</v>
      </c>
      <c r="D132" s="9">
        <v>0.72638911719392063</v>
      </c>
      <c r="E132" s="9">
        <v>0.70695313644642821</v>
      </c>
      <c r="F132" s="9">
        <v>0.71390190953852883</v>
      </c>
      <c r="G132" s="9">
        <v>0.72500972804955521</v>
      </c>
      <c r="H132" s="9">
        <v>0.63342832357749523</v>
      </c>
      <c r="I132" s="9">
        <v>0.59498645392766769</v>
      </c>
      <c r="J132" s="9">
        <v>0.74693507860339714</v>
      </c>
      <c r="K132" s="9">
        <v>0.73221108862441431</v>
      </c>
      <c r="L132" s="2">
        <v>0.76687097189857767</v>
      </c>
      <c r="M132" s="2">
        <v>0.63861008213613257</v>
      </c>
      <c r="N132" s="2">
        <v>0.82391560041302137</v>
      </c>
      <c r="O132" s="2">
        <v>0.59293276329919897</v>
      </c>
      <c r="P132" s="2">
        <v>0.85625525580609707</v>
      </c>
      <c r="Q132" s="2">
        <v>0.79696529652287695</v>
      </c>
      <c r="R132" s="2">
        <v>0.88676252927852139</v>
      </c>
      <c r="S132" s="2">
        <v>0.88477560688149637</v>
      </c>
      <c r="T132" s="2">
        <v>0.62847049328663152</v>
      </c>
      <c r="U132" s="2">
        <v>0.78040318467652592</v>
      </c>
      <c r="V132" s="2">
        <v>0.7110279053459102</v>
      </c>
      <c r="W132" s="2">
        <v>0.56051116331697604</v>
      </c>
      <c r="X132" s="2">
        <v>0.74022331379633333</v>
      </c>
      <c r="Y132" s="2">
        <v>0.5200771327663366</v>
      </c>
      <c r="Z132" s="2">
        <v>0.7996906250047654</v>
      </c>
      <c r="AA132" s="2">
        <v>0.70912539189323365</v>
      </c>
      <c r="AB132" s="2">
        <v>0.84397636711833834</v>
      </c>
      <c r="AC132" s="2">
        <v>0.83059514607744378</v>
      </c>
      <c r="AD132" s="2">
        <v>0.47503700365858831</v>
      </c>
      <c r="AE132" s="2">
        <v>0.74085291439709411</v>
      </c>
      <c r="AF132" s="29">
        <f>Node_22_TRAC[[#This Row],[BAD]]</f>
        <v>0</v>
      </c>
      <c r="AG132" s="24">
        <f>Node_22_TRAC[[#This Row],[GOOD]]</f>
        <v>0</v>
      </c>
      <c r="AH132" s="24">
        <f>Node_22_TRAC[[#This Row],[Column1]]</f>
        <v>0</v>
      </c>
      <c r="AI132" s="29">
        <f t="shared" si="6"/>
        <v>0</v>
      </c>
      <c r="AJ132" s="24">
        <f t="shared" si="7"/>
        <v>0</v>
      </c>
      <c r="AK132" s="30">
        <f t="shared" si="8"/>
        <v>0</v>
      </c>
      <c r="AL132" s="30">
        <f>IF(OR(Node_22_TRAC__2[[#This Row],[BAD]]+Node_22_TRAC__2[[#This Row],[BAD2]]=2,Node_22_TRAC__2[[#This Row],[BAD mean]]+Node_22_TRAC__2[[#This Row],[BAD mean4]]=2), 1, 0)</f>
        <v>0</v>
      </c>
    </row>
    <row r="133" spans="1:38" s="20" customFormat="1" x14ac:dyDescent="0.25">
      <c r="A133" s="1" t="s">
        <v>137</v>
      </c>
      <c r="B133" s="9">
        <v>0.86207100158301508</v>
      </c>
      <c r="C133" s="9">
        <v>0.86323734445427025</v>
      </c>
      <c r="D133" s="9">
        <v>0.86018044287079765</v>
      </c>
      <c r="E133" s="9">
        <v>0.86417657650038759</v>
      </c>
      <c r="F133" s="9">
        <v>0.86040731593066921</v>
      </c>
      <c r="G133" s="9">
        <v>0.86314791530238344</v>
      </c>
      <c r="H133" s="9">
        <v>0.84096929765847994</v>
      </c>
      <c r="I133" s="9">
        <v>0.82981185145616632</v>
      </c>
      <c r="J133" s="9">
        <v>0.86450548388092641</v>
      </c>
      <c r="K133" s="9">
        <v>0.86616600242933828</v>
      </c>
      <c r="L133" s="2">
        <v>0.87965701407528385</v>
      </c>
      <c r="M133" s="2">
        <v>0.84961188952133682</v>
      </c>
      <c r="N133" s="2">
        <v>0.85488037676030626</v>
      </c>
      <c r="O133" s="2">
        <v>0.76514132144317037</v>
      </c>
      <c r="P133" s="2">
        <v>0.8746403951167212</v>
      </c>
      <c r="Q133" s="2">
        <v>0.85030978926501743</v>
      </c>
      <c r="R133" s="2">
        <v>0.88565317638789443</v>
      </c>
      <c r="S133" s="2">
        <v>0.8889467713347291</v>
      </c>
      <c r="T133" s="2">
        <v>0.71338874865058055</v>
      </c>
      <c r="U133" s="2">
        <v>0.73450305354382339</v>
      </c>
      <c r="V133" s="2">
        <v>0.87939078356257427</v>
      </c>
      <c r="W133" s="2">
        <v>0.81880608927956045</v>
      </c>
      <c r="X133" s="2">
        <v>0.84202319606917664</v>
      </c>
      <c r="Y133" s="2">
        <v>0.70301637489473523</v>
      </c>
      <c r="Z133" s="2">
        <v>0.86930601110895611</v>
      </c>
      <c r="AA133" s="2">
        <v>0.81719571911275957</v>
      </c>
      <c r="AB133" s="2">
        <v>0.88611942711842406</v>
      </c>
      <c r="AC133" s="2">
        <v>0.87418369516977057</v>
      </c>
      <c r="AD133" s="2">
        <v>0.70634609107691615</v>
      </c>
      <c r="AE133" s="2">
        <v>0.73473253269941574</v>
      </c>
      <c r="AF133" s="29">
        <f>Node_22_TRAC[[#This Row],[BAD]]</f>
        <v>0</v>
      </c>
      <c r="AG133" s="24">
        <f>Node_22_TRAC[[#This Row],[GOOD]]</f>
        <v>1</v>
      </c>
      <c r="AH133" s="24">
        <f>Node_22_TRAC[[#This Row],[Column1]]</f>
        <v>0</v>
      </c>
      <c r="AI133" s="29">
        <f t="shared" ref="AI133:AI196" si="9">IF(MAX(J133,K133,T133,U133,AD133,AE133) &lt; 0.6, 1,0)</f>
        <v>0</v>
      </c>
      <c r="AJ133" s="24">
        <f t="shared" ref="AJ133:AJ196" si="10">IF(MIN(J133,K133,T133,U133,AD133,AE133) &gt; 0.75, 1,0)</f>
        <v>0</v>
      </c>
      <c r="AK133" s="30">
        <f t="shared" ref="AK133:AK196" si="11">IF(AVERAGE(J133,K133,T133,U133,AD133,AE133)  &lt; 0.6, 1,0)</f>
        <v>0</v>
      </c>
      <c r="AL133" s="30">
        <f>IF(OR(Node_22_TRAC__2[[#This Row],[BAD]]+Node_22_TRAC__2[[#This Row],[BAD2]]=2,Node_22_TRAC__2[[#This Row],[BAD mean]]+Node_22_TRAC__2[[#This Row],[BAD mean4]]=2), 1, 0)</f>
        <v>0</v>
      </c>
    </row>
    <row r="134" spans="1:38" s="20" customFormat="1" x14ac:dyDescent="0.25">
      <c r="A134" s="1" t="s">
        <v>138</v>
      </c>
      <c r="B134" s="9">
        <v>0.81446044147609409</v>
      </c>
      <c r="C134" s="9">
        <v>0.82297084323341763</v>
      </c>
      <c r="D134" s="9">
        <v>0.80192767617944383</v>
      </c>
      <c r="E134" s="9">
        <v>0.81763412656447354</v>
      </c>
      <c r="F134" s="9">
        <v>0.81256300516409274</v>
      </c>
      <c r="G134" s="9">
        <v>0.81683996416145388</v>
      </c>
      <c r="H134" s="9">
        <v>0.66837329391931999</v>
      </c>
      <c r="I134" s="9">
        <v>0.670990203003621</v>
      </c>
      <c r="J134" s="9">
        <v>0.81994229365278792</v>
      </c>
      <c r="K134" s="9">
        <v>0.81628156078152481</v>
      </c>
      <c r="L134" s="2">
        <v>0.84516808835525414</v>
      </c>
      <c r="M134" s="2">
        <v>0.6679076684480505</v>
      </c>
      <c r="N134" s="2">
        <v>0.81318144181188556</v>
      </c>
      <c r="O134" s="2">
        <v>0.71132650502920747</v>
      </c>
      <c r="P134" s="2">
        <v>0.86154687597612978</v>
      </c>
      <c r="Q134" s="2">
        <v>0.8135717806332502</v>
      </c>
      <c r="R134" s="2">
        <v>0.90117815435752591</v>
      </c>
      <c r="S134" s="2">
        <v>0.89709593758782646</v>
      </c>
      <c r="T134" s="2">
        <v>0.6636993573914971</v>
      </c>
      <c r="U134" s="2">
        <v>0.8088803347746506</v>
      </c>
      <c r="V134" s="2">
        <v>0.79976093614578514</v>
      </c>
      <c r="W134" s="2">
        <v>0.56975666950702075</v>
      </c>
      <c r="X134" s="2">
        <v>0.80019285014286901</v>
      </c>
      <c r="Y134" s="2">
        <v>0.62144157850827664</v>
      </c>
      <c r="Z134" s="2">
        <v>0.84229867185996476</v>
      </c>
      <c r="AA134" s="2">
        <v>0.73519350140703932</v>
      </c>
      <c r="AB134" s="2">
        <v>0.85968473137274981</v>
      </c>
      <c r="AC134" s="2">
        <v>0.83531234007548338</v>
      </c>
      <c r="AD134" s="2">
        <v>0.56138265891269434</v>
      </c>
      <c r="AE134" s="2">
        <v>0.77532831101529531</v>
      </c>
      <c r="AF134" s="29">
        <f>Node_22_TRAC[[#This Row],[BAD]]</f>
        <v>0</v>
      </c>
      <c r="AG134" s="24">
        <f>Node_22_TRAC[[#This Row],[GOOD]]</f>
        <v>1</v>
      </c>
      <c r="AH134" s="24">
        <f>Node_22_TRAC[[#This Row],[Column1]]</f>
        <v>0</v>
      </c>
      <c r="AI134" s="29">
        <f t="shared" si="9"/>
        <v>0</v>
      </c>
      <c r="AJ134" s="24">
        <f t="shared" si="10"/>
        <v>0</v>
      </c>
      <c r="AK134" s="30">
        <f t="shared" si="11"/>
        <v>0</v>
      </c>
      <c r="AL134" s="30">
        <f>IF(OR(Node_22_TRAC__2[[#This Row],[BAD]]+Node_22_TRAC__2[[#This Row],[BAD2]]=2,Node_22_TRAC__2[[#This Row],[BAD mean]]+Node_22_TRAC__2[[#This Row],[BAD mean4]]=2), 1, 0)</f>
        <v>0</v>
      </c>
    </row>
    <row r="135" spans="1:38" s="20" customFormat="1" x14ac:dyDescent="0.25">
      <c r="A135" s="1" t="s">
        <v>139</v>
      </c>
      <c r="B135" s="9">
        <v>0.69586145139459277</v>
      </c>
      <c r="C135" s="9">
        <v>0.77320452240255999</v>
      </c>
      <c r="D135" s="9">
        <v>0.71392026293891042</v>
      </c>
      <c r="E135" s="9">
        <v>0.72964639512052076</v>
      </c>
      <c r="F135" s="9">
        <v>0.71497475753261985</v>
      </c>
      <c r="G135" s="9">
        <v>0.73878303932609213</v>
      </c>
      <c r="H135" s="9">
        <v>0.63844760034900661</v>
      </c>
      <c r="I135" s="9">
        <v>0.57578313629704225</v>
      </c>
      <c r="J135" s="9">
        <v>0.7490692173552479</v>
      </c>
      <c r="K135" s="9">
        <v>0.74509260683986689</v>
      </c>
      <c r="L135" s="2">
        <v>0.71215045545327027</v>
      </c>
      <c r="M135" s="2">
        <v>0.57468709594001499</v>
      </c>
      <c r="N135" s="2">
        <v>0.71546351011967868</v>
      </c>
      <c r="O135" s="2">
        <v>0.60099204987458865</v>
      </c>
      <c r="P135" s="2">
        <v>0.77608271398341433</v>
      </c>
      <c r="Q135" s="2">
        <v>0.71416474042916567</v>
      </c>
      <c r="R135" s="2">
        <v>0.87608429530779175</v>
      </c>
      <c r="S135" s="2">
        <v>0.8767370795696714</v>
      </c>
      <c r="T135" s="2">
        <v>0.64958053372955737</v>
      </c>
      <c r="U135" s="2">
        <v>0.71829683098888897</v>
      </c>
      <c r="V135" s="2">
        <v>0.65730503614840796</v>
      </c>
      <c r="W135" s="2">
        <v>0.51594795473823984</v>
      </c>
      <c r="X135" s="2">
        <v>0.70400147959815984</v>
      </c>
      <c r="Y135" s="2">
        <v>0.5260772634550257</v>
      </c>
      <c r="Z135" s="2">
        <v>0.75300112248106776</v>
      </c>
      <c r="AA135" s="2">
        <v>0.63756445929912187</v>
      </c>
      <c r="AB135" s="2">
        <v>0.80341872673690196</v>
      </c>
      <c r="AC135" s="2">
        <v>0.72882186465113097</v>
      </c>
      <c r="AD135" s="2">
        <v>0.59720612816730312</v>
      </c>
      <c r="AE135" s="2">
        <v>0.7208163969477388</v>
      </c>
      <c r="AF135" s="29">
        <f>Node_22_TRAC[[#This Row],[BAD]]</f>
        <v>0</v>
      </c>
      <c r="AG135" s="24">
        <f>Node_22_TRAC[[#This Row],[GOOD]]</f>
        <v>0</v>
      </c>
      <c r="AH135" s="24">
        <f>Node_22_TRAC[[#This Row],[Column1]]</f>
        <v>0</v>
      </c>
      <c r="AI135" s="29">
        <f t="shared" si="9"/>
        <v>0</v>
      </c>
      <c r="AJ135" s="24">
        <f t="shared" si="10"/>
        <v>0</v>
      </c>
      <c r="AK135" s="30">
        <f t="shared" si="11"/>
        <v>0</v>
      </c>
      <c r="AL135" s="30">
        <f>IF(OR(Node_22_TRAC__2[[#This Row],[BAD]]+Node_22_TRAC__2[[#This Row],[BAD2]]=2,Node_22_TRAC__2[[#This Row],[BAD mean]]+Node_22_TRAC__2[[#This Row],[BAD mean4]]=2), 1, 0)</f>
        <v>0</v>
      </c>
    </row>
    <row r="136" spans="1:38" s="20" customFormat="1" x14ac:dyDescent="0.25">
      <c r="A136" s="1" t="s">
        <v>140</v>
      </c>
      <c r="B136" s="9">
        <v>0.7786173217922886</v>
      </c>
      <c r="C136" s="9">
        <v>0.74868577395399416</v>
      </c>
      <c r="D136" s="9">
        <v>0.77690809100173208</v>
      </c>
      <c r="E136" s="9">
        <v>0.7157827173392628</v>
      </c>
      <c r="F136" s="9">
        <v>0.78940160579940011</v>
      </c>
      <c r="G136" s="9">
        <v>0.72171846832694342</v>
      </c>
      <c r="H136" s="9">
        <v>0.67101511738469766</v>
      </c>
      <c r="I136" s="9">
        <v>0.57286825758647508</v>
      </c>
      <c r="J136" s="9">
        <v>0.77572000599683466</v>
      </c>
      <c r="K136" s="9">
        <v>0.77723890680475904</v>
      </c>
      <c r="L136" s="2">
        <v>0.75159576822641216</v>
      </c>
      <c r="M136" s="2">
        <v>0.4299535603102787</v>
      </c>
      <c r="N136" s="2">
        <v>0.77421868464594312</v>
      </c>
      <c r="O136" s="2">
        <v>0.50956509812753426</v>
      </c>
      <c r="P136" s="2">
        <v>0.84480414986938335</v>
      </c>
      <c r="Q136" s="2">
        <v>0.74313238079940191</v>
      </c>
      <c r="R136" s="2">
        <v>0.87172941665945658</v>
      </c>
      <c r="S136" s="2">
        <v>0.86332360549073695</v>
      </c>
      <c r="T136" s="2">
        <v>0.51499763948268662</v>
      </c>
      <c r="U136" s="2">
        <v>0.77292723048325651</v>
      </c>
      <c r="V136" s="2">
        <v>0.66391265982359537</v>
      </c>
      <c r="W136" s="2">
        <v>0.30358100958560741</v>
      </c>
      <c r="X136" s="2">
        <v>0.72533156556236555</v>
      </c>
      <c r="Y136" s="2">
        <v>0.39600861519188835</v>
      </c>
      <c r="Z136" s="2">
        <v>0.77866410697522581</v>
      </c>
      <c r="AA136" s="2">
        <v>0.59984618673635781</v>
      </c>
      <c r="AB136" s="2">
        <v>0.82759870360249188</v>
      </c>
      <c r="AC136" s="2">
        <v>0.78584120586936146</v>
      </c>
      <c r="AD136" s="2">
        <v>0.35150509259787943</v>
      </c>
      <c r="AE136" s="2">
        <v>0.68646193218111118</v>
      </c>
      <c r="AF136" s="29">
        <f>Node_22_TRAC[[#This Row],[BAD]]</f>
        <v>0</v>
      </c>
      <c r="AG136" s="24">
        <f>Node_22_TRAC[[#This Row],[GOOD]]</f>
        <v>0</v>
      </c>
      <c r="AH136" s="24">
        <f>Node_22_TRAC[[#This Row],[Column1]]</f>
        <v>0</v>
      </c>
      <c r="AI136" s="29">
        <f t="shared" si="9"/>
        <v>0</v>
      </c>
      <c r="AJ136" s="24">
        <f t="shared" si="10"/>
        <v>0</v>
      </c>
      <c r="AK136" s="30">
        <f t="shared" si="11"/>
        <v>0</v>
      </c>
      <c r="AL136" s="30">
        <f>IF(OR(Node_22_TRAC__2[[#This Row],[BAD]]+Node_22_TRAC__2[[#This Row],[BAD2]]=2,Node_22_TRAC__2[[#This Row],[BAD mean]]+Node_22_TRAC__2[[#This Row],[BAD mean4]]=2), 1, 0)</f>
        <v>0</v>
      </c>
    </row>
    <row r="137" spans="1:38" s="20" customFormat="1" x14ac:dyDescent="0.25">
      <c r="A137" s="1" t="s">
        <v>141</v>
      </c>
      <c r="B137" s="9">
        <v>0.90282160833993608</v>
      </c>
      <c r="C137" s="9">
        <v>0.89601592898647886</v>
      </c>
      <c r="D137" s="9">
        <v>0.90228122592187598</v>
      </c>
      <c r="E137" s="9">
        <v>0.89662008307109586</v>
      </c>
      <c r="F137" s="9">
        <v>0.89928030173702012</v>
      </c>
      <c r="G137" s="9">
        <v>0.89506784661844363</v>
      </c>
      <c r="H137" s="9">
        <v>0.86123174347076792</v>
      </c>
      <c r="I137" s="9">
        <v>0.84155245799428124</v>
      </c>
      <c r="J137" s="9">
        <v>0.9018228504749195</v>
      </c>
      <c r="K137" s="9">
        <v>0.90320915947326597</v>
      </c>
      <c r="L137" s="2">
        <v>0.88436608273013484</v>
      </c>
      <c r="M137" s="2">
        <v>0.87742416218733776</v>
      </c>
      <c r="N137" s="2">
        <v>0.85855160031269073</v>
      </c>
      <c r="O137" s="2">
        <v>0.78984653458788312</v>
      </c>
      <c r="P137" s="2">
        <v>0.88946111469670974</v>
      </c>
      <c r="Q137" s="2">
        <v>0.84789319185632017</v>
      </c>
      <c r="R137" s="2">
        <v>0.89359371425501277</v>
      </c>
      <c r="S137" s="2">
        <v>0.8926088777524519</v>
      </c>
      <c r="T137" s="2">
        <v>0.74695376145195802</v>
      </c>
      <c r="U137" s="2">
        <v>0.71524760665642095</v>
      </c>
      <c r="V137" s="2">
        <v>0.87381144817044132</v>
      </c>
      <c r="W137" s="2">
        <v>0.8581712449336949</v>
      </c>
      <c r="X137" s="2">
        <v>0.8351059661011403</v>
      </c>
      <c r="Y137" s="2">
        <v>0.74217978405072704</v>
      </c>
      <c r="Z137" s="2">
        <v>0.8806606622291907</v>
      </c>
      <c r="AA137" s="2">
        <v>0.81302530394780081</v>
      </c>
      <c r="AB137" s="2">
        <v>0.88652774555107472</v>
      </c>
      <c r="AC137" s="2">
        <v>0.87572828197322738</v>
      </c>
      <c r="AD137" s="2">
        <v>0.73722768553665108</v>
      </c>
      <c r="AE137" s="2">
        <v>0.70698455049232756</v>
      </c>
      <c r="AF137" s="29">
        <f>Node_22_TRAC[[#This Row],[BAD]]</f>
        <v>0</v>
      </c>
      <c r="AG137" s="24">
        <f>Node_22_TRAC[[#This Row],[GOOD]]</f>
        <v>1</v>
      </c>
      <c r="AH137" s="24">
        <f>Node_22_TRAC[[#This Row],[Column1]]</f>
        <v>0</v>
      </c>
      <c r="AI137" s="29">
        <f t="shared" si="9"/>
        <v>0</v>
      </c>
      <c r="AJ137" s="24">
        <f t="shared" si="10"/>
        <v>0</v>
      </c>
      <c r="AK137" s="30">
        <f t="shared" si="11"/>
        <v>0</v>
      </c>
      <c r="AL137" s="30">
        <f>IF(OR(Node_22_TRAC__2[[#This Row],[BAD]]+Node_22_TRAC__2[[#This Row],[BAD2]]=2,Node_22_TRAC__2[[#This Row],[BAD mean]]+Node_22_TRAC__2[[#This Row],[BAD mean4]]=2), 1, 0)</f>
        <v>0</v>
      </c>
    </row>
    <row r="138" spans="1:38" s="20" customFormat="1" x14ac:dyDescent="0.25">
      <c r="A138" s="1" t="s">
        <v>142</v>
      </c>
      <c r="B138" s="9">
        <v>0.77927168046660777</v>
      </c>
      <c r="C138" s="9">
        <v>0.82027837501477097</v>
      </c>
      <c r="D138" s="9">
        <v>0.76865657766162521</v>
      </c>
      <c r="E138" s="9">
        <v>0.80690521541614801</v>
      </c>
      <c r="F138" s="9"/>
      <c r="G138" s="9"/>
      <c r="H138" s="9"/>
      <c r="I138" s="9"/>
      <c r="J138" s="9">
        <v>0.7828943197384074</v>
      </c>
      <c r="K138" s="9">
        <v>0.7784616646101078</v>
      </c>
      <c r="L138" s="2">
        <v>0.75706751491727964</v>
      </c>
      <c r="M138" s="2">
        <v>0.59537783834494762</v>
      </c>
      <c r="N138" s="2">
        <v>0.77615009869777152</v>
      </c>
      <c r="O138" s="2">
        <v>0.63065209398056954</v>
      </c>
      <c r="P138" s="2"/>
      <c r="Q138" s="2"/>
      <c r="R138" s="2"/>
      <c r="S138" s="2"/>
      <c r="T138" s="2">
        <v>0.59555624368007298</v>
      </c>
      <c r="U138" s="2">
        <v>0.73981935669890109</v>
      </c>
      <c r="V138" s="2">
        <v>0.71147990105090209</v>
      </c>
      <c r="W138" s="2">
        <v>0.47738053445804601</v>
      </c>
      <c r="X138" s="2">
        <v>0.73747334334779835</v>
      </c>
      <c r="Y138" s="2">
        <v>0.52688909541506623</v>
      </c>
      <c r="Z138" s="2"/>
      <c r="AA138" s="2"/>
      <c r="AB138" s="2"/>
      <c r="AC138" s="2"/>
      <c r="AD138" s="2">
        <v>0.52956222951741561</v>
      </c>
      <c r="AE138" s="2">
        <v>0.74208300409569272</v>
      </c>
      <c r="AF138" s="29">
        <f>Node_22_TRAC[[#This Row],[BAD]]</f>
        <v>0</v>
      </c>
      <c r="AG138" s="24">
        <f>Node_22_TRAC[[#This Row],[GOOD]]</f>
        <v>0</v>
      </c>
      <c r="AH138" s="24">
        <f>Node_22_TRAC[[#This Row],[Column1]]</f>
        <v>0</v>
      </c>
      <c r="AI138" s="29">
        <f t="shared" si="9"/>
        <v>0</v>
      </c>
      <c r="AJ138" s="24">
        <f t="shared" si="10"/>
        <v>0</v>
      </c>
      <c r="AK138" s="30">
        <f t="shared" si="11"/>
        <v>0</v>
      </c>
      <c r="AL138" s="30">
        <f>IF(OR(Node_22_TRAC__2[[#This Row],[BAD]]+Node_22_TRAC__2[[#This Row],[BAD2]]=2,Node_22_TRAC__2[[#This Row],[BAD mean]]+Node_22_TRAC__2[[#This Row],[BAD mean4]]=2), 1, 0)</f>
        <v>0</v>
      </c>
    </row>
    <row r="139" spans="1:38" s="20" customFormat="1" x14ac:dyDescent="0.25">
      <c r="A139" s="1" t="s">
        <v>143</v>
      </c>
      <c r="B139" s="9">
        <v>0.87856059130318132</v>
      </c>
      <c r="C139" s="9">
        <v>0.8781319915261685</v>
      </c>
      <c r="D139" s="9">
        <v>0.8786084599450692</v>
      </c>
      <c r="E139" s="9">
        <v>0.8764330272916524</v>
      </c>
      <c r="F139" s="9">
        <v>0.89653567194351558</v>
      </c>
      <c r="G139" s="9">
        <v>0.87435976579438601</v>
      </c>
      <c r="H139" s="9">
        <v>0.78833924862075244</v>
      </c>
      <c r="I139" s="9">
        <v>0.7387003863000472</v>
      </c>
      <c r="J139" s="9">
        <v>0.88889472927685242</v>
      </c>
      <c r="K139" s="9">
        <v>0.88545038775275797</v>
      </c>
      <c r="L139" s="2">
        <v>0.84719006386320794</v>
      </c>
      <c r="M139" s="2">
        <v>0.75756422857813199</v>
      </c>
      <c r="N139" s="2">
        <v>0.81677828495135996</v>
      </c>
      <c r="O139" s="2">
        <v>0.73780809572866701</v>
      </c>
      <c r="P139" s="2">
        <v>0.88341702637994346</v>
      </c>
      <c r="Q139" s="2">
        <v>0.8688048771557727</v>
      </c>
      <c r="R139" s="2">
        <v>0.92232844858063523</v>
      </c>
      <c r="S139" s="2">
        <v>0.91082940083452957</v>
      </c>
      <c r="T139" s="2">
        <v>0.67363229466436936</v>
      </c>
      <c r="U139" s="2">
        <v>0.77650374809761091</v>
      </c>
      <c r="V139" s="2">
        <v>0.79040645055055281</v>
      </c>
      <c r="W139" s="2">
        <v>0.68333199723651961</v>
      </c>
      <c r="X139" s="2">
        <v>0.73518997704420619</v>
      </c>
      <c r="Y139" s="2">
        <v>0.64836642757106322</v>
      </c>
      <c r="Z139" s="2">
        <v>0.81826054235873791</v>
      </c>
      <c r="AA139" s="2">
        <v>0.81474651205675641</v>
      </c>
      <c r="AB139" s="2">
        <v>0.8469476644715912</v>
      </c>
      <c r="AC139" s="2">
        <v>0.86260500139738827</v>
      </c>
      <c r="AD139" s="2">
        <v>0.57822689510327774</v>
      </c>
      <c r="AE139" s="2">
        <v>0.70150983620187535</v>
      </c>
      <c r="AF139" s="29">
        <f>Node_22_TRAC[[#This Row],[BAD]]</f>
        <v>0</v>
      </c>
      <c r="AG139" s="24">
        <f>Node_22_TRAC[[#This Row],[GOOD]]</f>
        <v>0</v>
      </c>
      <c r="AH139" s="24">
        <f>Node_22_TRAC[[#This Row],[Column1]]</f>
        <v>0</v>
      </c>
      <c r="AI139" s="29">
        <f t="shared" si="9"/>
        <v>0</v>
      </c>
      <c r="AJ139" s="24">
        <f t="shared" si="10"/>
        <v>0</v>
      </c>
      <c r="AK139" s="30">
        <f t="shared" si="11"/>
        <v>0</v>
      </c>
      <c r="AL139" s="30">
        <f>IF(OR(Node_22_TRAC__2[[#This Row],[BAD]]+Node_22_TRAC__2[[#This Row],[BAD2]]=2,Node_22_TRAC__2[[#This Row],[BAD mean]]+Node_22_TRAC__2[[#This Row],[BAD mean4]]=2), 1, 0)</f>
        <v>0</v>
      </c>
    </row>
    <row r="140" spans="1:38" s="20" customFormat="1" x14ac:dyDescent="0.25">
      <c r="A140" s="1" t="s">
        <v>144</v>
      </c>
      <c r="B140" s="9">
        <v>0.76214014474225478</v>
      </c>
      <c r="C140" s="9">
        <v>0.74411249996471662</v>
      </c>
      <c r="D140" s="9">
        <v>0.7637389406063787</v>
      </c>
      <c r="E140" s="9">
        <v>0.74222431896934415</v>
      </c>
      <c r="F140" s="9">
        <v>0.76440017449093034</v>
      </c>
      <c r="G140" s="9">
        <v>0.74295123850278622</v>
      </c>
      <c r="H140" s="9">
        <v>0.72338760759903142</v>
      </c>
      <c r="I140" s="9">
        <v>0.63679099236260073</v>
      </c>
      <c r="J140" s="9">
        <v>0.76726183183561614</v>
      </c>
      <c r="K140" s="9">
        <v>0.76401912495200031</v>
      </c>
      <c r="L140" s="2">
        <v>0.84920712498591688</v>
      </c>
      <c r="M140" s="2">
        <v>0.79986027064887111</v>
      </c>
      <c r="N140" s="2">
        <v>0.83451292572097424</v>
      </c>
      <c r="O140" s="2">
        <v>0.63987931079472415</v>
      </c>
      <c r="P140" s="2">
        <v>0.84101083124134557</v>
      </c>
      <c r="Q140" s="2">
        <v>0.7939753108873604</v>
      </c>
      <c r="R140" s="2">
        <v>0.88083446447162284</v>
      </c>
      <c r="S140" s="2">
        <v>0.87700496908297465</v>
      </c>
      <c r="T140" s="2">
        <v>0.77113637310471617</v>
      </c>
      <c r="U140" s="2">
        <v>0.69788265653275583</v>
      </c>
      <c r="V140" s="2">
        <v>0.81147866567954208</v>
      </c>
      <c r="W140" s="2">
        <v>0.73148710332623279</v>
      </c>
      <c r="X140" s="2">
        <v>0.80877680526888729</v>
      </c>
      <c r="Y140" s="2">
        <v>0.5524188755306062</v>
      </c>
      <c r="Z140" s="2">
        <v>0.80618978119167317</v>
      </c>
      <c r="AA140" s="2">
        <v>0.70710244201125827</v>
      </c>
      <c r="AB140" s="2">
        <v>0.84847757237527865</v>
      </c>
      <c r="AC140" s="2">
        <v>0.8356745586347919</v>
      </c>
      <c r="AD140" s="2">
        <v>0.72516954932769495</v>
      </c>
      <c r="AE140" s="2">
        <v>0.68673855075601098</v>
      </c>
      <c r="AF140" s="29">
        <f>Node_22_TRAC[[#This Row],[BAD]]</f>
        <v>0</v>
      </c>
      <c r="AG140" s="24">
        <f>Node_22_TRAC[[#This Row],[GOOD]]</f>
        <v>1</v>
      </c>
      <c r="AH140" s="24">
        <f>Node_22_TRAC[[#This Row],[Column1]]</f>
        <v>0</v>
      </c>
      <c r="AI140" s="29">
        <f t="shared" si="9"/>
        <v>0</v>
      </c>
      <c r="AJ140" s="24">
        <f t="shared" si="10"/>
        <v>0</v>
      </c>
      <c r="AK140" s="30">
        <f t="shared" si="11"/>
        <v>0</v>
      </c>
      <c r="AL140" s="30">
        <f>IF(OR(Node_22_TRAC__2[[#This Row],[BAD]]+Node_22_TRAC__2[[#This Row],[BAD2]]=2,Node_22_TRAC__2[[#This Row],[BAD mean]]+Node_22_TRAC__2[[#This Row],[BAD mean4]]=2), 1, 0)</f>
        <v>0</v>
      </c>
    </row>
    <row r="141" spans="1:38" s="20" customFormat="1" x14ac:dyDescent="0.25">
      <c r="A141" s="1" t="s">
        <v>145</v>
      </c>
      <c r="B141" s="9">
        <v>0.60628922835846422</v>
      </c>
      <c r="C141" s="9">
        <v>0.71006812649124074</v>
      </c>
      <c r="D141" s="9">
        <v>0.57581280045236616</v>
      </c>
      <c r="E141" s="9">
        <v>0.69664303322876386</v>
      </c>
      <c r="F141" s="9">
        <v>0.58491363150518039</v>
      </c>
      <c r="G141" s="9">
        <v>0.70319224742781072</v>
      </c>
      <c r="H141" s="9">
        <v>0.57649113980397526</v>
      </c>
      <c r="I141" s="9">
        <v>0.68528857251531072</v>
      </c>
      <c r="J141" s="9">
        <v>0.58934674305581181</v>
      </c>
      <c r="K141" s="9">
        <v>0.59103257250436358</v>
      </c>
      <c r="L141" s="2">
        <v>0.87093823122897596</v>
      </c>
      <c r="M141" s="2">
        <v>0.75642171907357214</v>
      </c>
      <c r="N141" s="2">
        <v>0.85804375047936243</v>
      </c>
      <c r="O141" s="2">
        <v>0.71262069155718666</v>
      </c>
      <c r="P141" s="2">
        <v>0.87126166167840069</v>
      </c>
      <c r="Q141" s="2">
        <v>0.84035536964200053</v>
      </c>
      <c r="R141" s="2">
        <v>0.8780275287479804</v>
      </c>
      <c r="S141" s="2">
        <v>0.88827979072176633</v>
      </c>
      <c r="T141" s="2">
        <v>0.71019751726110303</v>
      </c>
      <c r="U141" s="2">
        <v>0.81958375644414438</v>
      </c>
      <c r="V141" s="2">
        <v>0.84123687954868187</v>
      </c>
      <c r="W141" s="2">
        <v>0.68497539387513906</v>
      </c>
      <c r="X141" s="2">
        <v>0.86419057009115063</v>
      </c>
      <c r="Y141" s="2">
        <v>0.59968876877067001</v>
      </c>
      <c r="Z141" s="2">
        <v>0.88523450973812756</v>
      </c>
      <c r="AA141" s="2">
        <v>0.76862006075095601</v>
      </c>
      <c r="AB141" s="2">
        <v>0.89021678030246754</v>
      </c>
      <c r="AC141" s="2">
        <v>0.85254729962365561</v>
      </c>
      <c r="AD141" s="2">
        <v>0.57826291772431471</v>
      </c>
      <c r="AE141" s="2">
        <v>0.80343878725842666</v>
      </c>
      <c r="AF141" s="29">
        <f>Node_22_TRAC[[#This Row],[BAD]]</f>
        <v>0</v>
      </c>
      <c r="AG141" s="24">
        <f>Node_22_TRAC[[#This Row],[GOOD]]</f>
        <v>0</v>
      </c>
      <c r="AH141" s="24">
        <f>Node_22_TRAC[[#This Row],[Column1]]</f>
        <v>0</v>
      </c>
      <c r="AI141" s="29">
        <f t="shared" si="9"/>
        <v>0</v>
      </c>
      <c r="AJ141" s="24">
        <f t="shared" si="10"/>
        <v>0</v>
      </c>
      <c r="AK141" s="30">
        <f t="shared" si="11"/>
        <v>0</v>
      </c>
      <c r="AL141" s="30">
        <f>IF(OR(Node_22_TRAC__2[[#This Row],[BAD]]+Node_22_TRAC__2[[#This Row],[BAD2]]=2,Node_22_TRAC__2[[#This Row],[BAD mean]]+Node_22_TRAC__2[[#This Row],[BAD mean4]]=2), 1, 0)</f>
        <v>0</v>
      </c>
    </row>
    <row r="142" spans="1:38" s="20" customFormat="1" x14ac:dyDescent="0.25">
      <c r="A142" s="1" t="s">
        <v>146</v>
      </c>
      <c r="B142" s="9">
        <v>0.79798640760685835</v>
      </c>
      <c r="C142" s="9">
        <v>0.76466903155731281</v>
      </c>
      <c r="D142" s="9">
        <v>0.79776788997400649</v>
      </c>
      <c r="E142" s="9">
        <v>0.76052824841306343</v>
      </c>
      <c r="F142" s="9"/>
      <c r="G142" s="9"/>
      <c r="H142" s="9"/>
      <c r="I142" s="9"/>
      <c r="J142" s="9">
        <v>0.80145590313008386</v>
      </c>
      <c r="K142" s="9">
        <v>0.80781881874269845</v>
      </c>
      <c r="L142" s="2">
        <v>0.87825669993631417</v>
      </c>
      <c r="M142" s="2">
        <v>0.84201394206052749</v>
      </c>
      <c r="N142" s="2">
        <v>0.83920205692228655</v>
      </c>
      <c r="O142" s="2">
        <v>0.75744163098761008</v>
      </c>
      <c r="P142" s="2"/>
      <c r="Q142" s="2"/>
      <c r="R142" s="2"/>
      <c r="S142" s="2"/>
      <c r="T142" s="2">
        <v>0.6432963067724039</v>
      </c>
      <c r="U142" s="2">
        <v>0.81223531623211398</v>
      </c>
      <c r="V142" s="2">
        <v>0.84875552296217716</v>
      </c>
      <c r="W142" s="2">
        <v>0.79108133127964553</v>
      </c>
      <c r="X142" s="2">
        <v>0.8004867300221673</v>
      </c>
      <c r="Y142" s="2">
        <v>0.68140546721166972</v>
      </c>
      <c r="Z142" s="2"/>
      <c r="AA142" s="2"/>
      <c r="AB142" s="2"/>
      <c r="AC142" s="2"/>
      <c r="AD142" s="2">
        <v>0.55436259096794016</v>
      </c>
      <c r="AE142" s="2">
        <v>0.74951868829995516</v>
      </c>
      <c r="AF142" s="29">
        <f>Node_22_TRAC[[#This Row],[BAD]]</f>
        <v>0</v>
      </c>
      <c r="AG142" s="24">
        <f>Node_22_TRAC[[#This Row],[GOOD]]</f>
        <v>1</v>
      </c>
      <c r="AH142" s="24">
        <f>Node_22_TRAC[[#This Row],[Column1]]</f>
        <v>0</v>
      </c>
      <c r="AI142" s="29">
        <f t="shared" si="9"/>
        <v>0</v>
      </c>
      <c r="AJ142" s="24">
        <f t="shared" si="10"/>
        <v>0</v>
      </c>
      <c r="AK142" s="30">
        <f t="shared" si="11"/>
        <v>0</v>
      </c>
      <c r="AL142" s="30">
        <f>IF(OR(Node_22_TRAC__2[[#This Row],[BAD]]+Node_22_TRAC__2[[#This Row],[BAD2]]=2,Node_22_TRAC__2[[#This Row],[BAD mean]]+Node_22_TRAC__2[[#This Row],[BAD mean4]]=2), 1, 0)</f>
        <v>0</v>
      </c>
    </row>
    <row r="143" spans="1:38" s="20" customFormat="1" x14ac:dyDescent="0.25">
      <c r="A143" s="1" t="s">
        <v>147</v>
      </c>
      <c r="B143" s="9">
        <v>0.55123366565710241</v>
      </c>
      <c r="C143" s="9">
        <v>0.58975456838676721</v>
      </c>
      <c r="D143" s="9">
        <v>0.52005529424910013</v>
      </c>
      <c r="E143" s="9">
        <v>0.49672387921753969</v>
      </c>
      <c r="F143" s="9">
        <v>0.56667700874095073</v>
      </c>
      <c r="G143" s="9">
        <v>0.50994145595824514</v>
      </c>
      <c r="H143" s="9">
        <v>0.49776576712426063</v>
      </c>
      <c r="I143" s="9">
        <v>0.29390160273025268</v>
      </c>
      <c r="J143" s="9">
        <v>0.56719544652123766</v>
      </c>
      <c r="K143" s="9">
        <v>0.57582838081162957</v>
      </c>
      <c r="L143" s="2">
        <v>0.38461304001548619</v>
      </c>
      <c r="M143" s="2">
        <v>0.19132692981354316</v>
      </c>
      <c r="N143" s="2">
        <v>0.40730604416855726</v>
      </c>
      <c r="O143" s="2">
        <v>0.24866413880734045</v>
      </c>
      <c r="P143" s="2">
        <v>0.60853419466931069</v>
      </c>
      <c r="Q143" s="2">
        <v>0.46322377310684121</v>
      </c>
      <c r="R143" s="2">
        <v>0.87128936884583752</v>
      </c>
      <c r="S143" s="2">
        <v>0.84399782913931276</v>
      </c>
      <c r="T143" s="2">
        <v>0.26475731905779187</v>
      </c>
      <c r="U143" s="2">
        <v>0.51508458516386713</v>
      </c>
      <c r="V143" s="2">
        <v>0.31649453212298306</v>
      </c>
      <c r="W143" s="2">
        <v>0.16170155801382211</v>
      </c>
      <c r="X143" s="2">
        <v>0.47522320450208994</v>
      </c>
      <c r="Y143" s="2">
        <v>0.17123232395237559</v>
      </c>
      <c r="Z143" s="2">
        <v>0.59013337125119392</v>
      </c>
      <c r="AA143" s="2">
        <v>0.29669766579044488</v>
      </c>
      <c r="AB143" s="2">
        <v>0.77394640707870921</v>
      </c>
      <c r="AC143" s="2">
        <v>0.6666040728698116</v>
      </c>
      <c r="AD143" s="2">
        <v>0.24250912924704401</v>
      </c>
      <c r="AE143" s="2">
        <v>0.56725279045480625</v>
      </c>
      <c r="AF143" s="29">
        <f>Node_22_TRAC[[#This Row],[BAD]]</f>
        <v>0</v>
      </c>
      <c r="AG143" s="24">
        <f>Node_22_TRAC[[#This Row],[GOOD]]</f>
        <v>0</v>
      </c>
      <c r="AH143" s="24">
        <f>Node_22_TRAC[[#This Row],[Column1]]</f>
        <v>1</v>
      </c>
      <c r="AI143" s="29">
        <f t="shared" si="9"/>
        <v>1</v>
      </c>
      <c r="AJ143" s="24">
        <f t="shared" si="10"/>
        <v>0</v>
      </c>
      <c r="AK143" s="30">
        <f t="shared" si="11"/>
        <v>1</v>
      </c>
      <c r="AL143" s="30">
        <f>IF(OR(Node_22_TRAC__2[[#This Row],[BAD]]+Node_22_TRAC__2[[#This Row],[BAD2]]=2,Node_22_TRAC__2[[#This Row],[BAD mean]]+Node_22_TRAC__2[[#This Row],[BAD mean4]]=2), 1, 0)</f>
        <v>1</v>
      </c>
    </row>
    <row r="144" spans="1:38" s="20" customFormat="1" x14ac:dyDescent="0.25">
      <c r="A144" s="1" t="s">
        <v>148</v>
      </c>
      <c r="B144" s="9">
        <v>0.74072117356191813</v>
      </c>
      <c r="C144" s="9">
        <v>0.72304885783802475</v>
      </c>
      <c r="D144" s="9">
        <v>0.74083754623305687</v>
      </c>
      <c r="E144" s="9">
        <v>0.72162815022759785</v>
      </c>
      <c r="F144" s="9">
        <v>0.74068716979772742</v>
      </c>
      <c r="G144" s="9">
        <v>0.72476703930750563</v>
      </c>
      <c r="H144" s="9">
        <v>0.73292558371928496</v>
      </c>
      <c r="I144" s="9">
        <v>0.69718800289019867</v>
      </c>
      <c r="J144" s="9">
        <v>0.73769270211078064</v>
      </c>
      <c r="K144" s="9">
        <v>0.74294508911402113</v>
      </c>
      <c r="L144" s="2">
        <v>0.89002540724275925</v>
      </c>
      <c r="M144" s="2">
        <v>0.7797877974251255</v>
      </c>
      <c r="N144" s="2">
        <v>0.85289113657567539</v>
      </c>
      <c r="O144" s="2">
        <v>0.7652506667986867</v>
      </c>
      <c r="P144" s="2">
        <v>0.8785666844217479</v>
      </c>
      <c r="Q144" s="2">
        <v>0.87027523616537372</v>
      </c>
      <c r="R144" s="2">
        <v>0.88640525238924373</v>
      </c>
      <c r="S144" s="2">
        <v>0.88600953725384957</v>
      </c>
      <c r="T144" s="2">
        <v>0.65678150343113206</v>
      </c>
      <c r="U144" s="2">
        <v>0.80551681207661263</v>
      </c>
      <c r="V144" s="2">
        <v>0.84839302778103798</v>
      </c>
      <c r="W144" s="2">
        <v>0.69475121751032121</v>
      </c>
      <c r="X144" s="2">
        <v>0.82915313736592866</v>
      </c>
      <c r="Y144" s="2">
        <v>0.70237981168553631</v>
      </c>
      <c r="Z144" s="2">
        <v>0.85135064968181751</v>
      </c>
      <c r="AA144" s="2">
        <v>0.82204524844501425</v>
      </c>
      <c r="AB144" s="2">
        <v>0.85009381705894138</v>
      </c>
      <c r="AC144" s="2">
        <v>0.86371130417302222</v>
      </c>
      <c r="AD144" s="2">
        <v>0.49336059027314783</v>
      </c>
      <c r="AE144" s="2">
        <v>0.73287124037826301</v>
      </c>
      <c r="AF144" s="29">
        <f>Node_22_TRAC[[#This Row],[BAD]]</f>
        <v>0</v>
      </c>
      <c r="AG144" s="24">
        <f>Node_22_TRAC[[#This Row],[GOOD]]</f>
        <v>0</v>
      </c>
      <c r="AH144" s="24">
        <f>Node_22_TRAC[[#This Row],[Column1]]</f>
        <v>0</v>
      </c>
      <c r="AI144" s="29">
        <f t="shared" si="9"/>
        <v>0</v>
      </c>
      <c r="AJ144" s="24">
        <f t="shared" si="10"/>
        <v>0</v>
      </c>
      <c r="AK144" s="30">
        <f t="shared" si="11"/>
        <v>0</v>
      </c>
      <c r="AL144" s="30">
        <f>IF(OR(Node_22_TRAC__2[[#This Row],[BAD]]+Node_22_TRAC__2[[#This Row],[BAD2]]=2,Node_22_TRAC__2[[#This Row],[BAD mean]]+Node_22_TRAC__2[[#This Row],[BAD mean4]]=2), 1, 0)</f>
        <v>0</v>
      </c>
    </row>
    <row r="145" spans="1:38" s="20" customFormat="1" x14ac:dyDescent="0.25">
      <c r="A145" s="1" t="s">
        <v>149</v>
      </c>
      <c r="B145" s="9">
        <v>0.48672551352776383</v>
      </c>
      <c r="C145" s="9">
        <v>0.5842177500668474</v>
      </c>
      <c r="D145" s="9">
        <v>0.64855806635242774</v>
      </c>
      <c r="E145" s="9">
        <v>0.4073483688085241</v>
      </c>
      <c r="F145" s="9">
        <v>0.60253936809967779</v>
      </c>
      <c r="G145" s="9">
        <v>0.42461364918168176</v>
      </c>
      <c r="H145" s="9">
        <v>0.31095196241094891</v>
      </c>
      <c r="I145" s="9">
        <v>0.22585271851506034</v>
      </c>
      <c r="J145" s="9"/>
      <c r="K145" s="9">
        <v>0.64384663070235149</v>
      </c>
      <c r="L145" s="2">
        <v>0.18676543430343295</v>
      </c>
      <c r="M145" s="2">
        <v>0.11435519776037516</v>
      </c>
      <c r="N145" s="2">
        <v>0.30827664986377834</v>
      </c>
      <c r="O145" s="2">
        <v>0.15805993932406728</v>
      </c>
      <c r="P145" s="2">
        <v>0.36651843396530259</v>
      </c>
      <c r="Q145" s="2">
        <v>0.29239351550504922</v>
      </c>
      <c r="R145" s="2">
        <v>0.82346725687496747</v>
      </c>
      <c r="S145" s="2">
        <v>0.79294961889505866</v>
      </c>
      <c r="T145" s="2"/>
      <c r="U145" s="2">
        <v>0.34711463552743554</v>
      </c>
      <c r="V145" s="2">
        <v>9.5215438774141209E-2</v>
      </c>
      <c r="W145" s="2">
        <v>8.5262196279839428E-2</v>
      </c>
      <c r="X145" s="2">
        <v>0.22149932920613416</v>
      </c>
      <c r="Y145" s="2">
        <v>0.10180067168768933</v>
      </c>
      <c r="Z145" s="2">
        <v>0.21529432904404139</v>
      </c>
      <c r="AA145" s="2">
        <v>0.17835126725197398</v>
      </c>
      <c r="AB145" s="2">
        <v>0.49062426211052745</v>
      </c>
      <c r="AC145" s="2">
        <v>0.3370382686518188</v>
      </c>
      <c r="AD145" s="2"/>
      <c r="AE145" s="2">
        <v>0.26483053746648189</v>
      </c>
      <c r="AF145" s="29">
        <f>Node_22_TRAC[[#This Row],[BAD]]</f>
        <v>0</v>
      </c>
      <c r="AG145" s="24">
        <f>Node_22_TRAC[[#This Row],[GOOD]]</f>
        <v>0</v>
      </c>
      <c r="AH145" s="24">
        <f>Node_22_TRAC[[#This Row],[Column1]]</f>
        <v>1</v>
      </c>
      <c r="AI145" s="29">
        <f t="shared" si="9"/>
        <v>0</v>
      </c>
      <c r="AJ145" s="24">
        <f t="shared" si="10"/>
        <v>0</v>
      </c>
      <c r="AK145" s="30">
        <f t="shared" si="11"/>
        <v>1</v>
      </c>
      <c r="AL145" s="30">
        <f>IF(OR(Node_22_TRAC__2[[#This Row],[BAD]]+Node_22_TRAC__2[[#This Row],[BAD2]]=2,Node_22_TRAC__2[[#This Row],[BAD mean]]+Node_22_TRAC__2[[#This Row],[BAD mean4]]=2), 1, 0)</f>
        <v>1</v>
      </c>
    </row>
    <row r="146" spans="1:38" s="20" customFormat="1" x14ac:dyDescent="0.25">
      <c r="A146" s="1" t="s">
        <v>150</v>
      </c>
      <c r="B146" s="9">
        <v>0.70803580924719478</v>
      </c>
      <c r="C146" s="9">
        <v>0.74715110213331881</v>
      </c>
      <c r="D146" s="9">
        <v>0.69651783410576096</v>
      </c>
      <c r="E146" s="9">
        <v>0.69428349642539822</v>
      </c>
      <c r="F146" s="9"/>
      <c r="G146" s="9"/>
      <c r="H146" s="9"/>
      <c r="I146" s="9"/>
      <c r="J146" s="9">
        <v>0.71260894897217675</v>
      </c>
      <c r="K146" s="9">
        <v>0.69478835008406836</v>
      </c>
      <c r="L146" s="2">
        <v>0.73538326648496988</v>
      </c>
      <c r="M146" s="2">
        <v>0.53254752876757749</v>
      </c>
      <c r="N146" s="2">
        <v>0.75340333339842436</v>
      </c>
      <c r="O146" s="2">
        <v>0.59361731265829787</v>
      </c>
      <c r="P146" s="2"/>
      <c r="Q146" s="2"/>
      <c r="R146" s="2"/>
      <c r="S146" s="2"/>
      <c r="T146" s="2">
        <v>0.57427259939965114</v>
      </c>
      <c r="U146" s="2">
        <v>0.74309699522113148</v>
      </c>
      <c r="V146" s="2">
        <v>0.69340680003115551</v>
      </c>
      <c r="W146" s="2">
        <v>0.43828858519850022</v>
      </c>
      <c r="X146" s="2">
        <v>0.73906701260955543</v>
      </c>
      <c r="Y146" s="2">
        <v>0.51721647295633488</v>
      </c>
      <c r="Z146" s="2"/>
      <c r="AA146" s="2"/>
      <c r="AB146" s="2"/>
      <c r="AC146" s="2"/>
      <c r="AD146" s="2">
        <v>0.4685067079480702</v>
      </c>
      <c r="AE146" s="2">
        <v>0.7526160251697821</v>
      </c>
      <c r="AF146" s="29">
        <f>Node_22_TRAC[[#This Row],[BAD]]</f>
        <v>0</v>
      </c>
      <c r="AG146" s="24">
        <f>Node_22_TRAC[[#This Row],[GOOD]]</f>
        <v>0</v>
      </c>
      <c r="AH146" s="24">
        <f>Node_22_TRAC[[#This Row],[Column1]]</f>
        <v>0</v>
      </c>
      <c r="AI146" s="29">
        <f t="shared" si="9"/>
        <v>0</v>
      </c>
      <c r="AJ146" s="24">
        <f t="shared" si="10"/>
        <v>0</v>
      </c>
      <c r="AK146" s="30">
        <f t="shared" si="11"/>
        <v>0</v>
      </c>
      <c r="AL146" s="30">
        <f>IF(OR(Node_22_TRAC__2[[#This Row],[BAD]]+Node_22_TRAC__2[[#This Row],[BAD2]]=2,Node_22_TRAC__2[[#This Row],[BAD mean]]+Node_22_TRAC__2[[#This Row],[BAD mean4]]=2), 1, 0)</f>
        <v>0</v>
      </c>
    </row>
    <row r="147" spans="1:38" s="20" customFormat="1" x14ac:dyDescent="0.25">
      <c r="A147" s="1" t="s">
        <v>151</v>
      </c>
      <c r="B147" s="9">
        <v>0.48471620799492798</v>
      </c>
      <c r="C147" s="9">
        <v>0.65976258662665888</v>
      </c>
      <c r="D147" s="9"/>
      <c r="E147" s="9"/>
      <c r="F147" s="9">
        <v>0.60316177585274899</v>
      </c>
      <c r="G147" s="9">
        <v>0.43548694529316684</v>
      </c>
      <c r="H147" s="9">
        <v>0.48957903985750578</v>
      </c>
      <c r="I147" s="9">
        <v>0.24398652115090869</v>
      </c>
      <c r="J147" s="9"/>
      <c r="K147" s="9">
        <v>0.67816625595903834</v>
      </c>
      <c r="L147" s="2">
        <v>0.31874341201544998</v>
      </c>
      <c r="M147" s="2">
        <v>0.1876533129150115</v>
      </c>
      <c r="N147" s="2"/>
      <c r="O147" s="2"/>
      <c r="P147" s="2">
        <v>0.4818525959912226</v>
      </c>
      <c r="Q147" s="2">
        <v>0.33024237730079825</v>
      </c>
      <c r="R147" s="2">
        <v>0.86611814537750531</v>
      </c>
      <c r="S147" s="2">
        <v>0.80281295240757267</v>
      </c>
      <c r="T147" s="2"/>
      <c r="U147" s="2">
        <v>0.43214263837109618</v>
      </c>
      <c r="V147" s="2">
        <v>0.15681766973335662</v>
      </c>
      <c r="W147" s="2">
        <v>0.12296524315908476</v>
      </c>
      <c r="X147" s="2"/>
      <c r="Y147" s="2"/>
      <c r="Z147" s="2">
        <v>0.26708673452764509</v>
      </c>
      <c r="AA147" s="2">
        <v>0.20296415248679175</v>
      </c>
      <c r="AB147" s="2">
        <v>0.58852303008348028</v>
      </c>
      <c r="AC147" s="2">
        <v>0.41233518581775525</v>
      </c>
      <c r="AD147" s="2"/>
      <c r="AE147" s="2">
        <v>0.25235639951230848</v>
      </c>
      <c r="AF147" s="29">
        <f>Node_22_TRAC[[#This Row],[BAD]]</f>
        <v>0</v>
      </c>
      <c r="AG147" s="24">
        <f>Node_22_TRAC[[#This Row],[GOOD]]</f>
        <v>0</v>
      </c>
      <c r="AH147" s="24">
        <f>Node_22_TRAC[[#This Row],[Column1]]</f>
        <v>1</v>
      </c>
      <c r="AI147" s="29">
        <f t="shared" si="9"/>
        <v>0</v>
      </c>
      <c r="AJ147" s="24">
        <f t="shared" si="10"/>
        <v>0</v>
      </c>
      <c r="AK147" s="30">
        <f t="shared" si="11"/>
        <v>1</v>
      </c>
      <c r="AL147" s="30">
        <f>IF(OR(Node_22_TRAC__2[[#This Row],[BAD]]+Node_22_TRAC__2[[#This Row],[BAD2]]=2,Node_22_TRAC__2[[#This Row],[BAD mean]]+Node_22_TRAC__2[[#This Row],[BAD mean4]]=2), 1, 0)</f>
        <v>1</v>
      </c>
    </row>
    <row r="148" spans="1:38" s="20" customFormat="1" x14ac:dyDescent="0.25">
      <c r="A148" s="1" t="s">
        <v>152</v>
      </c>
      <c r="B148" s="9">
        <v>0.90181687590945547</v>
      </c>
      <c r="C148" s="9">
        <v>0.89375270726355927</v>
      </c>
      <c r="D148" s="9">
        <v>0.90196033318742075</v>
      </c>
      <c r="E148" s="9">
        <v>0.89330815999206648</v>
      </c>
      <c r="F148" s="9">
        <v>0.90067716493423833</v>
      </c>
      <c r="G148" s="9">
        <v>0.89310483798833629</v>
      </c>
      <c r="H148" s="9">
        <v>0.89619178297328905</v>
      </c>
      <c r="I148" s="9">
        <v>0.8641859192721969</v>
      </c>
      <c r="J148" s="9">
        <v>0.9038312508657832</v>
      </c>
      <c r="K148" s="9">
        <v>0.90177109408742639</v>
      </c>
      <c r="L148" s="2">
        <v>0.89247269098558457</v>
      </c>
      <c r="M148" s="2">
        <v>0.87356613568418717</v>
      </c>
      <c r="N148" s="2">
        <v>0.84456094293775075</v>
      </c>
      <c r="O148" s="2">
        <v>0.76536214511125988</v>
      </c>
      <c r="P148" s="2">
        <v>0.86360554039868609</v>
      </c>
      <c r="Q148" s="2">
        <v>0.82669651657074394</v>
      </c>
      <c r="R148" s="2">
        <v>0.8936905930532717</v>
      </c>
      <c r="S148" s="2">
        <v>0.89413865642685153</v>
      </c>
      <c r="T148" s="2">
        <v>0.83103061370738285</v>
      </c>
      <c r="U148" s="2">
        <v>0.71516067713571219</v>
      </c>
      <c r="V148" s="2">
        <v>0.88571107063068755</v>
      </c>
      <c r="W148" s="2">
        <v>0.85198751522889904</v>
      </c>
      <c r="X148" s="2">
        <v>0.82201265760653341</v>
      </c>
      <c r="Y148" s="2">
        <v>0.69307906237466299</v>
      </c>
      <c r="Z148" s="2">
        <v>0.85171293827931549</v>
      </c>
      <c r="AA148" s="2">
        <v>0.7946401481813602</v>
      </c>
      <c r="AB148" s="2">
        <v>0.88512449499382417</v>
      </c>
      <c r="AC148" s="2">
        <v>0.86870864271860304</v>
      </c>
      <c r="AD148" s="2">
        <v>0.82251201928376361</v>
      </c>
      <c r="AE148" s="2">
        <v>0.68846858855064164</v>
      </c>
      <c r="AF148" s="29">
        <f>Node_22_TRAC[[#This Row],[BAD]]</f>
        <v>0</v>
      </c>
      <c r="AG148" s="24">
        <f>Node_22_TRAC[[#This Row],[GOOD]]</f>
        <v>1</v>
      </c>
      <c r="AH148" s="24">
        <f>Node_22_TRAC[[#This Row],[Column1]]</f>
        <v>0</v>
      </c>
      <c r="AI148" s="29">
        <f t="shared" si="9"/>
        <v>0</v>
      </c>
      <c r="AJ148" s="24">
        <f t="shared" si="10"/>
        <v>0</v>
      </c>
      <c r="AK148" s="30">
        <f t="shared" si="11"/>
        <v>0</v>
      </c>
      <c r="AL148" s="30">
        <f>IF(OR(Node_22_TRAC__2[[#This Row],[BAD]]+Node_22_TRAC__2[[#This Row],[BAD2]]=2,Node_22_TRAC__2[[#This Row],[BAD mean]]+Node_22_TRAC__2[[#This Row],[BAD mean4]]=2), 1, 0)</f>
        <v>0</v>
      </c>
    </row>
    <row r="149" spans="1:38" s="20" customFormat="1" x14ac:dyDescent="0.25">
      <c r="A149" s="1" t="s">
        <v>153</v>
      </c>
      <c r="B149" s="9">
        <v>0.67273186647426597</v>
      </c>
      <c r="C149" s="9">
        <v>0.69321913738646734</v>
      </c>
      <c r="D149" s="9">
        <v>0.72003355460401908</v>
      </c>
      <c r="E149" s="9">
        <v>0.61250921544631343</v>
      </c>
      <c r="F149" s="9">
        <v>0.68889570670193678</v>
      </c>
      <c r="G149" s="9">
        <v>0.67050870293617215</v>
      </c>
      <c r="H149" s="9">
        <v>0.44602214046203076</v>
      </c>
      <c r="I149" s="9">
        <v>0.42997637915372278</v>
      </c>
      <c r="J149" s="9">
        <v>0.66817140913177231</v>
      </c>
      <c r="K149" s="9">
        <v>0.66627461997488213</v>
      </c>
      <c r="L149" s="2">
        <v>0.66069551743364241</v>
      </c>
      <c r="M149" s="2">
        <v>0.4690043587599303</v>
      </c>
      <c r="N149" s="2">
        <v>0.64819611454826498</v>
      </c>
      <c r="O149" s="2">
        <v>0.50309288945061403</v>
      </c>
      <c r="P149" s="2">
        <v>0.76711290750293648</v>
      </c>
      <c r="Q149" s="2">
        <v>0.70030068734778195</v>
      </c>
      <c r="R149" s="2">
        <v>0.86303636721746102</v>
      </c>
      <c r="S149" s="2">
        <v>0.8548205909279204</v>
      </c>
      <c r="T149" s="2">
        <v>0.44294027435622024</v>
      </c>
      <c r="U149" s="2">
        <v>0.60832000118041529</v>
      </c>
      <c r="V149" s="2">
        <v>0.57625536227553531</v>
      </c>
      <c r="W149" s="2">
        <v>0.38065354094274206</v>
      </c>
      <c r="X149" s="2">
        <v>0.54869419673769282</v>
      </c>
      <c r="Y149" s="2">
        <v>0.39036433267381765</v>
      </c>
      <c r="Z149" s="2">
        <v>0.69576386026500225</v>
      </c>
      <c r="AA149" s="2">
        <v>0.59389337128573005</v>
      </c>
      <c r="AB149" s="2">
        <v>0.67645298257732389</v>
      </c>
      <c r="AC149" s="2">
        <v>0.70668564174452353</v>
      </c>
      <c r="AD149" s="2">
        <v>0.36470665211923164</v>
      </c>
      <c r="AE149" s="2">
        <v>0.53277620055048736</v>
      </c>
      <c r="AF149" s="29">
        <f>Node_22_TRAC[[#This Row],[BAD]]</f>
        <v>0</v>
      </c>
      <c r="AG149" s="24">
        <f>Node_22_TRAC[[#This Row],[GOOD]]</f>
        <v>0</v>
      </c>
      <c r="AH149" s="24">
        <f>Node_22_TRAC[[#This Row],[Column1]]</f>
        <v>0</v>
      </c>
      <c r="AI149" s="29">
        <f t="shared" si="9"/>
        <v>0</v>
      </c>
      <c r="AJ149" s="24">
        <f t="shared" si="10"/>
        <v>0</v>
      </c>
      <c r="AK149" s="30">
        <f t="shared" si="11"/>
        <v>1</v>
      </c>
      <c r="AL149" s="30">
        <f>IF(OR(Node_22_TRAC__2[[#This Row],[BAD]]+Node_22_TRAC__2[[#This Row],[BAD2]]=2,Node_22_TRAC__2[[#This Row],[BAD mean]]+Node_22_TRAC__2[[#This Row],[BAD mean4]]=2), 1, 0)</f>
        <v>0</v>
      </c>
    </row>
    <row r="150" spans="1:38" s="20" customFormat="1" x14ac:dyDescent="0.25">
      <c r="A150" s="1" t="s">
        <v>154</v>
      </c>
      <c r="B150" s="9">
        <v>0.60687206556527795</v>
      </c>
      <c r="C150" s="9">
        <v>0.60684470507039379</v>
      </c>
      <c r="D150" s="9">
        <v>0.68901376961023986</v>
      </c>
      <c r="E150" s="9">
        <v>0.54199505748110433</v>
      </c>
      <c r="F150" s="9">
        <v>0.67232796664571315</v>
      </c>
      <c r="G150" s="9">
        <v>0.57436578465387089</v>
      </c>
      <c r="H150" s="9">
        <v>0.53408915705624793</v>
      </c>
      <c r="I150" s="9">
        <v>0.41468265478289679</v>
      </c>
      <c r="J150" s="9">
        <v>0.66444826701550352</v>
      </c>
      <c r="K150" s="9">
        <v>0.64338206909858064</v>
      </c>
      <c r="L150" s="2">
        <v>0.54567393318003321</v>
      </c>
      <c r="M150" s="2">
        <v>0.28959900558813634</v>
      </c>
      <c r="N150" s="2">
        <v>0.66017991409893129</v>
      </c>
      <c r="O150" s="2">
        <v>0.38937351512314977</v>
      </c>
      <c r="P150" s="2">
        <v>0.75670383204938285</v>
      </c>
      <c r="Q150" s="2">
        <v>0.63999175963108212</v>
      </c>
      <c r="R150" s="2">
        <v>0.87367310125031528</v>
      </c>
      <c r="S150" s="2">
        <v>0.8662816613774933</v>
      </c>
      <c r="T150" s="2">
        <v>0.39955185432843821</v>
      </c>
      <c r="U150" s="2">
        <v>0.59352841783324473</v>
      </c>
      <c r="V150" s="2">
        <v>0.48599787550777318</v>
      </c>
      <c r="W150" s="2">
        <v>0.26282184733910741</v>
      </c>
      <c r="X150" s="2">
        <v>0.61161110553374554</v>
      </c>
      <c r="Y150" s="2">
        <v>0.30011516948635308</v>
      </c>
      <c r="Z150" s="2">
        <v>0.66590084829335694</v>
      </c>
      <c r="AA150" s="2">
        <v>0.41874441305649501</v>
      </c>
      <c r="AB150" s="2">
        <v>0.75954933305424532</v>
      </c>
      <c r="AC150" s="2">
        <v>0.67478698930472514</v>
      </c>
      <c r="AD150" s="2">
        <v>0.35620239763564826</v>
      </c>
      <c r="AE150" s="2">
        <v>0.53812511271438757</v>
      </c>
      <c r="AF150" s="29">
        <f>Node_22_TRAC[[#This Row],[BAD]]</f>
        <v>0</v>
      </c>
      <c r="AG150" s="24">
        <f>Node_22_TRAC[[#This Row],[GOOD]]</f>
        <v>0</v>
      </c>
      <c r="AH150" s="24">
        <f>Node_22_TRAC[[#This Row],[Column1]]</f>
        <v>0</v>
      </c>
      <c r="AI150" s="29">
        <f t="shared" si="9"/>
        <v>0</v>
      </c>
      <c r="AJ150" s="24">
        <f t="shared" si="10"/>
        <v>0</v>
      </c>
      <c r="AK150" s="30">
        <f t="shared" si="11"/>
        <v>1</v>
      </c>
      <c r="AL150" s="30">
        <f>IF(OR(Node_22_TRAC__2[[#This Row],[BAD]]+Node_22_TRAC__2[[#This Row],[BAD2]]=2,Node_22_TRAC__2[[#This Row],[BAD mean]]+Node_22_TRAC__2[[#This Row],[BAD mean4]]=2), 1, 0)</f>
        <v>0</v>
      </c>
    </row>
    <row r="151" spans="1:38" s="20" customFormat="1" x14ac:dyDescent="0.25">
      <c r="A151" s="1" t="s">
        <v>155</v>
      </c>
      <c r="B151" s="9">
        <v>0.55777186935487433</v>
      </c>
      <c r="C151" s="9">
        <v>0.76957495640201024</v>
      </c>
      <c r="D151" s="9">
        <v>0.70140656475440188</v>
      </c>
      <c r="E151" s="9">
        <v>0.62309233876108683</v>
      </c>
      <c r="F151" s="9">
        <v>0.65082740341602185</v>
      </c>
      <c r="G151" s="9">
        <v>0.63363476639380101</v>
      </c>
      <c r="H151" s="9">
        <v>0.52377536461332519</v>
      </c>
      <c r="I151" s="9">
        <v>0.36317195972050975</v>
      </c>
      <c r="J151" s="9"/>
      <c r="K151" s="9">
        <v>0.72318913383017469</v>
      </c>
      <c r="L151" s="2">
        <v>0.30313647914275194</v>
      </c>
      <c r="M151" s="2">
        <v>0.17590257972218579</v>
      </c>
      <c r="N151" s="2">
        <v>0.57998305065940181</v>
      </c>
      <c r="O151" s="2">
        <v>0.26491361889608817</v>
      </c>
      <c r="P151" s="2">
        <v>0.5548282929933589</v>
      </c>
      <c r="Q151" s="2">
        <v>0.45606231102067957</v>
      </c>
      <c r="R151" s="2">
        <v>0.87595910550243716</v>
      </c>
      <c r="S151" s="2">
        <v>0.86456824335523164</v>
      </c>
      <c r="T151" s="2"/>
      <c r="U151" s="2">
        <v>0.50072200850533699</v>
      </c>
      <c r="V151" s="2">
        <v>0.20537622870331612</v>
      </c>
      <c r="W151" s="2">
        <v>0.13648857000239042</v>
      </c>
      <c r="X151" s="2">
        <v>0.41992573181340725</v>
      </c>
      <c r="Y151" s="2">
        <v>0.18106037775149006</v>
      </c>
      <c r="Z151" s="2">
        <v>0.46400404444353638</v>
      </c>
      <c r="AA151" s="2">
        <v>0.28772069668424677</v>
      </c>
      <c r="AB151" s="2">
        <v>0.67801397471584124</v>
      </c>
      <c r="AC151" s="2">
        <v>0.52460785558025524</v>
      </c>
      <c r="AD151" s="2"/>
      <c r="AE151" s="2">
        <v>0.45293912633298644</v>
      </c>
      <c r="AF151" s="29">
        <f>Node_22_TRAC[[#This Row],[BAD]]</f>
        <v>0</v>
      </c>
      <c r="AG151" s="24">
        <f>Node_22_TRAC[[#This Row],[GOOD]]</f>
        <v>0</v>
      </c>
      <c r="AH151" s="24">
        <f>Node_22_TRAC[[#This Row],[Column1]]</f>
        <v>1</v>
      </c>
      <c r="AI151" s="29">
        <f t="shared" si="9"/>
        <v>0</v>
      </c>
      <c r="AJ151" s="24">
        <f t="shared" si="10"/>
        <v>0</v>
      </c>
      <c r="AK151" s="30">
        <f t="shared" si="11"/>
        <v>1</v>
      </c>
      <c r="AL151" s="30">
        <f>IF(OR(Node_22_TRAC__2[[#This Row],[BAD]]+Node_22_TRAC__2[[#This Row],[BAD2]]=2,Node_22_TRAC__2[[#This Row],[BAD mean]]+Node_22_TRAC__2[[#This Row],[BAD mean4]]=2), 1, 0)</f>
        <v>1</v>
      </c>
    </row>
    <row r="152" spans="1:38" s="20" customFormat="1" x14ac:dyDescent="0.25">
      <c r="A152" s="1" t="s">
        <v>156</v>
      </c>
      <c r="B152" s="9">
        <v>0.7536471373081709</v>
      </c>
      <c r="C152" s="9">
        <v>0.72162513195021749</v>
      </c>
      <c r="D152" s="9">
        <v>0.73523577147347208</v>
      </c>
      <c r="E152" s="9">
        <v>0.70095289501575386</v>
      </c>
      <c r="F152" s="9">
        <v>0.73936321857452958</v>
      </c>
      <c r="G152" s="9">
        <v>0.68742575237208892</v>
      </c>
      <c r="H152" s="9">
        <v>0.59984056491158511</v>
      </c>
      <c r="I152" s="9">
        <v>0.51092072880101558</v>
      </c>
      <c r="J152" s="9">
        <v>0.71777674192517738</v>
      </c>
      <c r="K152" s="9">
        <v>0.72987860936015525</v>
      </c>
      <c r="L152" s="2">
        <v>0.76420500317066697</v>
      </c>
      <c r="M152" s="2">
        <v>0.42193268853919191</v>
      </c>
      <c r="N152" s="2">
        <v>0.81360082059903893</v>
      </c>
      <c r="O152" s="2">
        <v>0.51999813660518412</v>
      </c>
      <c r="P152" s="2">
        <v>0.84628225477624042</v>
      </c>
      <c r="Q152" s="2">
        <v>0.72940968001594919</v>
      </c>
      <c r="R152" s="2">
        <v>0.89007364433664249</v>
      </c>
      <c r="S152" s="2">
        <v>0.86855808297923875</v>
      </c>
      <c r="T152" s="2">
        <v>0.4588895839446111</v>
      </c>
      <c r="U152" s="2">
        <v>0.78598019188188217</v>
      </c>
      <c r="V152" s="2">
        <v>0.73332030585285324</v>
      </c>
      <c r="W152" s="2">
        <v>0.33536087264504921</v>
      </c>
      <c r="X152" s="2">
        <v>0.79926282880423016</v>
      </c>
      <c r="Y152" s="2">
        <v>0.4468925657068884</v>
      </c>
      <c r="Z152" s="2">
        <v>0.79672204027097238</v>
      </c>
      <c r="AA152" s="2">
        <v>0.52996942154063997</v>
      </c>
      <c r="AB152" s="2">
        <v>0.8478042927501811</v>
      </c>
      <c r="AC152" s="2">
        <v>0.79317902661090378</v>
      </c>
      <c r="AD152" s="2">
        <v>0.36538667877426628</v>
      </c>
      <c r="AE152" s="2">
        <v>0.77229749798788838</v>
      </c>
      <c r="AF152" s="29">
        <f>Node_22_TRAC[[#This Row],[BAD]]</f>
        <v>0</v>
      </c>
      <c r="AG152" s="24">
        <f>Node_22_TRAC[[#This Row],[GOOD]]</f>
        <v>0</v>
      </c>
      <c r="AH152" s="24">
        <f>Node_22_TRAC[[#This Row],[Column1]]</f>
        <v>0</v>
      </c>
      <c r="AI152" s="29">
        <f t="shared" si="9"/>
        <v>0</v>
      </c>
      <c r="AJ152" s="24">
        <f t="shared" si="10"/>
        <v>0</v>
      </c>
      <c r="AK152" s="30">
        <f t="shared" si="11"/>
        <v>0</v>
      </c>
      <c r="AL152" s="30">
        <f>IF(OR(Node_22_TRAC__2[[#This Row],[BAD]]+Node_22_TRAC__2[[#This Row],[BAD2]]=2,Node_22_TRAC__2[[#This Row],[BAD mean]]+Node_22_TRAC__2[[#This Row],[BAD mean4]]=2), 1, 0)</f>
        <v>0</v>
      </c>
    </row>
    <row r="153" spans="1:38" s="20" customFormat="1" x14ac:dyDescent="0.25">
      <c r="A153" s="1" t="s">
        <v>157</v>
      </c>
      <c r="B153" s="9">
        <v>0.83526722823038568</v>
      </c>
      <c r="C153" s="9">
        <v>0.8380307379801013</v>
      </c>
      <c r="D153" s="9">
        <v>0.82937812283680978</v>
      </c>
      <c r="E153" s="9">
        <v>0.83667051716021379</v>
      </c>
      <c r="F153" s="9">
        <v>0.83438346033243294</v>
      </c>
      <c r="G153" s="9">
        <v>0.83846753680983777</v>
      </c>
      <c r="H153" s="9">
        <v>0.82214243686239263</v>
      </c>
      <c r="I153" s="9">
        <v>0.8026541839400172</v>
      </c>
      <c r="J153" s="9">
        <v>0.83139173214903328</v>
      </c>
      <c r="K153" s="9">
        <v>0.83813196947129254</v>
      </c>
      <c r="L153" s="2">
        <v>0.8815494715437393</v>
      </c>
      <c r="M153" s="2">
        <v>0.84149938430701343</v>
      </c>
      <c r="N153" s="2">
        <v>0.85223717547934696</v>
      </c>
      <c r="O153" s="2">
        <v>0.75778615211088562</v>
      </c>
      <c r="P153" s="2">
        <v>0.88416805690709499</v>
      </c>
      <c r="Q153" s="2">
        <v>0.86613380325935552</v>
      </c>
      <c r="R153" s="2">
        <v>0.89002315501913076</v>
      </c>
      <c r="S153" s="2">
        <v>0.88939449154725614</v>
      </c>
      <c r="T153" s="2">
        <v>0.72096711389165646</v>
      </c>
      <c r="U153" s="2">
        <v>0.7775476772330453</v>
      </c>
      <c r="V153" s="2">
        <v>0.87260659680500541</v>
      </c>
      <c r="W153" s="2">
        <v>0.79947314208487097</v>
      </c>
      <c r="X153" s="2">
        <v>0.82830612813555682</v>
      </c>
      <c r="Y153" s="2">
        <v>0.67578684740202843</v>
      </c>
      <c r="Z153" s="2">
        <v>0.87239980131371775</v>
      </c>
      <c r="AA153" s="2">
        <v>0.84104043855777555</v>
      </c>
      <c r="AB153" s="2">
        <v>0.87911129967717039</v>
      </c>
      <c r="AC153" s="2">
        <v>0.86997687636440513</v>
      </c>
      <c r="AD153" s="2">
        <v>0.67398080826414652</v>
      </c>
      <c r="AE153" s="2">
        <v>0.74349266843413842</v>
      </c>
      <c r="AF153" s="29">
        <f>Node_22_TRAC[[#This Row],[BAD]]</f>
        <v>0</v>
      </c>
      <c r="AG153" s="24">
        <f>Node_22_TRAC[[#This Row],[GOOD]]</f>
        <v>1</v>
      </c>
      <c r="AH153" s="24">
        <f>Node_22_TRAC[[#This Row],[Column1]]</f>
        <v>0</v>
      </c>
      <c r="AI153" s="29">
        <f t="shared" si="9"/>
        <v>0</v>
      </c>
      <c r="AJ153" s="24">
        <f t="shared" si="10"/>
        <v>0</v>
      </c>
      <c r="AK153" s="30">
        <f t="shared" si="11"/>
        <v>0</v>
      </c>
      <c r="AL153" s="30">
        <f>IF(OR(Node_22_TRAC__2[[#This Row],[BAD]]+Node_22_TRAC__2[[#This Row],[BAD2]]=2,Node_22_TRAC__2[[#This Row],[BAD mean]]+Node_22_TRAC__2[[#This Row],[BAD mean4]]=2), 1, 0)</f>
        <v>0</v>
      </c>
    </row>
    <row r="154" spans="1:38" s="20" customFormat="1" x14ac:dyDescent="0.25">
      <c r="A154" s="1" t="s">
        <v>158</v>
      </c>
      <c r="B154" s="9">
        <v>0.67040768239243487</v>
      </c>
      <c r="C154" s="9">
        <v>0.69774339328988699</v>
      </c>
      <c r="D154" s="9">
        <v>0.67033270185503946</v>
      </c>
      <c r="E154" s="9">
        <v>0.61717720410542376</v>
      </c>
      <c r="F154" s="9">
        <v>0.71302562186960183</v>
      </c>
      <c r="G154" s="9">
        <v>0.59968649413255781</v>
      </c>
      <c r="H154" s="9">
        <v>0.47835429152122244</v>
      </c>
      <c r="I154" s="9">
        <v>0.42457824014521633</v>
      </c>
      <c r="J154" s="9">
        <v>0.70979297245453776</v>
      </c>
      <c r="K154" s="9">
        <v>0.73546339811656691</v>
      </c>
      <c r="L154" s="2">
        <v>0.7053264972560781</v>
      </c>
      <c r="M154" s="2">
        <v>0.41521319661023864</v>
      </c>
      <c r="N154" s="2">
        <v>0.76820037254460705</v>
      </c>
      <c r="O154" s="2">
        <v>0.51034486301199844</v>
      </c>
      <c r="P154" s="2">
        <v>0.78057866443476009</v>
      </c>
      <c r="Q154" s="2">
        <v>0.69058296751641401</v>
      </c>
      <c r="R154" s="2">
        <v>0.90008659616864195</v>
      </c>
      <c r="S154" s="2">
        <v>0.88322351456363635</v>
      </c>
      <c r="T154" s="2">
        <v>0.51811395461993992</v>
      </c>
      <c r="U154" s="2">
        <v>0.6810033142471843</v>
      </c>
      <c r="V154" s="2">
        <v>0.5539859601892938</v>
      </c>
      <c r="W154" s="2">
        <v>0.32836658492983867</v>
      </c>
      <c r="X154" s="2">
        <v>0.61962270224289873</v>
      </c>
      <c r="Y154" s="2">
        <v>0.40454884488817006</v>
      </c>
      <c r="Z154" s="2">
        <v>0.59667261629367596</v>
      </c>
      <c r="AA154" s="2">
        <v>0.51687233170665992</v>
      </c>
      <c r="AB154" s="2">
        <v>0.66499059795421611</v>
      </c>
      <c r="AC154" s="2">
        <v>0.71780521007771025</v>
      </c>
      <c r="AD154" s="2">
        <v>0.36175306053766054</v>
      </c>
      <c r="AE154" s="2">
        <v>0.4874450634496959</v>
      </c>
      <c r="AF154" s="29">
        <f>Node_22_TRAC[[#This Row],[BAD]]</f>
        <v>0</v>
      </c>
      <c r="AG154" s="24">
        <f>Node_22_TRAC[[#This Row],[GOOD]]</f>
        <v>0</v>
      </c>
      <c r="AH154" s="24">
        <f>Node_22_TRAC[[#This Row],[Column1]]</f>
        <v>0</v>
      </c>
      <c r="AI154" s="29">
        <f t="shared" si="9"/>
        <v>0</v>
      </c>
      <c r="AJ154" s="24">
        <f t="shared" si="10"/>
        <v>0</v>
      </c>
      <c r="AK154" s="30">
        <f t="shared" si="11"/>
        <v>1</v>
      </c>
      <c r="AL154" s="30">
        <f>IF(OR(Node_22_TRAC__2[[#This Row],[BAD]]+Node_22_TRAC__2[[#This Row],[BAD2]]=2,Node_22_TRAC__2[[#This Row],[BAD mean]]+Node_22_TRAC__2[[#This Row],[BAD mean4]]=2), 1, 0)</f>
        <v>0</v>
      </c>
    </row>
    <row r="155" spans="1:38" s="20" customFormat="1" x14ac:dyDescent="0.25">
      <c r="A155" s="1" t="s">
        <v>159</v>
      </c>
      <c r="B155" s="9">
        <v>0.31556166578218103</v>
      </c>
      <c r="C155" s="9">
        <v>0.53217383841728583</v>
      </c>
      <c r="D155" s="9">
        <v>0.55663432973514637</v>
      </c>
      <c r="E155" s="9">
        <v>0.31679833727881102</v>
      </c>
      <c r="F155" s="9">
        <v>0.51509377504470777</v>
      </c>
      <c r="G155" s="9">
        <v>0.4092602549712116</v>
      </c>
      <c r="H155" s="9">
        <v>0.1927323627593597</v>
      </c>
      <c r="I155" s="9">
        <v>0.15866828170161532</v>
      </c>
      <c r="J155" s="9">
        <v>0.5094372329958804</v>
      </c>
      <c r="K155" s="9"/>
      <c r="L155" s="2">
        <v>0.3341401491489478</v>
      </c>
      <c r="M155" s="2">
        <v>0.22342057463449705</v>
      </c>
      <c r="N155" s="2">
        <v>0.27654719417686024</v>
      </c>
      <c r="O155" s="2">
        <v>0.16779615983714261</v>
      </c>
      <c r="P155" s="2">
        <v>0.34482363330229915</v>
      </c>
      <c r="Q155" s="2">
        <v>0.30090292568223259</v>
      </c>
      <c r="R155" s="2">
        <v>0.75270329237232858</v>
      </c>
      <c r="S155" s="2">
        <v>0.80156816411922693</v>
      </c>
      <c r="T155" s="2">
        <v>0.22224767423602743</v>
      </c>
      <c r="U155" s="2"/>
      <c r="V155" s="2">
        <v>0.3195830478840635</v>
      </c>
      <c r="W155" s="2">
        <v>0.18186567909412249</v>
      </c>
      <c r="X155" s="2">
        <v>0.26264475907419332</v>
      </c>
      <c r="Y155" s="2">
        <v>0.13543541978971568</v>
      </c>
      <c r="Z155" s="2">
        <v>0.31996030900708439</v>
      </c>
      <c r="AA155" s="2">
        <v>0.24729383794238319</v>
      </c>
      <c r="AB155" s="2">
        <v>0.51590588609955446</v>
      </c>
      <c r="AC155" s="2">
        <v>0.41868040878711948</v>
      </c>
      <c r="AD155" s="2">
        <v>0.18690514532357291</v>
      </c>
      <c r="AE155" s="2"/>
      <c r="AF155" s="29">
        <f>Node_22_TRAC[[#This Row],[BAD]]</f>
        <v>1</v>
      </c>
      <c r="AG155" s="24">
        <f>Node_22_TRAC[[#This Row],[GOOD]]</f>
        <v>0</v>
      </c>
      <c r="AH155" s="24">
        <f>Node_22_TRAC[[#This Row],[Column1]]</f>
        <v>1</v>
      </c>
      <c r="AI155" s="29">
        <f t="shared" si="9"/>
        <v>1</v>
      </c>
      <c r="AJ155" s="24">
        <f t="shared" si="10"/>
        <v>0</v>
      </c>
      <c r="AK155" s="30">
        <f t="shared" si="11"/>
        <v>1</v>
      </c>
      <c r="AL155" s="30">
        <f>IF(OR(Node_22_TRAC__2[[#This Row],[BAD]]+Node_22_TRAC__2[[#This Row],[BAD2]]=2,Node_22_TRAC__2[[#This Row],[BAD mean]]+Node_22_TRAC__2[[#This Row],[BAD mean4]]=2), 1, 0)</f>
        <v>1</v>
      </c>
    </row>
    <row r="156" spans="1:38" s="20" customFormat="1" x14ac:dyDescent="0.25">
      <c r="A156" s="1" t="s">
        <v>160</v>
      </c>
      <c r="B156" s="9">
        <v>0.57944109703250168</v>
      </c>
      <c r="C156" s="9">
        <v>0.68954758944050354</v>
      </c>
      <c r="D156" s="9">
        <v>0.55674485358763204</v>
      </c>
      <c r="E156" s="9">
        <v>0.60423286128226972</v>
      </c>
      <c r="F156" s="9">
        <v>0.59609951531644301</v>
      </c>
      <c r="G156" s="9">
        <v>0.60430218411849801</v>
      </c>
      <c r="H156" s="9">
        <v>0.41880142909491519</v>
      </c>
      <c r="I156" s="9">
        <v>0.40747012955374362</v>
      </c>
      <c r="J156" s="9">
        <v>0.62250910872521104</v>
      </c>
      <c r="K156" s="9">
        <v>0.60345393571321748</v>
      </c>
      <c r="L156" s="2">
        <v>0.57843050863101364</v>
      </c>
      <c r="M156" s="2">
        <v>0.3437254400621077</v>
      </c>
      <c r="N156" s="2">
        <v>0.61294672514629212</v>
      </c>
      <c r="O156" s="2">
        <v>0.38139153812967758</v>
      </c>
      <c r="P156" s="2">
        <v>0.70403154951786617</v>
      </c>
      <c r="Q156" s="2">
        <v>0.65592535837027699</v>
      </c>
      <c r="R156" s="2">
        <v>0.8557054109717821</v>
      </c>
      <c r="S156" s="2">
        <v>0.8659696924792526</v>
      </c>
      <c r="T156" s="2">
        <v>0.45136139166886513</v>
      </c>
      <c r="U156" s="2">
        <v>0.59711967814538214</v>
      </c>
      <c r="V156" s="2">
        <v>0.5437504866578714</v>
      </c>
      <c r="W156" s="2">
        <v>0.27440110273229473</v>
      </c>
      <c r="X156" s="2">
        <v>0.58281219337472501</v>
      </c>
      <c r="Y156" s="2">
        <v>0.27666512980808894</v>
      </c>
      <c r="Z156" s="2">
        <v>0.69938261353184061</v>
      </c>
      <c r="AA156" s="2">
        <v>0.45445583477510798</v>
      </c>
      <c r="AB156" s="2">
        <v>0.81292013119850481</v>
      </c>
      <c r="AC156" s="2">
        <v>0.66440662775419401</v>
      </c>
      <c r="AD156" s="2">
        <v>0.3813134191030641</v>
      </c>
      <c r="AE156" s="2">
        <v>0.61993097839782096</v>
      </c>
      <c r="AF156" s="29">
        <f>Node_22_TRAC[[#This Row],[BAD]]</f>
        <v>0</v>
      </c>
      <c r="AG156" s="24">
        <f>Node_22_TRAC[[#This Row],[GOOD]]</f>
        <v>0</v>
      </c>
      <c r="AH156" s="24">
        <f>Node_22_TRAC[[#This Row],[Column1]]</f>
        <v>0</v>
      </c>
      <c r="AI156" s="29">
        <f t="shared" si="9"/>
        <v>0</v>
      </c>
      <c r="AJ156" s="24">
        <f t="shared" si="10"/>
        <v>0</v>
      </c>
      <c r="AK156" s="30">
        <f t="shared" si="11"/>
        <v>1</v>
      </c>
      <c r="AL156" s="30">
        <f>IF(OR(Node_22_TRAC__2[[#This Row],[BAD]]+Node_22_TRAC__2[[#This Row],[BAD2]]=2,Node_22_TRAC__2[[#This Row],[BAD mean]]+Node_22_TRAC__2[[#This Row],[BAD mean4]]=2), 1, 0)</f>
        <v>0</v>
      </c>
    </row>
    <row r="157" spans="1:38" s="20" customFormat="1" x14ac:dyDescent="0.25">
      <c r="A157" s="1" t="s">
        <v>161</v>
      </c>
      <c r="B157" s="9">
        <v>0.78482746595717312</v>
      </c>
      <c r="C157" s="9">
        <v>0.77723863941595717</v>
      </c>
      <c r="D157" s="9"/>
      <c r="E157" s="9"/>
      <c r="F157" s="9">
        <v>0.80131132916339365</v>
      </c>
      <c r="G157" s="9">
        <v>0.77790843127452625</v>
      </c>
      <c r="H157" s="9">
        <v>0.71247724686893033</v>
      </c>
      <c r="I157" s="9">
        <v>0.58529733961697739</v>
      </c>
      <c r="J157" s="9">
        <v>0.78847792657027238</v>
      </c>
      <c r="K157" s="9">
        <v>0.78089736199870807</v>
      </c>
      <c r="L157" s="2">
        <v>0.79501186004199609</v>
      </c>
      <c r="M157" s="2">
        <v>0.51623562873992945</v>
      </c>
      <c r="N157" s="2"/>
      <c r="O157" s="2"/>
      <c r="P157" s="2">
        <v>0.87495259167917427</v>
      </c>
      <c r="Q157" s="2">
        <v>0.77645523171594266</v>
      </c>
      <c r="R157" s="2">
        <v>0.88315089722045159</v>
      </c>
      <c r="S157" s="2">
        <v>0.87967574665326631</v>
      </c>
      <c r="T157" s="2">
        <v>0.55561515492111424</v>
      </c>
      <c r="U157" s="2">
        <v>0.77357243547969412</v>
      </c>
      <c r="V157" s="2">
        <v>0.74039566734624207</v>
      </c>
      <c r="W157" s="2">
        <v>0.41601462671798334</v>
      </c>
      <c r="X157" s="2"/>
      <c r="Y157" s="2"/>
      <c r="Z157" s="2">
        <v>0.83653829121107093</v>
      </c>
      <c r="AA157" s="2">
        <v>0.65797889328200898</v>
      </c>
      <c r="AB157" s="2">
        <v>0.85529377707040632</v>
      </c>
      <c r="AC157" s="2">
        <v>0.8087440813902228</v>
      </c>
      <c r="AD157" s="2">
        <v>0.43859960542144949</v>
      </c>
      <c r="AE157" s="2">
        <v>0.7601602006249627</v>
      </c>
      <c r="AF157" s="29">
        <f>Node_22_TRAC[[#This Row],[BAD]]</f>
        <v>0</v>
      </c>
      <c r="AG157" s="24">
        <f>Node_22_TRAC[[#This Row],[GOOD]]</f>
        <v>0</v>
      </c>
      <c r="AH157" s="24">
        <f>Node_22_TRAC[[#This Row],[Column1]]</f>
        <v>0</v>
      </c>
      <c r="AI157" s="29">
        <f t="shared" si="9"/>
        <v>0</v>
      </c>
      <c r="AJ157" s="24">
        <f t="shared" si="10"/>
        <v>0</v>
      </c>
      <c r="AK157" s="30">
        <f t="shared" si="11"/>
        <v>0</v>
      </c>
      <c r="AL157" s="30">
        <f>IF(OR(Node_22_TRAC__2[[#This Row],[BAD]]+Node_22_TRAC__2[[#This Row],[BAD2]]=2,Node_22_TRAC__2[[#This Row],[BAD mean]]+Node_22_TRAC__2[[#This Row],[BAD mean4]]=2), 1, 0)</f>
        <v>0</v>
      </c>
    </row>
    <row r="158" spans="1:38" s="20" customFormat="1" x14ac:dyDescent="0.25">
      <c r="A158" s="1" t="s">
        <v>162</v>
      </c>
      <c r="B158" s="9">
        <v>0.87111750254031617</v>
      </c>
      <c r="C158" s="9">
        <v>0.86267175124035855</v>
      </c>
      <c r="D158" s="9">
        <v>0.86925214805929629</v>
      </c>
      <c r="E158" s="9">
        <v>0.85926744689538637</v>
      </c>
      <c r="F158" s="9">
        <v>0.87038223006505866</v>
      </c>
      <c r="G158" s="9">
        <v>0.86077747824609996</v>
      </c>
      <c r="H158" s="9">
        <v>0.78602544393657303</v>
      </c>
      <c r="I158" s="9">
        <v>0.78804266365905029</v>
      </c>
      <c r="J158" s="9">
        <v>0.86827108793250263</v>
      </c>
      <c r="K158" s="9">
        <v>0.86915919382721929</v>
      </c>
      <c r="L158" s="2">
        <v>0.8886232860841986</v>
      </c>
      <c r="M158" s="2">
        <v>0.8155158612094644</v>
      </c>
      <c r="N158" s="2">
        <v>0.83888420714775336</v>
      </c>
      <c r="O158" s="2">
        <v>0.74858479137689438</v>
      </c>
      <c r="P158" s="2">
        <v>0.87187866043772855</v>
      </c>
      <c r="Q158" s="2">
        <v>0.84408974093723088</v>
      </c>
      <c r="R158" s="2">
        <v>0.89921465273221735</v>
      </c>
      <c r="S158" s="2">
        <v>0.90064770470073274</v>
      </c>
      <c r="T158" s="2">
        <v>0.82812655610312658</v>
      </c>
      <c r="U158" s="2">
        <v>0.7877883458564271</v>
      </c>
      <c r="V158" s="2">
        <v>0.85366109852019378</v>
      </c>
      <c r="W158" s="2">
        <v>0.76370171320881186</v>
      </c>
      <c r="X158" s="2">
        <v>0.80233939306381885</v>
      </c>
      <c r="Y158" s="2">
        <v>0.64238418437318556</v>
      </c>
      <c r="Z158" s="2">
        <v>0.84800946065445082</v>
      </c>
      <c r="AA158" s="2">
        <v>0.78417316038745855</v>
      </c>
      <c r="AB158" s="2">
        <v>0.87339334984119688</v>
      </c>
      <c r="AC158" s="2">
        <v>0.84699874678561704</v>
      </c>
      <c r="AD158" s="2">
        <v>0.75472462620075187</v>
      </c>
      <c r="AE158" s="2">
        <v>0.73408090070271448</v>
      </c>
      <c r="AF158" s="29">
        <f>Node_22_TRAC[[#This Row],[BAD]]</f>
        <v>0</v>
      </c>
      <c r="AG158" s="24">
        <f>Node_22_TRAC[[#This Row],[GOOD]]</f>
        <v>1</v>
      </c>
      <c r="AH158" s="24">
        <f>Node_22_TRAC[[#This Row],[Column1]]</f>
        <v>0</v>
      </c>
      <c r="AI158" s="29">
        <f t="shared" si="9"/>
        <v>0</v>
      </c>
      <c r="AJ158" s="24">
        <f t="shared" si="10"/>
        <v>0</v>
      </c>
      <c r="AK158" s="30">
        <f t="shared" si="11"/>
        <v>0</v>
      </c>
      <c r="AL158" s="30">
        <f>IF(OR(Node_22_TRAC__2[[#This Row],[BAD]]+Node_22_TRAC__2[[#This Row],[BAD2]]=2,Node_22_TRAC__2[[#This Row],[BAD mean]]+Node_22_TRAC__2[[#This Row],[BAD mean4]]=2), 1, 0)</f>
        <v>0</v>
      </c>
    </row>
    <row r="159" spans="1:38" s="20" customFormat="1" x14ac:dyDescent="0.25">
      <c r="A159" s="1" t="s">
        <v>163</v>
      </c>
      <c r="B159" s="9">
        <v>0.47600714912964459</v>
      </c>
      <c r="C159" s="9">
        <v>0.52529422895904232</v>
      </c>
      <c r="D159" s="9">
        <v>0.57947823893019856</v>
      </c>
      <c r="E159" s="9">
        <v>0.45576471876583741</v>
      </c>
      <c r="F159" s="9">
        <v>0.52910293545398768</v>
      </c>
      <c r="G159" s="9">
        <v>0.5165091676764848</v>
      </c>
      <c r="H159" s="9">
        <v>0.32976611959212337</v>
      </c>
      <c r="I159" s="9">
        <v>0.17801824093767687</v>
      </c>
      <c r="J159" s="9">
        <v>0.51754005166018069</v>
      </c>
      <c r="K159" s="9">
        <v>0.52376209099677207</v>
      </c>
      <c r="L159" s="2">
        <v>0.41496594743476256</v>
      </c>
      <c r="M159" s="2">
        <v>0.22813287142028857</v>
      </c>
      <c r="N159" s="2">
        <v>0.41750369916459051</v>
      </c>
      <c r="O159" s="2">
        <v>0.21539661438398847</v>
      </c>
      <c r="P159" s="2">
        <v>0.50690119152389823</v>
      </c>
      <c r="Q159" s="2">
        <v>0.31510681127268603</v>
      </c>
      <c r="R159" s="2">
        <v>0.82795511474617367</v>
      </c>
      <c r="S159" s="2">
        <v>0.80064213289304986</v>
      </c>
      <c r="T159" s="2">
        <v>0.33866959092771221</v>
      </c>
      <c r="U159" s="2">
        <v>0.47345925439032327</v>
      </c>
      <c r="V159" s="2">
        <v>0.28471161360595387</v>
      </c>
      <c r="W159" s="2">
        <v>0.20398023082967723</v>
      </c>
      <c r="X159" s="2">
        <v>0.28444987497435759</v>
      </c>
      <c r="Y159" s="2">
        <v>0.16666356574569496</v>
      </c>
      <c r="Z159" s="2">
        <v>0.36008759477160623</v>
      </c>
      <c r="AA159" s="2">
        <v>0.26739158461909018</v>
      </c>
      <c r="AB159" s="2">
        <v>0.51633415076428635</v>
      </c>
      <c r="AC159" s="2">
        <v>0.42607587231334987</v>
      </c>
      <c r="AD159" s="2">
        <v>0.16230806416799867</v>
      </c>
      <c r="AE159" s="2">
        <v>0.43000980065850197</v>
      </c>
      <c r="AF159" s="29">
        <f>Node_22_TRAC[[#This Row],[BAD]]</f>
        <v>1</v>
      </c>
      <c r="AG159" s="24">
        <f>Node_22_TRAC[[#This Row],[GOOD]]</f>
        <v>0</v>
      </c>
      <c r="AH159" s="24">
        <f>Node_22_TRAC[[#This Row],[Column1]]</f>
        <v>1</v>
      </c>
      <c r="AI159" s="29">
        <f t="shared" si="9"/>
        <v>1</v>
      </c>
      <c r="AJ159" s="24">
        <f t="shared" si="10"/>
        <v>0</v>
      </c>
      <c r="AK159" s="30">
        <f t="shared" si="11"/>
        <v>1</v>
      </c>
      <c r="AL159" s="30">
        <f>IF(OR(Node_22_TRAC__2[[#This Row],[BAD]]+Node_22_TRAC__2[[#This Row],[BAD2]]=2,Node_22_TRAC__2[[#This Row],[BAD mean]]+Node_22_TRAC__2[[#This Row],[BAD mean4]]=2), 1, 0)</f>
        <v>1</v>
      </c>
    </row>
    <row r="160" spans="1:38" s="20" customFormat="1" x14ac:dyDescent="0.25">
      <c r="A160" s="1" t="s">
        <v>164</v>
      </c>
      <c r="B160" s="9">
        <v>0.4943867785851711</v>
      </c>
      <c r="C160" s="9">
        <v>0.63392851276220752</v>
      </c>
      <c r="D160" s="9">
        <v>0.68211082002954582</v>
      </c>
      <c r="E160" s="9">
        <v>0.40837141132878391</v>
      </c>
      <c r="F160" s="9">
        <v>0.6358015230236076</v>
      </c>
      <c r="G160" s="9">
        <v>0.45605356551848797</v>
      </c>
      <c r="H160" s="9">
        <v>0.38811338057790057</v>
      </c>
      <c r="I160" s="9">
        <v>0.31783743058113711</v>
      </c>
      <c r="J160" s="9">
        <v>0.63047436572786275</v>
      </c>
      <c r="K160" s="9">
        <v>0.62409273121864861</v>
      </c>
      <c r="L160" s="2">
        <v>0.58177395521380837</v>
      </c>
      <c r="M160" s="2">
        <v>0.41063207785134576</v>
      </c>
      <c r="N160" s="2">
        <v>0.55227960413306598</v>
      </c>
      <c r="O160" s="2">
        <v>0.4563537387182347</v>
      </c>
      <c r="P160" s="2">
        <v>0.66876006142949973</v>
      </c>
      <c r="Q160" s="2">
        <v>0.55617298689657768</v>
      </c>
      <c r="R160" s="2">
        <v>0.82471717435819181</v>
      </c>
      <c r="S160" s="2">
        <v>0.87881561812079756</v>
      </c>
      <c r="T160" s="2">
        <v>0.42040783248190955</v>
      </c>
      <c r="U160" s="2">
        <v>0.53283633944986464</v>
      </c>
      <c r="V160" s="2">
        <v>0.50559892560129316</v>
      </c>
      <c r="W160" s="2">
        <v>0.3081998704440681</v>
      </c>
      <c r="X160" s="2">
        <v>0.52058612634003487</v>
      </c>
      <c r="Y160" s="2">
        <v>0.32571093589749944</v>
      </c>
      <c r="Z160" s="2">
        <v>0.60561224506064038</v>
      </c>
      <c r="AA160" s="2">
        <v>0.37878118958377982</v>
      </c>
      <c r="AB160" s="2">
        <v>0.71199420953272519</v>
      </c>
      <c r="AC160" s="2">
        <v>0.42112849710056993</v>
      </c>
      <c r="AD160" s="2">
        <v>0.36801893288942888</v>
      </c>
      <c r="AE160" s="2">
        <v>0.51236919280187443</v>
      </c>
      <c r="AF160" s="29">
        <f>Node_22_TRAC[[#This Row],[BAD]]</f>
        <v>0</v>
      </c>
      <c r="AG160" s="24">
        <f>Node_22_TRAC[[#This Row],[GOOD]]</f>
        <v>0</v>
      </c>
      <c r="AH160" s="24">
        <f>Node_22_TRAC[[#This Row],[Column1]]</f>
        <v>1</v>
      </c>
      <c r="AI160" s="29">
        <f t="shared" si="9"/>
        <v>0</v>
      </c>
      <c r="AJ160" s="24">
        <f t="shared" si="10"/>
        <v>0</v>
      </c>
      <c r="AK160" s="30">
        <f t="shared" si="11"/>
        <v>1</v>
      </c>
      <c r="AL160" s="30">
        <f>IF(OR(Node_22_TRAC__2[[#This Row],[BAD]]+Node_22_TRAC__2[[#This Row],[BAD2]]=2,Node_22_TRAC__2[[#This Row],[BAD mean]]+Node_22_TRAC__2[[#This Row],[BAD mean4]]=2), 1, 0)</f>
        <v>1</v>
      </c>
    </row>
    <row r="161" spans="1:38" s="20" customFormat="1" x14ac:dyDescent="0.25">
      <c r="A161" s="1" t="s">
        <v>165</v>
      </c>
      <c r="B161" s="9">
        <v>0.81580732797570876</v>
      </c>
      <c r="C161" s="9">
        <v>0.80091931727186849</v>
      </c>
      <c r="D161" s="9">
        <v>0.79185988495300907</v>
      </c>
      <c r="E161" s="9">
        <v>0.80118344125074203</v>
      </c>
      <c r="F161" s="9">
        <v>0.79633499953739917</v>
      </c>
      <c r="G161" s="9">
        <v>0.78573539595605546</v>
      </c>
      <c r="H161" s="9">
        <v>0.65917796399737383</v>
      </c>
      <c r="I161" s="9">
        <v>0.65542528082883378</v>
      </c>
      <c r="J161" s="9">
        <v>0.82163743468770811</v>
      </c>
      <c r="K161" s="9">
        <v>0.79403649856859893</v>
      </c>
      <c r="L161" s="2">
        <v>0.74069667756831414</v>
      </c>
      <c r="M161" s="2">
        <v>0.55733342152161736</v>
      </c>
      <c r="N161" s="2">
        <v>0.7270107633014401</v>
      </c>
      <c r="O161" s="2">
        <v>0.59935414985436375</v>
      </c>
      <c r="P161" s="2">
        <v>0.82807491747071438</v>
      </c>
      <c r="Q161" s="2">
        <v>0.77340445960392756</v>
      </c>
      <c r="R161" s="2">
        <v>0.90053888654316405</v>
      </c>
      <c r="S161" s="2">
        <v>0.89720278852018254</v>
      </c>
      <c r="T161" s="2">
        <v>0.56762836023567753</v>
      </c>
      <c r="U161" s="2">
        <v>0.70280399895956502</v>
      </c>
      <c r="V161" s="2">
        <v>0.71572500804556405</v>
      </c>
      <c r="W161" s="2">
        <v>0.4993907009381589</v>
      </c>
      <c r="X161" s="2">
        <v>0.68179866441508552</v>
      </c>
      <c r="Y161" s="2">
        <v>0.4998325697215375</v>
      </c>
      <c r="Z161" s="2">
        <v>0.8139463622938683</v>
      </c>
      <c r="AA161" s="2">
        <v>0.64002568939644366</v>
      </c>
      <c r="AB161" s="2">
        <v>0.85005383326274309</v>
      </c>
      <c r="AC161" s="2">
        <v>0.78140350278378123</v>
      </c>
      <c r="AD161" s="2">
        <v>0.51099158824044855</v>
      </c>
      <c r="AE161" s="2">
        <v>0.6871787034353245</v>
      </c>
      <c r="AF161" s="29">
        <f>Node_22_TRAC[[#This Row],[BAD]]</f>
        <v>0</v>
      </c>
      <c r="AG161" s="24">
        <f>Node_22_TRAC[[#This Row],[GOOD]]</f>
        <v>0</v>
      </c>
      <c r="AH161" s="24">
        <f>Node_22_TRAC[[#This Row],[Column1]]</f>
        <v>0</v>
      </c>
      <c r="AI161" s="29">
        <f t="shared" si="9"/>
        <v>0</v>
      </c>
      <c r="AJ161" s="24">
        <f t="shared" si="10"/>
        <v>0</v>
      </c>
      <c r="AK161" s="30">
        <f t="shared" si="11"/>
        <v>0</v>
      </c>
      <c r="AL161" s="30">
        <f>IF(OR(Node_22_TRAC__2[[#This Row],[BAD]]+Node_22_TRAC__2[[#This Row],[BAD2]]=2,Node_22_TRAC__2[[#This Row],[BAD mean]]+Node_22_TRAC__2[[#This Row],[BAD mean4]]=2), 1, 0)</f>
        <v>0</v>
      </c>
    </row>
    <row r="162" spans="1:38" s="20" customFormat="1" x14ac:dyDescent="0.25">
      <c r="A162" s="1" t="s">
        <v>166</v>
      </c>
      <c r="B162" s="9">
        <v>0.52870523670503933</v>
      </c>
      <c r="C162" s="9">
        <v>0.78788970301060379</v>
      </c>
      <c r="D162" s="9">
        <v>0.62788877545530053</v>
      </c>
      <c r="E162" s="9">
        <v>0.57038618247360973</v>
      </c>
      <c r="F162" s="9"/>
      <c r="G162" s="9"/>
      <c r="H162" s="9"/>
      <c r="I162" s="9"/>
      <c r="J162" s="9">
        <v>0.72995416354545073</v>
      </c>
      <c r="K162" s="9">
        <v>0.67112809920490124</v>
      </c>
      <c r="L162" s="2">
        <v>0.53477201112280326</v>
      </c>
      <c r="M162" s="2">
        <v>0.37258568997652519</v>
      </c>
      <c r="N162" s="2">
        <v>0.59173693378544756</v>
      </c>
      <c r="O162" s="2">
        <v>0.41993966193460219</v>
      </c>
      <c r="P162" s="2"/>
      <c r="Q162" s="2"/>
      <c r="R162" s="2"/>
      <c r="S162" s="2"/>
      <c r="T162" s="2">
        <v>0.50656083507753291</v>
      </c>
      <c r="U162" s="2">
        <v>0.60606038318609912</v>
      </c>
      <c r="V162" s="2">
        <v>0.40385120115044443</v>
      </c>
      <c r="W162" s="2">
        <v>0.32091889224610082</v>
      </c>
      <c r="X162" s="2">
        <v>0.45990343405870182</v>
      </c>
      <c r="Y162" s="2">
        <v>0.3528810585998432</v>
      </c>
      <c r="Z162" s="2"/>
      <c r="AA162" s="2"/>
      <c r="AB162" s="2"/>
      <c r="AC162" s="2"/>
      <c r="AD162" s="2">
        <v>0.38706665543828001</v>
      </c>
      <c r="AE162" s="2">
        <v>0.5194057072066196</v>
      </c>
      <c r="AF162" s="29">
        <f>Node_22_TRAC[[#This Row],[BAD]]</f>
        <v>0</v>
      </c>
      <c r="AG162" s="24">
        <f>Node_22_TRAC[[#This Row],[GOOD]]</f>
        <v>0</v>
      </c>
      <c r="AH162" s="24">
        <f>Node_22_TRAC[[#This Row],[Column1]]</f>
        <v>1</v>
      </c>
      <c r="AI162" s="29">
        <f t="shared" si="9"/>
        <v>0</v>
      </c>
      <c r="AJ162" s="24">
        <f t="shared" si="10"/>
        <v>0</v>
      </c>
      <c r="AK162" s="30">
        <f t="shared" si="11"/>
        <v>1</v>
      </c>
      <c r="AL162" s="30">
        <f>IF(OR(Node_22_TRAC__2[[#This Row],[BAD]]+Node_22_TRAC__2[[#This Row],[BAD2]]=2,Node_22_TRAC__2[[#This Row],[BAD mean]]+Node_22_TRAC__2[[#This Row],[BAD mean4]]=2), 1, 0)</f>
        <v>1</v>
      </c>
    </row>
    <row r="163" spans="1:38" s="20" customFormat="1" x14ac:dyDescent="0.25">
      <c r="A163" s="1" t="s">
        <v>167</v>
      </c>
      <c r="B163" s="9">
        <v>0.64648225039140639</v>
      </c>
      <c r="C163" s="9">
        <v>0.80792942202943407</v>
      </c>
      <c r="D163" s="9">
        <v>0.77007674427245787</v>
      </c>
      <c r="E163" s="9">
        <v>0.74864333566442276</v>
      </c>
      <c r="F163" s="9">
        <v>0.75082239646826532</v>
      </c>
      <c r="G163" s="9">
        <v>0.74330724358408662</v>
      </c>
      <c r="H163" s="9">
        <v>0.55071485492570882</v>
      </c>
      <c r="I163" s="9">
        <v>0.53032991440033039</v>
      </c>
      <c r="J163" s="9">
        <v>0.77320366533671658</v>
      </c>
      <c r="K163" s="9">
        <v>0.76964986114168965</v>
      </c>
      <c r="L163" s="2">
        <v>0.51235326784989177</v>
      </c>
      <c r="M163" s="2">
        <v>0.3928765334954637</v>
      </c>
      <c r="N163" s="2">
        <v>0.68373936929474755</v>
      </c>
      <c r="O163" s="2">
        <v>0.4361679938715316</v>
      </c>
      <c r="P163" s="2">
        <v>0.70672088765136243</v>
      </c>
      <c r="Q163" s="2">
        <v>0.61535636123858606</v>
      </c>
      <c r="R163" s="2">
        <v>0.92979622191572142</v>
      </c>
      <c r="S163" s="2">
        <v>0.9096041796225639</v>
      </c>
      <c r="T163" s="2">
        <v>0.60958999195199859</v>
      </c>
      <c r="U163" s="2">
        <v>0.63476173494783394</v>
      </c>
      <c r="V163" s="2">
        <v>0.37973726498440252</v>
      </c>
      <c r="W163" s="2">
        <v>0.31348275671221737</v>
      </c>
      <c r="X163" s="2">
        <v>0.54331663841840439</v>
      </c>
      <c r="Y163" s="2">
        <v>0.34238457569024577</v>
      </c>
      <c r="Z163" s="2">
        <v>0.54407222276450773</v>
      </c>
      <c r="AA163" s="2">
        <v>0.46478658101305159</v>
      </c>
      <c r="AB163" s="2">
        <v>0.71268617025407266</v>
      </c>
      <c r="AC163" s="2">
        <v>0.68153345907874929</v>
      </c>
      <c r="AD163" s="2">
        <v>0.43760339987943397</v>
      </c>
      <c r="AE163" s="2">
        <v>0.5550540022369902</v>
      </c>
      <c r="AF163" s="29">
        <f>Node_22_TRAC[[#This Row],[BAD]]</f>
        <v>0</v>
      </c>
      <c r="AG163" s="24">
        <f>Node_22_TRAC[[#This Row],[GOOD]]</f>
        <v>0</v>
      </c>
      <c r="AH163" s="24">
        <f>Node_22_TRAC[[#This Row],[Column1]]</f>
        <v>0</v>
      </c>
      <c r="AI163" s="29">
        <f t="shared" si="9"/>
        <v>0</v>
      </c>
      <c r="AJ163" s="24">
        <f t="shared" si="10"/>
        <v>0</v>
      </c>
      <c r="AK163" s="30">
        <f t="shared" si="11"/>
        <v>0</v>
      </c>
      <c r="AL163" s="30">
        <f>IF(OR(Node_22_TRAC__2[[#This Row],[BAD]]+Node_22_TRAC__2[[#This Row],[BAD2]]=2,Node_22_TRAC__2[[#This Row],[BAD mean]]+Node_22_TRAC__2[[#This Row],[BAD mean4]]=2), 1, 0)</f>
        <v>0</v>
      </c>
    </row>
    <row r="164" spans="1:38" s="20" customFormat="1" x14ac:dyDescent="0.25">
      <c r="A164" s="1" t="s">
        <v>168</v>
      </c>
      <c r="B164" s="9">
        <v>0.74285056289924778</v>
      </c>
      <c r="C164" s="9">
        <v>0.65030246098289024</v>
      </c>
      <c r="D164" s="9">
        <v>0.75237069605424789</v>
      </c>
      <c r="E164" s="9">
        <v>0.61554320429117459</v>
      </c>
      <c r="F164" s="9">
        <v>0.75334156970920674</v>
      </c>
      <c r="G164" s="9">
        <v>0.63955450435693029</v>
      </c>
      <c r="H164" s="9">
        <v>0.53328422410786858</v>
      </c>
      <c r="I164" s="9">
        <v>0.51498147106146142</v>
      </c>
      <c r="J164" s="9">
        <v>0.75835792922173695</v>
      </c>
      <c r="K164" s="9">
        <v>0.75710399833988151</v>
      </c>
      <c r="L164" s="2">
        <v>0.84908252140901008</v>
      </c>
      <c r="M164" s="2">
        <v>0.73389892874849538</v>
      </c>
      <c r="N164" s="2">
        <v>0.7782217495537902</v>
      </c>
      <c r="O164" s="2">
        <v>0.52695845938281705</v>
      </c>
      <c r="P164" s="2">
        <v>0.80929670230440554</v>
      </c>
      <c r="Q164" s="2">
        <v>0.75143396865195944</v>
      </c>
      <c r="R164" s="2">
        <v>0.87596881908875102</v>
      </c>
      <c r="S164" s="2">
        <v>0.86696420193915091</v>
      </c>
      <c r="T164" s="2">
        <v>0.69395564976897273</v>
      </c>
      <c r="U164" s="2">
        <v>0.70000489228328899</v>
      </c>
      <c r="V164" s="2">
        <v>0.792111872797713</v>
      </c>
      <c r="W164" s="2">
        <v>0.65281239844316652</v>
      </c>
      <c r="X164" s="2">
        <v>0.70924642497737922</v>
      </c>
      <c r="Y164" s="2">
        <v>0.42534417727514129</v>
      </c>
      <c r="Z164" s="2">
        <v>0.74969309756545011</v>
      </c>
      <c r="AA164" s="2">
        <v>0.68454093989028209</v>
      </c>
      <c r="AB164" s="2">
        <v>0.79681575136239113</v>
      </c>
      <c r="AC164" s="2">
        <v>0.77579581623299743</v>
      </c>
      <c r="AD164" s="2">
        <v>0.5983552921810299</v>
      </c>
      <c r="AE164" s="2">
        <v>0.63301873528700914</v>
      </c>
      <c r="AF164" s="29">
        <f>Node_22_TRAC[[#This Row],[BAD]]</f>
        <v>0</v>
      </c>
      <c r="AG164" s="24">
        <f>Node_22_TRAC[[#This Row],[GOOD]]</f>
        <v>0</v>
      </c>
      <c r="AH164" s="24">
        <f>Node_22_TRAC[[#This Row],[Column1]]</f>
        <v>0</v>
      </c>
      <c r="AI164" s="29">
        <f t="shared" si="9"/>
        <v>0</v>
      </c>
      <c r="AJ164" s="24">
        <f t="shared" si="10"/>
        <v>0</v>
      </c>
      <c r="AK164" s="30">
        <f t="shared" si="11"/>
        <v>0</v>
      </c>
      <c r="AL164" s="30">
        <f>IF(OR(Node_22_TRAC__2[[#This Row],[BAD]]+Node_22_TRAC__2[[#This Row],[BAD2]]=2,Node_22_TRAC__2[[#This Row],[BAD mean]]+Node_22_TRAC__2[[#This Row],[BAD mean4]]=2), 1, 0)</f>
        <v>0</v>
      </c>
    </row>
    <row r="165" spans="1:38" s="20" customFormat="1" x14ac:dyDescent="0.25">
      <c r="A165" s="1" t="s">
        <v>169</v>
      </c>
      <c r="B165" s="9">
        <v>0.89648222428246049</v>
      </c>
      <c r="C165" s="9">
        <v>0.8905342935789996</v>
      </c>
      <c r="D165" s="9">
        <v>0.89206409917903184</v>
      </c>
      <c r="E165" s="9">
        <v>0.89131189169557035</v>
      </c>
      <c r="F165" s="9">
        <v>0.89553935614657632</v>
      </c>
      <c r="G165" s="9">
        <v>0.89033956758418964</v>
      </c>
      <c r="H165" s="9">
        <v>0.84895992881715521</v>
      </c>
      <c r="I165" s="9">
        <v>0.83333749899046572</v>
      </c>
      <c r="J165" s="9">
        <v>0.89028282575392936</v>
      </c>
      <c r="K165" s="9">
        <v>0.8975347162210856</v>
      </c>
      <c r="L165" s="2">
        <v>0.88147994750468184</v>
      </c>
      <c r="M165" s="2">
        <v>0.86305597084998487</v>
      </c>
      <c r="N165" s="2">
        <v>0.80554588527119808</v>
      </c>
      <c r="O165" s="2">
        <v>0.7464489859342649</v>
      </c>
      <c r="P165" s="2">
        <v>0.86609627705854253</v>
      </c>
      <c r="Q165" s="2">
        <v>0.83368327441581491</v>
      </c>
      <c r="R165" s="2">
        <v>0.89659975666389913</v>
      </c>
      <c r="S165" s="2">
        <v>0.89831502086501946</v>
      </c>
      <c r="T165" s="2">
        <v>0.73798939519030404</v>
      </c>
      <c r="U165" s="2">
        <v>0.72937147069110031</v>
      </c>
      <c r="V165" s="2">
        <v>0.85942931221220464</v>
      </c>
      <c r="W165" s="2">
        <v>0.82404194585767032</v>
      </c>
      <c r="X165" s="2">
        <v>0.74131056552684593</v>
      </c>
      <c r="Y165" s="2">
        <v>0.65164434195462873</v>
      </c>
      <c r="Z165" s="2">
        <v>0.8487127600203106</v>
      </c>
      <c r="AA165" s="2">
        <v>0.77218053827928979</v>
      </c>
      <c r="AB165" s="2">
        <v>0.87983215333549991</v>
      </c>
      <c r="AC165" s="2">
        <v>0.85711513347647439</v>
      </c>
      <c r="AD165" s="2">
        <v>0.66236468898882717</v>
      </c>
      <c r="AE165" s="2">
        <v>0.70303620825234059</v>
      </c>
      <c r="AF165" s="29">
        <f>Node_22_TRAC[[#This Row],[BAD]]</f>
        <v>0</v>
      </c>
      <c r="AG165" s="24">
        <f>Node_22_TRAC[[#This Row],[GOOD]]</f>
        <v>0</v>
      </c>
      <c r="AH165" s="24">
        <f>Node_22_TRAC[[#This Row],[Column1]]</f>
        <v>0</v>
      </c>
      <c r="AI165" s="29">
        <f t="shared" si="9"/>
        <v>0</v>
      </c>
      <c r="AJ165" s="24">
        <f t="shared" si="10"/>
        <v>0</v>
      </c>
      <c r="AK165" s="30">
        <f t="shared" si="11"/>
        <v>0</v>
      </c>
      <c r="AL165" s="30">
        <f>IF(OR(Node_22_TRAC__2[[#This Row],[BAD]]+Node_22_TRAC__2[[#This Row],[BAD2]]=2,Node_22_TRAC__2[[#This Row],[BAD mean]]+Node_22_TRAC__2[[#This Row],[BAD mean4]]=2), 1, 0)</f>
        <v>0</v>
      </c>
    </row>
    <row r="166" spans="1:38" s="20" customFormat="1" x14ac:dyDescent="0.25">
      <c r="A166" s="1" t="s">
        <v>170</v>
      </c>
      <c r="B166" s="9">
        <v>0.42963765520195568</v>
      </c>
      <c r="C166" s="9">
        <v>0.56591398608454546</v>
      </c>
      <c r="D166" s="9">
        <v>0.5226644376206071</v>
      </c>
      <c r="E166" s="9">
        <v>0.4470915862059095</v>
      </c>
      <c r="F166" s="9"/>
      <c r="G166" s="9"/>
      <c r="H166" s="9"/>
      <c r="I166" s="9"/>
      <c r="J166" s="9">
        <v>0.50220056048321116</v>
      </c>
      <c r="K166" s="9"/>
      <c r="L166" s="2">
        <v>0.41351995541582687</v>
      </c>
      <c r="M166" s="2">
        <v>0.18793508067289377</v>
      </c>
      <c r="N166" s="2">
        <v>0.43183208735525691</v>
      </c>
      <c r="O166" s="2">
        <v>0.20151029106006721</v>
      </c>
      <c r="P166" s="2"/>
      <c r="Q166" s="2"/>
      <c r="R166" s="2"/>
      <c r="S166" s="2"/>
      <c r="T166" s="2">
        <v>0.27276008857288192</v>
      </c>
      <c r="U166" s="2"/>
      <c r="V166" s="2">
        <v>0.30769510048958254</v>
      </c>
      <c r="W166" s="2">
        <v>0.11071674199773564</v>
      </c>
      <c r="X166" s="2">
        <v>0.31483186930881452</v>
      </c>
      <c r="Y166" s="2">
        <v>0.1137233904046414</v>
      </c>
      <c r="Z166" s="2"/>
      <c r="AA166" s="2"/>
      <c r="AB166" s="2"/>
      <c r="AC166" s="2"/>
      <c r="AD166" s="2">
        <v>0.19971038065118504</v>
      </c>
      <c r="AE166" s="2"/>
      <c r="AF166" s="29">
        <f>Node_22_TRAC[[#This Row],[BAD]]</f>
        <v>1</v>
      </c>
      <c r="AG166" s="24">
        <f>Node_22_TRAC[[#This Row],[GOOD]]</f>
        <v>0</v>
      </c>
      <c r="AH166" s="24">
        <f>Node_22_TRAC[[#This Row],[Column1]]</f>
        <v>1</v>
      </c>
      <c r="AI166" s="29">
        <f t="shared" si="9"/>
        <v>1</v>
      </c>
      <c r="AJ166" s="24">
        <f t="shared" si="10"/>
        <v>0</v>
      </c>
      <c r="AK166" s="30">
        <f t="shared" si="11"/>
        <v>1</v>
      </c>
      <c r="AL166" s="30">
        <f>IF(OR(Node_22_TRAC__2[[#This Row],[BAD]]+Node_22_TRAC__2[[#This Row],[BAD2]]=2,Node_22_TRAC__2[[#This Row],[BAD mean]]+Node_22_TRAC__2[[#This Row],[BAD mean4]]=2), 1, 0)</f>
        <v>1</v>
      </c>
    </row>
    <row r="167" spans="1:38" s="20" customFormat="1" x14ac:dyDescent="0.25">
      <c r="A167" s="1" t="s">
        <v>171</v>
      </c>
      <c r="B167" s="9">
        <v>0.75356437387740782</v>
      </c>
      <c r="C167" s="9">
        <v>0.75396697551520508</v>
      </c>
      <c r="D167" s="9">
        <v>0.75188627515766115</v>
      </c>
      <c r="E167" s="9">
        <v>0.75121582870403203</v>
      </c>
      <c r="F167" s="9">
        <v>0.75706685521143979</v>
      </c>
      <c r="G167" s="9">
        <v>0.75501249749878685</v>
      </c>
      <c r="H167" s="9">
        <v>0.7393576971169179</v>
      </c>
      <c r="I167" s="9">
        <v>0.70743820060431384</v>
      </c>
      <c r="J167" s="9">
        <v>0.75822092939603358</v>
      </c>
      <c r="K167" s="9">
        <v>0.75880952380860556</v>
      </c>
      <c r="L167" s="2">
        <v>0.85739402205127002</v>
      </c>
      <c r="M167" s="2">
        <v>0.7996910078657623</v>
      </c>
      <c r="N167" s="2">
        <v>0.83790115013610877</v>
      </c>
      <c r="O167" s="2">
        <v>0.71603067230647965</v>
      </c>
      <c r="P167" s="2">
        <v>0.8772154045142575</v>
      </c>
      <c r="Q167" s="2">
        <v>0.83652877408144577</v>
      </c>
      <c r="R167" s="2">
        <v>0.88425652894452889</v>
      </c>
      <c r="S167" s="2">
        <v>0.88519824930135449</v>
      </c>
      <c r="T167" s="2">
        <v>0.65679262916016712</v>
      </c>
      <c r="U167" s="2">
        <v>0.78216881175517028</v>
      </c>
      <c r="V167" s="2">
        <v>0.84170456480546962</v>
      </c>
      <c r="W167" s="2">
        <v>0.72995936518010163</v>
      </c>
      <c r="X167" s="2">
        <v>0.8151731920031946</v>
      </c>
      <c r="Y167" s="2">
        <v>0.63307198819226995</v>
      </c>
      <c r="Z167" s="2">
        <v>0.85677382643442579</v>
      </c>
      <c r="AA167" s="2">
        <v>0.78132368391486406</v>
      </c>
      <c r="AB167" s="2">
        <v>0.86019159156694425</v>
      </c>
      <c r="AC167" s="2">
        <v>0.85410019328792386</v>
      </c>
      <c r="AD167" s="2">
        <v>0.55641737242627631</v>
      </c>
      <c r="AE167" s="2">
        <v>0.7159822531059401</v>
      </c>
      <c r="AF167" s="29">
        <f>Node_22_TRAC[[#This Row],[BAD]]</f>
        <v>0</v>
      </c>
      <c r="AG167" s="24">
        <f>Node_22_TRAC[[#This Row],[GOOD]]</f>
        <v>1</v>
      </c>
      <c r="AH167" s="24">
        <f>Node_22_TRAC[[#This Row],[Column1]]</f>
        <v>0</v>
      </c>
      <c r="AI167" s="29">
        <f t="shared" si="9"/>
        <v>0</v>
      </c>
      <c r="AJ167" s="24">
        <f t="shared" si="10"/>
        <v>0</v>
      </c>
      <c r="AK167" s="30">
        <f t="shared" si="11"/>
        <v>0</v>
      </c>
      <c r="AL167" s="30">
        <f>IF(OR(Node_22_TRAC__2[[#This Row],[BAD]]+Node_22_TRAC__2[[#This Row],[BAD2]]=2,Node_22_TRAC__2[[#This Row],[BAD mean]]+Node_22_TRAC__2[[#This Row],[BAD mean4]]=2), 1, 0)</f>
        <v>0</v>
      </c>
    </row>
    <row r="168" spans="1:38" s="20" customFormat="1" x14ac:dyDescent="0.25">
      <c r="A168" s="1" t="s">
        <v>172</v>
      </c>
      <c r="B168" s="9">
        <v>0.83804170247727816</v>
      </c>
      <c r="C168" s="9">
        <v>0.80397489592720306</v>
      </c>
      <c r="D168" s="9">
        <v>0.85162933453749734</v>
      </c>
      <c r="E168" s="9">
        <v>0.74265430685382416</v>
      </c>
      <c r="F168" s="9">
        <v>0.84571843685237713</v>
      </c>
      <c r="G168" s="9">
        <v>0.78147778765485454</v>
      </c>
      <c r="H168" s="9">
        <v>0.74438256623753307</v>
      </c>
      <c r="I168" s="9">
        <v>0.65110376621946731</v>
      </c>
      <c r="J168" s="9">
        <v>0.80276349858688545</v>
      </c>
      <c r="K168" s="9">
        <v>0.82777233590638566</v>
      </c>
      <c r="L168" s="2">
        <v>0.80700222556385326</v>
      </c>
      <c r="M168" s="2">
        <v>0.63427458613184406</v>
      </c>
      <c r="N168" s="2">
        <v>0.81018272026440963</v>
      </c>
      <c r="O168" s="2">
        <v>0.61299754051278987</v>
      </c>
      <c r="P168" s="2">
        <v>0.88153573126154672</v>
      </c>
      <c r="Q168" s="2">
        <v>0.7594701943099863</v>
      </c>
      <c r="R168" s="2">
        <v>0.90152798902437215</v>
      </c>
      <c r="S168" s="2">
        <v>0.89325708579372443</v>
      </c>
      <c r="T168" s="2">
        <v>0.61073981267182875</v>
      </c>
      <c r="U168" s="2">
        <v>0.71138330590712806</v>
      </c>
      <c r="V168" s="2">
        <v>0.74638966418596919</v>
      </c>
      <c r="W168" s="2">
        <v>0.5843935644007261</v>
      </c>
      <c r="X168" s="2">
        <v>0.74677364343531205</v>
      </c>
      <c r="Y168" s="2">
        <v>0.50886897653379892</v>
      </c>
      <c r="Z168" s="2">
        <v>0.83258316721267256</v>
      </c>
      <c r="AA168" s="2">
        <v>0.61795265814777456</v>
      </c>
      <c r="AB168" s="2">
        <v>0.84327595184067428</v>
      </c>
      <c r="AC168" s="2">
        <v>0.82439555476606097</v>
      </c>
      <c r="AD168" s="2">
        <v>0.58354918978871739</v>
      </c>
      <c r="AE168" s="2">
        <v>0.675787628874705</v>
      </c>
      <c r="AF168" s="29">
        <f>Node_22_TRAC[[#This Row],[BAD]]</f>
        <v>0</v>
      </c>
      <c r="AG168" s="24">
        <f>Node_22_TRAC[[#This Row],[GOOD]]</f>
        <v>0</v>
      </c>
      <c r="AH168" s="24">
        <f>Node_22_TRAC[[#This Row],[Column1]]</f>
        <v>0</v>
      </c>
      <c r="AI168" s="29">
        <f t="shared" si="9"/>
        <v>0</v>
      </c>
      <c r="AJ168" s="24">
        <f t="shared" si="10"/>
        <v>0</v>
      </c>
      <c r="AK168" s="30">
        <f t="shared" si="11"/>
        <v>0</v>
      </c>
      <c r="AL168" s="30">
        <f>IF(OR(Node_22_TRAC__2[[#This Row],[BAD]]+Node_22_TRAC__2[[#This Row],[BAD2]]=2,Node_22_TRAC__2[[#This Row],[BAD mean]]+Node_22_TRAC__2[[#This Row],[BAD mean4]]=2), 1, 0)</f>
        <v>0</v>
      </c>
    </row>
    <row r="169" spans="1:38" s="20" customFormat="1" x14ac:dyDescent="0.25">
      <c r="A169" s="1" t="s">
        <v>173</v>
      </c>
      <c r="B169" s="9">
        <v>0.69542719743093584</v>
      </c>
      <c r="C169" s="9">
        <v>0.75840433004358598</v>
      </c>
      <c r="D169" s="9">
        <v>0.71759888675950712</v>
      </c>
      <c r="E169" s="9">
        <v>0.67409968341840387</v>
      </c>
      <c r="F169" s="9">
        <v>0.70277069660925962</v>
      </c>
      <c r="G169" s="9">
        <v>0.75081751020207221</v>
      </c>
      <c r="H169" s="9">
        <v>0.6223607769903241</v>
      </c>
      <c r="I169" s="9">
        <v>0.5729424765612996</v>
      </c>
      <c r="J169" s="9">
        <v>0.68715327902221912</v>
      </c>
      <c r="K169" s="9">
        <v>0.67604433034411426</v>
      </c>
      <c r="L169" s="2">
        <v>0.77159333075081615</v>
      </c>
      <c r="M169" s="2">
        <v>0.56294915923170064</v>
      </c>
      <c r="N169" s="2">
        <v>0.73488204208702834</v>
      </c>
      <c r="O169" s="2">
        <v>0.61886498448580896</v>
      </c>
      <c r="P169" s="2">
        <v>0.82620548656372828</v>
      </c>
      <c r="Q169" s="2">
        <v>0.71236012704992147</v>
      </c>
      <c r="R169" s="2">
        <v>0.91133208308318803</v>
      </c>
      <c r="S169" s="2">
        <v>0.91062676036826096</v>
      </c>
      <c r="T169" s="2">
        <v>0.67355747659409704</v>
      </c>
      <c r="U169" s="2">
        <v>0.73859021249240242</v>
      </c>
      <c r="V169" s="2">
        <v>0.67960854018622552</v>
      </c>
      <c r="W169" s="2">
        <v>0.47115484962830489</v>
      </c>
      <c r="X169" s="2">
        <v>0.6400631039967698</v>
      </c>
      <c r="Y169" s="2">
        <v>0.49349666697950584</v>
      </c>
      <c r="Z169" s="2">
        <v>0.75240135909100492</v>
      </c>
      <c r="AA169" s="2">
        <v>0.60903456297567793</v>
      </c>
      <c r="AB169" s="2">
        <v>0.82451842225053673</v>
      </c>
      <c r="AC169" s="2">
        <v>0.77218311375414328</v>
      </c>
      <c r="AD169" s="2">
        <v>0.59298707889881308</v>
      </c>
      <c r="AE169" s="2">
        <v>0.7201782759531602</v>
      </c>
      <c r="AF169" s="29">
        <f>Node_22_TRAC[[#This Row],[BAD]]</f>
        <v>0</v>
      </c>
      <c r="AG169" s="24">
        <f>Node_22_TRAC[[#This Row],[GOOD]]</f>
        <v>0</v>
      </c>
      <c r="AH169" s="24">
        <f>Node_22_TRAC[[#This Row],[Column1]]</f>
        <v>0</v>
      </c>
      <c r="AI169" s="29">
        <f t="shared" si="9"/>
        <v>0</v>
      </c>
      <c r="AJ169" s="24">
        <f t="shared" si="10"/>
        <v>0</v>
      </c>
      <c r="AK169" s="30">
        <f t="shared" si="11"/>
        <v>0</v>
      </c>
      <c r="AL169" s="30">
        <f>IF(OR(Node_22_TRAC__2[[#This Row],[BAD]]+Node_22_TRAC__2[[#This Row],[BAD2]]=2,Node_22_TRAC__2[[#This Row],[BAD mean]]+Node_22_TRAC__2[[#This Row],[BAD mean4]]=2), 1, 0)</f>
        <v>0</v>
      </c>
    </row>
    <row r="170" spans="1:38" s="20" customFormat="1" x14ac:dyDescent="0.25">
      <c r="A170" s="1" t="s">
        <v>174</v>
      </c>
      <c r="B170" s="9">
        <v>0.80799858634028032</v>
      </c>
      <c r="C170" s="9">
        <v>0.78460483389578151</v>
      </c>
      <c r="D170" s="9">
        <v>0.80921467558774696</v>
      </c>
      <c r="E170" s="9">
        <v>0.7837258069565286</v>
      </c>
      <c r="F170" s="9">
        <v>0.80749901271974522</v>
      </c>
      <c r="G170" s="9">
        <v>0.78237931577083752</v>
      </c>
      <c r="H170" s="9">
        <v>0.67144011481539478</v>
      </c>
      <c r="I170" s="9">
        <v>0.59956863835530427</v>
      </c>
      <c r="J170" s="9">
        <v>0.80552608386023727</v>
      </c>
      <c r="K170" s="9">
        <v>0.80975902307099012</v>
      </c>
      <c r="L170" s="2">
        <v>0.84284052052187131</v>
      </c>
      <c r="M170" s="2">
        <v>0.81308951824510312</v>
      </c>
      <c r="N170" s="2">
        <v>0.78805064559576943</v>
      </c>
      <c r="O170" s="2">
        <v>0.72160638270766697</v>
      </c>
      <c r="P170" s="2">
        <v>0.83089840686230521</v>
      </c>
      <c r="Q170" s="2">
        <v>0.78937855722105321</v>
      </c>
      <c r="R170" s="2">
        <v>0.88533827666015752</v>
      </c>
      <c r="S170" s="2">
        <v>0.88561011207865048</v>
      </c>
      <c r="T170" s="2">
        <v>0.78648597879923932</v>
      </c>
      <c r="U170" s="2">
        <v>0.73757338822130025</v>
      </c>
      <c r="V170" s="2">
        <v>0.81859214252284573</v>
      </c>
      <c r="W170" s="2">
        <v>0.74398134523179849</v>
      </c>
      <c r="X170" s="2">
        <v>0.7458377131751599</v>
      </c>
      <c r="Y170" s="2">
        <v>0.60084116729077486</v>
      </c>
      <c r="Z170" s="2">
        <v>0.77829318437956063</v>
      </c>
      <c r="AA170" s="2">
        <v>0.68708968052528219</v>
      </c>
      <c r="AB170" s="2">
        <v>0.8640143374974012</v>
      </c>
      <c r="AC170" s="2">
        <v>0.82281533996415246</v>
      </c>
      <c r="AD170" s="2">
        <v>0.69155867210794308</v>
      </c>
      <c r="AE170" s="2">
        <v>0.66712509014560217</v>
      </c>
      <c r="AF170" s="29">
        <f>Node_22_TRAC[[#This Row],[BAD]]</f>
        <v>0</v>
      </c>
      <c r="AG170" s="24">
        <f>Node_22_TRAC[[#This Row],[GOOD]]</f>
        <v>0</v>
      </c>
      <c r="AH170" s="24">
        <f>Node_22_TRAC[[#This Row],[Column1]]</f>
        <v>0</v>
      </c>
      <c r="AI170" s="29">
        <f t="shared" si="9"/>
        <v>0</v>
      </c>
      <c r="AJ170" s="24">
        <f t="shared" si="10"/>
        <v>0</v>
      </c>
      <c r="AK170" s="30">
        <f t="shared" si="11"/>
        <v>0</v>
      </c>
      <c r="AL170" s="30">
        <f>IF(OR(Node_22_TRAC__2[[#This Row],[BAD]]+Node_22_TRAC__2[[#This Row],[BAD2]]=2,Node_22_TRAC__2[[#This Row],[BAD mean]]+Node_22_TRAC__2[[#This Row],[BAD mean4]]=2), 1, 0)</f>
        <v>0</v>
      </c>
    </row>
    <row r="171" spans="1:38" s="20" customFormat="1" x14ac:dyDescent="0.25">
      <c r="A171" s="1" t="s">
        <v>175</v>
      </c>
      <c r="B171" s="9">
        <v>0.77181812230428759</v>
      </c>
      <c r="C171" s="9">
        <v>0.7574275867851914</v>
      </c>
      <c r="D171" s="9">
        <v>0.76780245914958856</v>
      </c>
      <c r="E171" s="9">
        <v>0.62335012279517676</v>
      </c>
      <c r="F171" s="9">
        <v>0.81347488244594379</v>
      </c>
      <c r="G171" s="9">
        <v>0.68661709555693462</v>
      </c>
      <c r="H171" s="9">
        <v>0.59585463881068745</v>
      </c>
      <c r="I171" s="9">
        <v>0.46146083012602052</v>
      </c>
      <c r="J171" s="9">
        <v>0.78398493654535617</v>
      </c>
      <c r="K171" s="9">
        <v>0.82070573347466724</v>
      </c>
      <c r="L171" s="2">
        <v>0.58237651917413136</v>
      </c>
      <c r="M171" s="2">
        <v>0.37114227394255839</v>
      </c>
      <c r="N171" s="2">
        <v>0.64808364444569688</v>
      </c>
      <c r="O171" s="2">
        <v>0.43206846228276757</v>
      </c>
      <c r="P171" s="2">
        <v>0.71617751940867791</v>
      </c>
      <c r="Q171" s="2">
        <v>0.58883649645521097</v>
      </c>
      <c r="R171" s="2">
        <v>0.87862917899006499</v>
      </c>
      <c r="S171" s="2">
        <v>0.87614752879413549</v>
      </c>
      <c r="T171" s="2">
        <v>0.43149868327466306</v>
      </c>
      <c r="U171" s="2">
        <v>0.6262993699980236</v>
      </c>
      <c r="V171" s="2">
        <v>0.5076243162038433</v>
      </c>
      <c r="W171" s="2">
        <v>0.28909011847354282</v>
      </c>
      <c r="X171" s="2">
        <v>0.55631289186079846</v>
      </c>
      <c r="Y171" s="2">
        <v>0.34735834505693658</v>
      </c>
      <c r="Z171" s="2">
        <v>0.65364263955061497</v>
      </c>
      <c r="AA171" s="2">
        <v>0.43050738462356863</v>
      </c>
      <c r="AB171" s="2">
        <v>0.77013794108742173</v>
      </c>
      <c r="AC171" s="2">
        <v>0.68298593884652803</v>
      </c>
      <c r="AD171" s="2">
        <v>0.37600873478676639</v>
      </c>
      <c r="AE171" s="2">
        <v>0.55866643230633628</v>
      </c>
      <c r="AF171" s="29">
        <f>Node_22_TRAC[[#This Row],[BAD]]</f>
        <v>0</v>
      </c>
      <c r="AG171" s="24">
        <f>Node_22_TRAC[[#This Row],[GOOD]]</f>
        <v>0</v>
      </c>
      <c r="AH171" s="24">
        <f>Node_22_TRAC[[#This Row],[Column1]]</f>
        <v>0</v>
      </c>
      <c r="AI171" s="29">
        <f t="shared" si="9"/>
        <v>0</v>
      </c>
      <c r="AJ171" s="24">
        <f t="shared" si="10"/>
        <v>0</v>
      </c>
      <c r="AK171" s="30">
        <f t="shared" si="11"/>
        <v>1</v>
      </c>
      <c r="AL171" s="30">
        <f>IF(OR(Node_22_TRAC__2[[#This Row],[BAD]]+Node_22_TRAC__2[[#This Row],[BAD2]]=2,Node_22_TRAC__2[[#This Row],[BAD mean]]+Node_22_TRAC__2[[#This Row],[BAD mean4]]=2), 1, 0)</f>
        <v>0</v>
      </c>
    </row>
    <row r="172" spans="1:38" s="20" customFormat="1" x14ac:dyDescent="0.25">
      <c r="A172" s="1" t="s">
        <v>176</v>
      </c>
      <c r="B172" s="9">
        <v>0.58951100764208497</v>
      </c>
      <c r="C172" s="9">
        <v>0.63557815502146497</v>
      </c>
      <c r="D172" s="9">
        <v>0.60815393071895008</v>
      </c>
      <c r="E172" s="9">
        <v>0.60149033661846429</v>
      </c>
      <c r="F172" s="9">
        <v>0.59800185211858214</v>
      </c>
      <c r="G172" s="9">
        <v>0.63351826222835694</v>
      </c>
      <c r="H172" s="9">
        <v>0.50500231449956345</v>
      </c>
      <c r="I172" s="9">
        <v>0.28433200422661731</v>
      </c>
      <c r="J172" s="9">
        <v>0.62352897307848332</v>
      </c>
      <c r="K172" s="9">
        <v>0.61258746830933597</v>
      </c>
      <c r="L172" s="2">
        <v>0.68560428425956954</v>
      </c>
      <c r="M172" s="2">
        <v>0.39261264508776395</v>
      </c>
      <c r="N172" s="2">
        <v>0.73326079779411113</v>
      </c>
      <c r="O172" s="2">
        <v>0.45804288845630636</v>
      </c>
      <c r="P172" s="2">
        <v>0.80084439364616133</v>
      </c>
      <c r="Q172" s="2">
        <v>0.6437411378743978</v>
      </c>
      <c r="R172" s="2">
        <v>0.84203629764890009</v>
      </c>
      <c r="S172" s="2">
        <v>0.85653152118909592</v>
      </c>
      <c r="T172" s="2">
        <v>0.46289001030140142</v>
      </c>
      <c r="U172" s="2">
        <v>0.69844563320440856</v>
      </c>
      <c r="V172" s="2">
        <v>0.56477722107412343</v>
      </c>
      <c r="W172" s="2">
        <v>0.30865307784962137</v>
      </c>
      <c r="X172" s="2">
        <v>0.64542939604539562</v>
      </c>
      <c r="Y172" s="2">
        <v>0.33752780651689329</v>
      </c>
      <c r="Z172" s="2">
        <v>0.74443127615511551</v>
      </c>
      <c r="AA172" s="2">
        <v>0.46093953745374555</v>
      </c>
      <c r="AB172" s="2">
        <v>0.8028094219029932</v>
      </c>
      <c r="AC172" s="2">
        <v>0.70507583256722428</v>
      </c>
      <c r="AD172" s="2">
        <v>0.36310666433212729</v>
      </c>
      <c r="AE172" s="2">
        <v>0.6622033321770262</v>
      </c>
      <c r="AF172" s="29">
        <f>Node_22_TRAC[[#This Row],[BAD]]</f>
        <v>0</v>
      </c>
      <c r="AG172" s="24">
        <f>Node_22_TRAC[[#This Row],[GOOD]]</f>
        <v>0</v>
      </c>
      <c r="AH172" s="24">
        <f>Node_22_TRAC[[#This Row],[Column1]]</f>
        <v>0</v>
      </c>
      <c r="AI172" s="29">
        <f t="shared" si="9"/>
        <v>0</v>
      </c>
      <c r="AJ172" s="24">
        <f t="shared" si="10"/>
        <v>0</v>
      </c>
      <c r="AK172" s="30">
        <f t="shared" si="11"/>
        <v>1</v>
      </c>
      <c r="AL172" s="30">
        <f>IF(OR(Node_22_TRAC__2[[#This Row],[BAD]]+Node_22_TRAC__2[[#This Row],[BAD2]]=2,Node_22_TRAC__2[[#This Row],[BAD mean]]+Node_22_TRAC__2[[#This Row],[BAD mean4]]=2), 1, 0)</f>
        <v>0</v>
      </c>
    </row>
    <row r="173" spans="1:38" s="20" customFormat="1" x14ac:dyDescent="0.25">
      <c r="A173" s="1" t="s">
        <v>177</v>
      </c>
      <c r="B173" s="9">
        <v>0.76303512125608197</v>
      </c>
      <c r="C173" s="9">
        <v>0.72806195254534611</v>
      </c>
      <c r="D173" s="9">
        <v>0.77637444629874952</v>
      </c>
      <c r="E173" s="9">
        <v>0.73348505567176481</v>
      </c>
      <c r="F173" s="9">
        <v>0.76884078025096259</v>
      </c>
      <c r="G173" s="9">
        <v>0.71547689513352575</v>
      </c>
      <c r="H173" s="9">
        <v>0.68202978404341386</v>
      </c>
      <c r="I173" s="9">
        <v>0.66012668630183136</v>
      </c>
      <c r="J173" s="9">
        <v>0.77049550069804951</v>
      </c>
      <c r="K173" s="9">
        <v>0.78312466076299125</v>
      </c>
      <c r="L173" s="2">
        <v>0.87643588688350094</v>
      </c>
      <c r="M173" s="2">
        <v>0.66279369889898376</v>
      </c>
      <c r="N173" s="2">
        <v>0.80905828848648953</v>
      </c>
      <c r="O173" s="2">
        <v>0.63852793211410752</v>
      </c>
      <c r="P173" s="2">
        <v>0.87886834716859874</v>
      </c>
      <c r="Q173" s="2">
        <v>0.81333163779086481</v>
      </c>
      <c r="R173" s="2">
        <v>0.90860536172324102</v>
      </c>
      <c r="S173" s="2">
        <v>0.89745071185857994</v>
      </c>
      <c r="T173" s="2">
        <v>0.60433323041783416</v>
      </c>
      <c r="U173" s="2">
        <v>0.81562136718481204</v>
      </c>
      <c r="V173" s="2">
        <v>0.79551018232325632</v>
      </c>
      <c r="W173" s="2">
        <v>0.58932008662760649</v>
      </c>
      <c r="X173" s="2">
        <v>0.74145802158773744</v>
      </c>
      <c r="Y173" s="2">
        <v>0.54325008043402323</v>
      </c>
      <c r="Z173" s="2">
        <v>0.81915674392324134</v>
      </c>
      <c r="AA173" s="2">
        <v>0.7321199423741418</v>
      </c>
      <c r="AB173" s="2">
        <v>0.82685604355617415</v>
      </c>
      <c r="AC173" s="2">
        <v>0.84234033395042718</v>
      </c>
      <c r="AD173" s="2">
        <v>0.49938289754341053</v>
      </c>
      <c r="AE173" s="2">
        <v>0.75564977926152099</v>
      </c>
      <c r="AF173" s="29">
        <f>Node_22_TRAC[[#This Row],[BAD]]</f>
        <v>0</v>
      </c>
      <c r="AG173" s="24">
        <f>Node_22_TRAC[[#This Row],[GOOD]]</f>
        <v>0</v>
      </c>
      <c r="AH173" s="24">
        <f>Node_22_TRAC[[#This Row],[Column1]]</f>
        <v>0</v>
      </c>
      <c r="AI173" s="29">
        <f t="shared" si="9"/>
        <v>0</v>
      </c>
      <c r="AJ173" s="24">
        <f t="shared" si="10"/>
        <v>0</v>
      </c>
      <c r="AK173" s="30">
        <f t="shared" si="11"/>
        <v>0</v>
      </c>
      <c r="AL173" s="30">
        <f>IF(OR(Node_22_TRAC__2[[#This Row],[BAD]]+Node_22_TRAC__2[[#This Row],[BAD2]]=2,Node_22_TRAC__2[[#This Row],[BAD mean]]+Node_22_TRAC__2[[#This Row],[BAD mean4]]=2), 1, 0)</f>
        <v>0</v>
      </c>
    </row>
    <row r="174" spans="1:38" s="20" customFormat="1" x14ac:dyDescent="0.25">
      <c r="A174" s="1" t="s">
        <v>178</v>
      </c>
      <c r="B174" s="9">
        <v>0.69948832566502439</v>
      </c>
      <c r="C174" s="9">
        <v>0.71798731104512448</v>
      </c>
      <c r="D174" s="9">
        <v>0.74257703816612775</v>
      </c>
      <c r="E174" s="9">
        <v>0.60136442905904419</v>
      </c>
      <c r="F174" s="9"/>
      <c r="G174" s="9"/>
      <c r="H174" s="9"/>
      <c r="I174" s="9"/>
      <c r="J174" s="9">
        <v>0.69175600077904242</v>
      </c>
      <c r="K174" s="9">
        <v>0.66204055723527777</v>
      </c>
      <c r="L174" s="2">
        <v>0.70368915178085589</v>
      </c>
      <c r="M174" s="2">
        <v>0.53823369052431114</v>
      </c>
      <c r="N174" s="2">
        <v>0.71961688605451657</v>
      </c>
      <c r="O174" s="2">
        <v>0.52808183231259864</v>
      </c>
      <c r="P174" s="2"/>
      <c r="Q174" s="2"/>
      <c r="R174" s="2"/>
      <c r="S174" s="2"/>
      <c r="T174" s="2">
        <v>0.528720087432765</v>
      </c>
      <c r="U174" s="2">
        <v>0.65381670844911199</v>
      </c>
      <c r="V174" s="2">
        <v>0.57998773551324767</v>
      </c>
      <c r="W174" s="2">
        <v>0.43234065798165161</v>
      </c>
      <c r="X174" s="2">
        <v>0.58987662329726864</v>
      </c>
      <c r="Y174" s="2">
        <v>0.41764822624105008</v>
      </c>
      <c r="Z174" s="2"/>
      <c r="AA174" s="2"/>
      <c r="AB174" s="2"/>
      <c r="AC174" s="2"/>
      <c r="AD174" s="2">
        <v>0.4131203193048561</v>
      </c>
      <c r="AE174" s="2">
        <v>0.55235312617513765</v>
      </c>
      <c r="AF174" s="29">
        <f>Node_22_TRAC[[#This Row],[BAD]]</f>
        <v>0</v>
      </c>
      <c r="AG174" s="24">
        <f>Node_22_TRAC[[#This Row],[GOOD]]</f>
        <v>0</v>
      </c>
      <c r="AH174" s="24">
        <f>Node_22_TRAC[[#This Row],[Column1]]</f>
        <v>0</v>
      </c>
      <c r="AI174" s="29">
        <f t="shared" si="9"/>
        <v>0</v>
      </c>
      <c r="AJ174" s="24">
        <f t="shared" si="10"/>
        <v>0</v>
      </c>
      <c r="AK174" s="30">
        <f t="shared" si="11"/>
        <v>1</v>
      </c>
      <c r="AL174" s="30">
        <f>IF(OR(Node_22_TRAC__2[[#This Row],[BAD]]+Node_22_TRAC__2[[#This Row],[BAD2]]=2,Node_22_TRAC__2[[#This Row],[BAD mean]]+Node_22_TRAC__2[[#This Row],[BAD mean4]]=2), 1, 0)</f>
        <v>0</v>
      </c>
    </row>
    <row r="175" spans="1:38" s="20" customFormat="1" x14ac:dyDescent="0.25">
      <c r="A175" s="1" t="s">
        <v>179</v>
      </c>
      <c r="B175" s="9">
        <v>0.89714067401301711</v>
      </c>
      <c r="C175" s="9">
        <v>0.85614613104786375</v>
      </c>
      <c r="D175" s="9">
        <v>0.87091960024545934</v>
      </c>
      <c r="E175" s="9">
        <v>0.83935152173146621</v>
      </c>
      <c r="F175" s="9">
        <v>0.87031255875459679</v>
      </c>
      <c r="G175" s="9">
        <v>0.84773825017486248</v>
      </c>
      <c r="H175" s="9">
        <v>0.69763797363826807</v>
      </c>
      <c r="I175" s="9">
        <v>0.70722349543999585</v>
      </c>
      <c r="J175" s="9">
        <v>0.86958724053223113</v>
      </c>
      <c r="K175" s="9">
        <v>0.84277192036895776</v>
      </c>
      <c r="L175" s="2">
        <v>0.8367714459213067</v>
      </c>
      <c r="M175" s="2">
        <v>0.71737563236316404</v>
      </c>
      <c r="N175" s="2">
        <v>0.77866420433454531</v>
      </c>
      <c r="O175" s="2">
        <v>0.74169647983135945</v>
      </c>
      <c r="P175" s="2">
        <v>0.86386538928882139</v>
      </c>
      <c r="Q175" s="2">
        <v>0.81923879471499106</v>
      </c>
      <c r="R175" s="2">
        <v>0.91924985727283637</v>
      </c>
      <c r="S175" s="2">
        <v>0.9047638452152309</v>
      </c>
      <c r="T175" s="2">
        <v>0.64798535364308563</v>
      </c>
      <c r="U175" s="2">
        <v>0.70575908003111987</v>
      </c>
      <c r="V175" s="2">
        <v>0.75294787721974921</v>
      </c>
      <c r="W175" s="2">
        <v>0.6514137315349946</v>
      </c>
      <c r="X175" s="2">
        <v>0.66519005505224027</v>
      </c>
      <c r="Y175" s="2">
        <v>0.63465835558694916</v>
      </c>
      <c r="Z175" s="2">
        <v>0.78213124229376974</v>
      </c>
      <c r="AA175" s="2">
        <v>0.72053812522763172</v>
      </c>
      <c r="AB175" s="2">
        <v>0.82422525243461131</v>
      </c>
      <c r="AC175" s="2">
        <v>0.81956799690207904</v>
      </c>
      <c r="AD175" s="2">
        <v>0.49767997234647465</v>
      </c>
      <c r="AE175" s="2">
        <v>0.59498221054150036</v>
      </c>
      <c r="AF175" s="29">
        <f>Node_22_TRAC[[#This Row],[BAD]]</f>
        <v>0</v>
      </c>
      <c r="AG175" s="24">
        <f>Node_22_TRAC[[#This Row],[GOOD]]</f>
        <v>0</v>
      </c>
      <c r="AH175" s="24">
        <f>Node_22_TRAC[[#This Row],[Column1]]</f>
        <v>0</v>
      </c>
      <c r="AI175" s="29">
        <f t="shared" si="9"/>
        <v>0</v>
      </c>
      <c r="AJ175" s="24">
        <f t="shared" si="10"/>
        <v>0</v>
      </c>
      <c r="AK175" s="30">
        <f t="shared" si="11"/>
        <v>0</v>
      </c>
      <c r="AL175" s="30">
        <f>IF(OR(Node_22_TRAC__2[[#This Row],[BAD]]+Node_22_TRAC__2[[#This Row],[BAD2]]=2,Node_22_TRAC__2[[#This Row],[BAD mean]]+Node_22_TRAC__2[[#This Row],[BAD mean4]]=2), 1, 0)</f>
        <v>0</v>
      </c>
    </row>
    <row r="176" spans="1:38" s="20" customFormat="1" x14ac:dyDescent="0.25">
      <c r="A176" s="1" t="s">
        <v>180</v>
      </c>
      <c r="B176" s="9">
        <v>0.88248923563323645</v>
      </c>
      <c r="C176" s="9">
        <v>0.88528039704667971</v>
      </c>
      <c r="D176" s="9">
        <v>0.88412435873629724</v>
      </c>
      <c r="E176" s="9">
        <v>0.88544012999565869</v>
      </c>
      <c r="F176" s="9">
        <v>0.88393753367883188</v>
      </c>
      <c r="G176" s="9">
        <v>0.88545144703571177</v>
      </c>
      <c r="H176" s="9">
        <v>0.76957635487626597</v>
      </c>
      <c r="I176" s="9">
        <v>0.76739636451110527</v>
      </c>
      <c r="J176" s="9">
        <v>0.88244119397144127</v>
      </c>
      <c r="K176" s="9">
        <v>0.88178170294961744</v>
      </c>
      <c r="L176" s="2">
        <v>0.80191038412030113</v>
      </c>
      <c r="M176" s="2">
        <v>0.74894421746356066</v>
      </c>
      <c r="N176" s="2">
        <v>0.7368430243533497</v>
      </c>
      <c r="O176" s="2">
        <v>0.75104804891392096</v>
      </c>
      <c r="P176" s="2">
        <v>0.7855240772682075</v>
      </c>
      <c r="Q176" s="2">
        <v>0.79087064318710232</v>
      </c>
      <c r="R176" s="2">
        <v>0.90010790676271912</v>
      </c>
      <c r="S176" s="2">
        <v>0.90464265152195</v>
      </c>
      <c r="T176" s="2">
        <v>0.69792898278108806</v>
      </c>
      <c r="U176" s="2">
        <v>0.67115348866356994</v>
      </c>
      <c r="V176" s="2">
        <v>0.74931819340648109</v>
      </c>
      <c r="W176" s="2">
        <v>0.56786462580264307</v>
      </c>
      <c r="X176" s="2">
        <v>0.64720631074590285</v>
      </c>
      <c r="Y176" s="2">
        <v>0.59246621018072099</v>
      </c>
      <c r="Z176" s="2">
        <v>0.70756220143883619</v>
      </c>
      <c r="AA176" s="2">
        <v>0.67478017902476317</v>
      </c>
      <c r="AB176" s="2">
        <v>0.88377106580752074</v>
      </c>
      <c r="AC176" s="2">
        <v>0.83351430932671056</v>
      </c>
      <c r="AD176" s="2">
        <v>0.59186614126349446</v>
      </c>
      <c r="AE176" s="2">
        <v>0.56304900843894456</v>
      </c>
      <c r="AF176" s="29">
        <f>Node_22_TRAC[[#This Row],[BAD]]</f>
        <v>0</v>
      </c>
      <c r="AG176" s="24">
        <f>Node_22_TRAC[[#This Row],[GOOD]]</f>
        <v>0</v>
      </c>
      <c r="AH176" s="24">
        <f>Node_22_TRAC[[#This Row],[Column1]]</f>
        <v>0</v>
      </c>
      <c r="AI176" s="29">
        <f t="shared" si="9"/>
        <v>0</v>
      </c>
      <c r="AJ176" s="24">
        <f t="shared" si="10"/>
        <v>0</v>
      </c>
      <c r="AK176" s="30">
        <f t="shared" si="11"/>
        <v>0</v>
      </c>
      <c r="AL176" s="30">
        <f>IF(OR(Node_22_TRAC__2[[#This Row],[BAD]]+Node_22_TRAC__2[[#This Row],[BAD2]]=2,Node_22_TRAC__2[[#This Row],[BAD mean]]+Node_22_TRAC__2[[#This Row],[BAD mean4]]=2), 1, 0)</f>
        <v>0</v>
      </c>
    </row>
    <row r="177" spans="1:38" s="20" customFormat="1" x14ac:dyDescent="0.25">
      <c r="A177" s="1" t="s">
        <v>181</v>
      </c>
      <c r="B177" s="9">
        <v>0.37719598146936312</v>
      </c>
      <c r="C177" s="9">
        <v>0.49274135803266095</v>
      </c>
      <c r="D177" s="9">
        <v>0.47273977964241365</v>
      </c>
      <c r="E177" s="9">
        <v>0.39963705579908715</v>
      </c>
      <c r="F177" s="9">
        <v>0.44874990726253033</v>
      </c>
      <c r="G177" s="9">
        <v>0.48122492743276774</v>
      </c>
      <c r="H177" s="9">
        <v>0.36861284273754874</v>
      </c>
      <c r="I177" s="9">
        <v>0.16089406741711021</v>
      </c>
      <c r="J177" s="9">
        <v>0.45233801361349696</v>
      </c>
      <c r="K177" s="9">
        <v>0.49105290474477054</v>
      </c>
      <c r="L177" s="2">
        <v>0.29838834384405583</v>
      </c>
      <c r="M177" s="2">
        <v>0.10594904478132369</v>
      </c>
      <c r="N177" s="2">
        <v>0.36826649511395854</v>
      </c>
      <c r="O177" s="2">
        <v>0.10738564003764732</v>
      </c>
      <c r="P177" s="2">
        <v>0.50296417889807343</v>
      </c>
      <c r="Q177" s="2">
        <v>0.35764180863658546</v>
      </c>
      <c r="R177" s="2">
        <v>0.83816270212385091</v>
      </c>
      <c r="S177" s="2">
        <v>0.79232171492119963</v>
      </c>
      <c r="T177" s="2">
        <v>0.15918714463687111</v>
      </c>
      <c r="U177" s="2">
        <v>0.41150578254416897</v>
      </c>
      <c r="V177" s="2">
        <v>0.19434757830995106</v>
      </c>
      <c r="W177" s="2">
        <v>6.3225718910702472E-2</v>
      </c>
      <c r="X177" s="2">
        <v>0.28870233477863183</v>
      </c>
      <c r="Y177" s="2">
        <v>7.073964237766292E-2</v>
      </c>
      <c r="Z177" s="2">
        <v>0.38817004778601272</v>
      </c>
      <c r="AA177" s="2">
        <v>0.15415049188466959</v>
      </c>
      <c r="AB177" s="2">
        <v>0.56889029186029072</v>
      </c>
      <c r="AC177" s="2">
        <v>0.4301145689760823</v>
      </c>
      <c r="AD177" s="2">
        <v>8.0221951833232982E-2</v>
      </c>
      <c r="AE177" s="2">
        <v>0.32079095481204623</v>
      </c>
      <c r="AF177" s="29">
        <f>Node_22_TRAC[[#This Row],[BAD]]</f>
        <v>1</v>
      </c>
      <c r="AG177" s="24">
        <f>Node_22_TRAC[[#This Row],[GOOD]]</f>
        <v>0</v>
      </c>
      <c r="AH177" s="24">
        <f>Node_22_TRAC[[#This Row],[Column1]]</f>
        <v>1</v>
      </c>
      <c r="AI177" s="29">
        <f t="shared" si="9"/>
        <v>1</v>
      </c>
      <c r="AJ177" s="24">
        <f t="shared" si="10"/>
        <v>0</v>
      </c>
      <c r="AK177" s="30">
        <f t="shared" si="11"/>
        <v>1</v>
      </c>
      <c r="AL177" s="30">
        <f>IF(OR(Node_22_TRAC__2[[#This Row],[BAD]]+Node_22_TRAC__2[[#This Row],[BAD2]]=2,Node_22_TRAC__2[[#This Row],[BAD mean]]+Node_22_TRAC__2[[#This Row],[BAD mean4]]=2), 1, 0)</f>
        <v>1</v>
      </c>
    </row>
    <row r="178" spans="1:38" s="20" customFormat="1" x14ac:dyDescent="0.25">
      <c r="A178" s="1" t="s">
        <v>182</v>
      </c>
      <c r="B178" s="9">
        <v>0.4525140005376812</v>
      </c>
      <c r="C178" s="9">
        <v>0.52450414183536398</v>
      </c>
      <c r="D178" s="9">
        <v>0.46470946684144421</v>
      </c>
      <c r="E178" s="9">
        <v>0.3638679315455815</v>
      </c>
      <c r="F178" s="9">
        <v>0.46729640464931976</v>
      </c>
      <c r="G178" s="9">
        <v>0.39302130209353953</v>
      </c>
      <c r="H178" s="9">
        <v>0.34139584120316296</v>
      </c>
      <c r="I178" s="9">
        <v>0.16210794629164152</v>
      </c>
      <c r="J178" s="9">
        <v>0.47496568767460728</v>
      </c>
      <c r="K178" s="9">
        <v>0.4725976931655918</v>
      </c>
      <c r="L178" s="2">
        <v>0.26393135313350707</v>
      </c>
      <c r="M178" s="2">
        <v>5.814322593223898E-2</v>
      </c>
      <c r="N178" s="2">
        <v>0.38877082721128292</v>
      </c>
      <c r="O178" s="2">
        <v>8.4298606048616206E-2</v>
      </c>
      <c r="P178" s="2">
        <v>0.41608423417672497</v>
      </c>
      <c r="Q178" s="2">
        <v>0.24887754484841668</v>
      </c>
      <c r="R178" s="2">
        <v>0.78822611806863319</v>
      </c>
      <c r="S178" s="2">
        <v>0.7758275809596703</v>
      </c>
      <c r="T178" s="2">
        <v>0.12812080313996205</v>
      </c>
      <c r="U178" s="2">
        <v>0.37456365665560232</v>
      </c>
      <c r="V178" s="2">
        <v>9.3099624476861167E-2</v>
      </c>
      <c r="W178" s="2">
        <v>6.5544970697435534E-2</v>
      </c>
      <c r="X178" s="2">
        <v>0.20126598876477902</v>
      </c>
      <c r="Y178" s="2">
        <v>7.9813750262258162E-2</v>
      </c>
      <c r="Z178" s="2">
        <v>0.24710666071139556</v>
      </c>
      <c r="AA178" s="2">
        <v>0.16325730989222553</v>
      </c>
      <c r="AB178" s="2">
        <v>0.57623962969212938</v>
      </c>
      <c r="AC178" s="2">
        <v>0.36832061918113007</v>
      </c>
      <c r="AD178" s="2">
        <v>7.6965875422771168E-2</v>
      </c>
      <c r="AE178" s="2">
        <v>0.17992406563735877</v>
      </c>
      <c r="AF178" s="29">
        <f>Node_22_TRAC[[#This Row],[BAD]]</f>
        <v>1</v>
      </c>
      <c r="AG178" s="24">
        <f>Node_22_TRAC[[#This Row],[GOOD]]</f>
        <v>0</v>
      </c>
      <c r="AH178" s="24">
        <f>Node_22_TRAC[[#This Row],[Column1]]</f>
        <v>1</v>
      </c>
      <c r="AI178" s="29">
        <f t="shared" si="9"/>
        <v>1</v>
      </c>
      <c r="AJ178" s="24">
        <f t="shared" si="10"/>
        <v>0</v>
      </c>
      <c r="AK178" s="30">
        <f t="shared" si="11"/>
        <v>1</v>
      </c>
      <c r="AL178" s="30">
        <f>IF(OR(Node_22_TRAC__2[[#This Row],[BAD]]+Node_22_TRAC__2[[#This Row],[BAD2]]=2,Node_22_TRAC__2[[#This Row],[BAD mean]]+Node_22_TRAC__2[[#This Row],[BAD mean4]]=2), 1, 0)</f>
        <v>1</v>
      </c>
    </row>
    <row r="179" spans="1:38" s="20" customFormat="1" x14ac:dyDescent="0.25">
      <c r="A179" s="1" t="s">
        <v>183</v>
      </c>
      <c r="B179" s="9">
        <v>0.54219548855926381</v>
      </c>
      <c r="C179" s="9">
        <v>0.62600227061549496</v>
      </c>
      <c r="D179" s="9">
        <v>0.63386791422037181</v>
      </c>
      <c r="E179" s="9">
        <v>0.57484686454001566</v>
      </c>
      <c r="F179" s="9">
        <v>0.595056090809023</v>
      </c>
      <c r="G179" s="9">
        <v>0.6224022258875026</v>
      </c>
      <c r="H179" s="9">
        <v>0.49415040660201615</v>
      </c>
      <c r="I179" s="9">
        <v>0.41659219657938956</v>
      </c>
      <c r="J179" s="9">
        <v>0.60348767084196331</v>
      </c>
      <c r="K179" s="9">
        <v>0.61327530243402439</v>
      </c>
      <c r="L179" s="2">
        <v>0.63989347940889174</v>
      </c>
      <c r="M179" s="2">
        <v>0.29604988540288418</v>
      </c>
      <c r="N179" s="2">
        <v>0.6580242445260609</v>
      </c>
      <c r="O179" s="2">
        <v>0.40102631831565189</v>
      </c>
      <c r="P179" s="2">
        <v>0.78015997380086122</v>
      </c>
      <c r="Q179" s="2">
        <v>0.68275295650861956</v>
      </c>
      <c r="R179" s="2">
        <v>0.85467832581858283</v>
      </c>
      <c r="S179" s="2">
        <v>0.86343158710819712</v>
      </c>
      <c r="T179" s="2">
        <v>0.39300894026257338</v>
      </c>
      <c r="U179" s="2">
        <v>0.69492351876249481</v>
      </c>
      <c r="V179" s="2">
        <v>0.49350810465797018</v>
      </c>
      <c r="W179" s="2">
        <v>0.24075862141800233</v>
      </c>
      <c r="X179" s="2">
        <v>0.58977330874966483</v>
      </c>
      <c r="Y179" s="2">
        <v>0.2703710562074928</v>
      </c>
      <c r="Z179" s="2">
        <v>0.67305472184642767</v>
      </c>
      <c r="AA179" s="2">
        <v>0.44164029686656564</v>
      </c>
      <c r="AB179" s="2">
        <v>0.74154378808375188</v>
      </c>
      <c r="AC179" s="2">
        <v>0.66347943095183037</v>
      </c>
      <c r="AD179" s="2">
        <v>0.21993971379498298</v>
      </c>
      <c r="AE179" s="2">
        <v>0.61342516860298668</v>
      </c>
      <c r="AF179" s="29">
        <f>Node_22_TRAC[[#This Row],[BAD]]</f>
        <v>0</v>
      </c>
      <c r="AG179" s="24">
        <f>Node_22_TRAC[[#This Row],[GOOD]]</f>
        <v>0</v>
      </c>
      <c r="AH179" s="24">
        <f>Node_22_TRAC[[#This Row],[Column1]]</f>
        <v>0</v>
      </c>
      <c r="AI179" s="29">
        <f t="shared" si="9"/>
        <v>0</v>
      </c>
      <c r="AJ179" s="24">
        <f t="shared" si="10"/>
        <v>0</v>
      </c>
      <c r="AK179" s="30">
        <f t="shared" si="11"/>
        <v>1</v>
      </c>
      <c r="AL179" s="30">
        <f>IF(OR(Node_22_TRAC__2[[#This Row],[BAD]]+Node_22_TRAC__2[[#This Row],[BAD2]]=2,Node_22_TRAC__2[[#This Row],[BAD mean]]+Node_22_TRAC__2[[#This Row],[BAD mean4]]=2), 1, 0)</f>
        <v>0</v>
      </c>
    </row>
    <row r="180" spans="1:38" s="20" customFormat="1" x14ac:dyDescent="0.25">
      <c r="A180" s="1" t="s">
        <v>184</v>
      </c>
      <c r="B180" s="9">
        <v>0.59722112204322275</v>
      </c>
      <c r="C180" s="9">
        <v>0.71354338750534485</v>
      </c>
      <c r="D180" s="9">
        <v>0.64163438678125273</v>
      </c>
      <c r="E180" s="9">
        <v>0.66454091606997123</v>
      </c>
      <c r="F180" s="9">
        <v>0.66822220478917893</v>
      </c>
      <c r="G180" s="9">
        <v>0.6847903526064919</v>
      </c>
      <c r="H180" s="9">
        <v>0.48558143602986537</v>
      </c>
      <c r="I180" s="9">
        <v>0.4309031596725425</v>
      </c>
      <c r="J180" s="9">
        <v>0.64145408101587342</v>
      </c>
      <c r="K180" s="9">
        <v>0.62697269486342044</v>
      </c>
      <c r="L180" s="2">
        <v>0.70433900199669297</v>
      </c>
      <c r="M180" s="2">
        <v>0.40399995210688738</v>
      </c>
      <c r="N180" s="2">
        <v>0.75477540166067703</v>
      </c>
      <c r="O180" s="2">
        <v>0.4391555886652363</v>
      </c>
      <c r="P180" s="2">
        <v>0.82047318623150745</v>
      </c>
      <c r="Q180" s="2">
        <v>0.6626210224212491</v>
      </c>
      <c r="R180" s="2">
        <v>0.88770721072421999</v>
      </c>
      <c r="S180" s="2">
        <v>0.86527138180515095</v>
      </c>
      <c r="T180" s="2">
        <v>0.56510755241284527</v>
      </c>
      <c r="U180" s="2">
        <v>0.80379201435870329</v>
      </c>
      <c r="V180" s="2">
        <v>0.56935602069492863</v>
      </c>
      <c r="W180" s="2">
        <v>0.30941720403156453</v>
      </c>
      <c r="X180" s="2">
        <v>0.69267809192211893</v>
      </c>
      <c r="Y180" s="2">
        <v>0.34972794343627162</v>
      </c>
      <c r="Z180" s="2">
        <v>0.75803064258483688</v>
      </c>
      <c r="AA180" s="2">
        <v>0.52104209982093352</v>
      </c>
      <c r="AB180" s="2">
        <v>0.81046214640528857</v>
      </c>
      <c r="AC180" s="2">
        <v>0.66929976380967793</v>
      </c>
      <c r="AD180" s="2">
        <v>0.42054112093467999</v>
      </c>
      <c r="AE180" s="2">
        <v>0.7452019670973119</v>
      </c>
      <c r="AF180" s="29">
        <f>Node_22_TRAC[[#This Row],[BAD]]</f>
        <v>0</v>
      </c>
      <c r="AG180" s="24">
        <f>Node_22_TRAC[[#This Row],[GOOD]]</f>
        <v>0</v>
      </c>
      <c r="AH180" s="24">
        <f>Node_22_TRAC[[#This Row],[Column1]]</f>
        <v>0</v>
      </c>
      <c r="AI180" s="29">
        <f t="shared" si="9"/>
        <v>0</v>
      </c>
      <c r="AJ180" s="24">
        <f t="shared" si="10"/>
        <v>0</v>
      </c>
      <c r="AK180" s="30">
        <f t="shared" si="11"/>
        <v>0</v>
      </c>
      <c r="AL180" s="30">
        <f>IF(OR(Node_22_TRAC__2[[#This Row],[BAD]]+Node_22_TRAC__2[[#This Row],[BAD2]]=2,Node_22_TRAC__2[[#This Row],[BAD mean]]+Node_22_TRAC__2[[#This Row],[BAD mean4]]=2), 1, 0)</f>
        <v>0</v>
      </c>
    </row>
    <row r="181" spans="1:38" s="20" customFormat="1" x14ac:dyDescent="0.25">
      <c r="A181" s="1" t="s">
        <v>185</v>
      </c>
      <c r="B181" s="9">
        <v>0.65071842988862338</v>
      </c>
      <c r="C181" s="9">
        <v>0.60685916759551373</v>
      </c>
      <c r="D181" s="9">
        <v>0.62236883536680454</v>
      </c>
      <c r="E181" s="9">
        <v>0.55487238279146256</v>
      </c>
      <c r="F181" s="9">
        <v>0.6337126580605188</v>
      </c>
      <c r="G181" s="9">
        <v>0.59274613546344179</v>
      </c>
      <c r="H181" s="9">
        <v>0.58680778399430222</v>
      </c>
      <c r="I181" s="9">
        <v>0.40752296332387133</v>
      </c>
      <c r="J181" s="9">
        <v>0.6213051345318561</v>
      </c>
      <c r="K181" s="9">
        <v>0.64191127194251685</v>
      </c>
      <c r="L181" s="2">
        <v>0.5283834810829936</v>
      </c>
      <c r="M181" s="2">
        <v>0.41893473896419919</v>
      </c>
      <c r="N181" s="2">
        <v>0.53837081498147921</v>
      </c>
      <c r="O181" s="2">
        <v>0.43596857704159236</v>
      </c>
      <c r="P181" s="2">
        <v>0.73103375798065018</v>
      </c>
      <c r="Q181" s="2">
        <v>0.54859212775704758</v>
      </c>
      <c r="R181" s="2">
        <v>0.80237000546907811</v>
      </c>
      <c r="S181" s="2">
        <v>0.78187385512613639</v>
      </c>
      <c r="T181" s="2">
        <v>0.39474380521733704</v>
      </c>
      <c r="U181" s="2">
        <v>0.60261814537092528</v>
      </c>
      <c r="V181" s="2">
        <v>0.56111520382603308</v>
      </c>
      <c r="W181" s="2">
        <v>0.38154456026049333</v>
      </c>
      <c r="X181" s="2">
        <v>0.48277395721159733</v>
      </c>
      <c r="Y181" s="2">
        <v>0.36325138958512787</v>
      </c>
      <c r="Z181" s="2">
        <v>0.64576003002011906</v>
      </c>
      <c r="AA181" s="2">
        <v>0.4963549235541177</v>
      </c>
      <c r="AB181" s="2">
        <v>0.71535511238469818</v>
      </c>
      <c r="AC181" s="2">
        <v>0.56870470526531025</v>
      </c>
      <c r="AD181" s="2">
        <v>0.38434607487113726</v>
      </c>
      <c r="AE181" s="2">
        <v>0.52295080045458664</v>
      </c>
      <c r="AF181" s="29">
        <f>Node_22_TRAC[[#This Row],[BAD]]</f>
        <v>0</v>
      </c>
      <c r="AG181" s="24">
        <f>Node_22_TRAC[[#This Row],[GOOD]]</f>
        <v>0</v>
      </c>
      <c r="AH181" s="24">
        <f>Node_22_TRAC[[#This Row],[Column1]]</f>
        <v>1</v>
      </c>
      <c r="AI181" s="29">
        <f t="shared" si="9"/>
        <v>0</v>
      </c>
      <c r="AJ181" s="24">
        <f t="shared" si="10"/>
        <v>0</v>
      </c>
      <c r="AK181" s="30">
        <f t="shared" si="11"/>
        <v>1</v>
      </c>
      <c r="AL181" s="30">
        <f>IF(OR(Node_22_TRAC__2[[#This Row],[BAD]]+Node_22_TRAC__2[[#This Row],[BAD2]]=2,Node_22_TRAC__2[[#This Row],[BAD mean]]+Node_22_TRAC__2[[#This Row],[BAD mean4]]=2), 1, 0)</f>
        <v>1</v>
      </c>
    </row>
    <row r="182" spans="1:38" s="20" customFormat="1" x14ac:dyDescent="0.25">
      <c r="A182" s="1" t="s">
        <v>186</v>
      </c>
      <c r="B182" s="9">
        <v>0.6701618671181292</v>
      </c>
      <c r="C182" s="9">
        <v>0.70800661493084416</v>
      </c>
      <c r="D182" s="9">
        <v>0.68455675946635475</v>
      </c>
      <c r="E182" s="9">
        <v>0.64304705535535855</v>
      </c>
      <c r="F182" s="9">
        <v>0.69142197692010499</v>
      </c>
      <c r="G182" s="9">
        <v>0.69231704688029483</v>
      </c>
      <c r="H182" s="9">
        <v>0.58997560562961704</v>
      </c>
      <c r="I182" s="9">
        <v>0.40512094239352725</v>
      </c>
      <c r="J182" s="9">
        <v>0.6546760584544421</v>
      </c>
      <c r="K182" s="9">
        <v>0.67036580964157799</v>
      </c>
      <c r="L182" s="2">
        <v>0.69851091662540099</v>
      </c>
      <c r="M182" s="2">
        <v>0.51986008605135237</v>
      </c>
      <c r="N182" s="2">
        <v>0.70141003122986478</v>
      </c>
      <c r="O182" s="2">
        <v>0.50759055068463765</v>
      </c>
      <c r="P182" s="2">
        <v>0.81071981053580333</v>
      </c>
      <c r="Q182" s="2">
        <v>0.66467215600134577</v>
      </c>
      <c r="R182" s="2">
        <v>0.87022113400314272</v>
      </c>
      <c r="S182" s="2">
        <v>0.85725723310752078</v>
      </c>
      <c r="T182" s="2">
        <v>0.43322041123243443</v>
      </c>
      <c r="U182" s="2">
        <v>0.68714705004967724</v>
      </c>
      <c r="V182" s="2">
        <v>0.60883608041054382</v>
      </c>
      <c r="W182" s="2">
        <v>0.42523795006834014</v>
      </c>
      <c r="X182" s="2">
        <v>0.68873348224235831</v>
      </c>
      <c r="Y182" s="2">
        <v>0.42353324323627023</v>
      </c>
      <c r="Z182" s="2">
        <v>0.70875902191663698</v>
      </c>
      <c r="AA182" s="2">
        <v>0.55887483716636865</v>
      </c>
      <c r="AB182" s="2">
        <v>0.79362399507228643</v>
      </c>
      <c r="AC182" s="2">
        <v>0.70227352878111171</v>
      </c>
      <c r="AD182" s="2">
        <v>0.38922688565717101</v>
      </c>
      <c r="AE182" s="2">
        <v>0.62356600071079804</v>
      </c>
      <c r="AF182" s="29">
        <f>Node_22_TRAC[[#This Row],[BAD]]</f>
        <v>0</v>
      </c>
      <c r="AG182" s="24">
        <f>Node_22_TRAC[[#This Row],[GOOD]]</f>
        <v>0</v>
      </c>
      <c r="AH182" s="24">
        <f>Node_22_TRAC[[#This Row],[Column1]]</f>
        <v>0</v>
      </c>
      <c r="AI182" s="29">
        <f t="shared" si="9"/>
        <v>0</v>
      </c>
      <c r="AJ182" s="24">
        <f t="shared" si="10"/>
        <v>0</v>
      </c>
      <c r="AK182" s="30">
        <f t="shared" si="11"/>
        <v>1</v>
      </c>
      <c r="AL182" s="30">
        <f>IF(OR(Node_22_TRAC__2[[#This Row],[BAD]]+Node_22_TRAC__2[[#This Row],[BAD2]]=2,Node_22_TRAC__2[[#This Row],[BAD mean]]+Node_22_TRAC__2[[#This Row],[BAD mean4]]=2), 1, 0)</f>
        <v>0</v>
      </c>
    </row>
    <row r="183" spans="1:38" s="20" customFormat="1" x14ac:dyDescent="0.25">
      <c r="A183" s="1" t="s">
        <v>187</v>
      </c>
      <c r="B183" s="9">
        <v>0.53638114959014094</v>
      </c>
      <c r="C183" s="9">
        <v>0.72954600864261276</v>
      </c>
      <c r="D183" s="9">
        <v>0.53400802409226622</v>
      </c>
      <c r="E183" s="9">
        <v>0.65861987812260414</v>
      </c>
      <c r="F183" s="9">
        <v>0.55931035806405971</v>
      </c>
      <c r="G183" s="9">
        <v>0.68448941677011166</v>
      </c>
      <c r="H183" s="9">
        <v>0.43524449343548488</v>
      </c>
      <c r="I183" s="9">
        <v>0.32176359576138325</v>
      </c>
      <c r="J183" s="9">
        <v>0.54788277864323076</v>
      </c>
      <c r="K183" s="9">
        <v>0.60009838294367623</v>
      </c>
      <c r="L183" s="2">
        <v>0.67432122308874121</v>
      </c>
      <c r="M183" s="2">
        <v>0.50091072243585189</v>
      </c>
      <c r="N183" s="2">
        <v>0.6341975852447842</v>
      </c>
      <c r="O183" s="2">
        <v>0.43512670304439693</v>
      </c>
      <c r="P183" s="2">
        <v>0.70469483523959386</v>
      </c>
      <c r="Q183" s="2">
        <v>0.6992797541748822</v>
      </c>
      <c r="R183" s="2">
        <v>0.8279524170235999</v>
      </c>
      <c r="S183" s="2">
        <v>0.85352791029121422</v>
      </c>
      <c r="T183" s="2">
        <v>0.43519152455516658</v>
      </c>
      <c r="U183" s="2">
        <v>0.6266923687444127</v>
      </c>
      <c r="V183" s="2">
        <v>0.66220362959561585</v>
      </c>
      <c r="W183" s="2">
        <v>0.40388616866915883</v>
      </c>
      <c r="X183" s="2">
        <v>0.62680428765468255</v>
      </c>
      <c r="Y183" s="2">
        <v>0.32450075456300437</v>
      </c>
      <c r="Z183" s="2">
        <v>0.68255218921377758</v>
      </c>
      <c r="AA183" s="2">
        <v>0.56499325763012087</v>
      </c>
      <c r="AB183" s="2">
        <v>0.79362481582062094</v>
      </c>
      <c r="AC183" s="2">
        <v>0.68841466826449971</v>
      </c>
      <c r="AD183" s="2">
        <v>0.33715718346463425</v>
      </c>
      <c r="AE183" s="2">
        <v>0.59255287514046073</v>
      </c>
      <c r="AF183" s="29">
        <f>Node_22_TRAC[[#This Row],[BAD]]</f>
        <v>0</v>
      </c>
      <c r="AG183" s="24">
        <f>Node_22_TRAC[[#This Row],[GOOD]]</f>
        <v>0</v>
      </c>
      <c r="AH183" s="24">
        <f>Node_22_TRAC[[#This Row],[Column1]]</f>
        <v>0</v>
      </c>
      <c r="AI183" s="29">
        <f t="shared" si="9"/>
        <v>0</v>
      </c>
      <c r="AJ183" s="24">
        <f t="shared" si="10"/>
        <v>0</v>
      </c>
      <c r="AK183" s="30">
        <f t="shared" si="11"/>
        <v>1</v>
      </c>
      <c r="AL183" s="30">
        <f>IF(OR(Node_22_TRAC__2[[#This Row],[BAD]]+Node_22_TRAC__2[[#This Row],[BAD2]]=2,Node_22_TRAC__2[[#This Row],[BAD mean]]+Node_22_TRAC__2[[#This Row],[BAD mean4]]=2), 1, 0)</f>
        <v>0</v>
      </c>
    </row>
    <row r="184" spans="1:38" s="20" customFormat="1" x14ac:dyDescent="0.25">
      <c r="A184" s="1" t="s">
        <v>188</v>
      </c>
      <c r="B184" s="9">
        <v>0.74112024282671884</v>
      </c>
      <c r="C184" s="9">
        <v>0.72938997341794398</v>
      </c>
      <c r="D184" s="9">
        <v>0.78292318318992715</v>
      </c>
      <c r="E184" s="9">
        <v>0.66563659435655009</v>
      </c>
      <c r="F184" s="9">
        <v>0.78930840156796145</v>
      </c>
      <c r="G184" s="9">
        <v>0.67704668642113819</v>
      </c>
      <c r="H184" s="9">
        <v>0.62320846214715742</v>
      </c>
      <c r="I184" s="9">
        <v>0.47645286492568723</v>
      </c>
      <c r="J184" s="9">
        <v>0.74333778041475618</v>
      </c>
      <c r="K184" s="9">
        <v>0.7792194252179</v>
      </c>
      <c r="L184" s="2">
        <v>0.6080303873301055</v>
      </c>
      <c r="M184" s="2">
        <v>0.30657507434842801</v>
      </c>
      <c r="N184" s="2">
        <v>0.59446532062990987</v>
      </c>
      <c r="O184" s="2">
        <v>0.39335500196176509</v>
      </c>
      <c r="P184" s="2">
        <v>0.7416749614550302</v>
      </c>
      <c r="Q184" s="2">
        <v>0.58244807387919828</v>
      </c>
      <c r="R184" s="2">
        <v>0.8831176315541045</v>
      </c>
      <c r="S184" s="2">
        <v>0.86789788216668917</v>
      </c>
      <c r="T184" s="2">
        <v>0.42326741782107752</v>
      </c>
      <c r="U184" s="2">
        <v>0.67385224664885546</v>
      </c>
      <c r="V184" s="2">
        <v>0.48059375287255895</v>
      </c>
      <c r="W184" s="2">
        <v>0.22012408043021028</v>
      </c>
      <c r="X184" s="2">
        <v>0.52976902222455158</v>
      </c>
      <c r="Y184" s="2">
        <v>0.29770453050134593</v>
      </c>
      <c r="Z184" s="2">
        <v>0.70759217515949446</v>
      </c>
      <c r="AA184" s="2">
        <v>0.44631615324634311</v>
      </c>
      <c r="AB184" s="2">
        <v>0.75220743673180801</v>
      </c>
      <c r="AC184" s="2">
        <v>0.70726619632141718</v>
      </c>
      <c r="AD184" s="2">
        <v>0.33858545760317277</v>
      </c>
      <c r="AE184" s="2">
        <v>0.61124828188203373</v>
      </c>
      <c r="AF184" s="29">
        <f>Node_22_TRAC[[#This Row],[BAD]]</f>
        <v>0</v>
      </c>
      <c r="AG184" s="24">
        <f>Node_22_TRAC[[#This Row],[GOOD]]</f>
        <v>0</v>
      </c>
      <c r="AH184" s="24">
        <f>Node_22_TRAC[[#This Row],[Column1]]</f>
        <v>0</v>
      </c>
      <c r="AI184" s="29">
        <f t="shared" si="9"/>
        <v>0</v>
      </c>
      <c r="AJ184" s="24">
        <f t="shared" si="10"/>
        <v>0</v>
      </c>
      <c r="AK184" s="30">
        <f t="shared" si="11"/>
        <v>1</v>
      </c>
      <c r="AL184" s="30">
        <f>IF(OR(Node_22_TRAC__2[[#This Row],[BAD]]+Node_22_TRAC__2[[#This Row],[BAD2]]=2,Node_22_TRAC__2[[#This Row],[BAD mean]]+Node_22_TRAC__2[[#This Row],[BAD mean4]]=2), 1, 0)</f>
        <v>0</v>
      </c>
    </row>
    <row r="185" spans="1:38" s="20" customFormat="1" x14ac:dyDescent="0.25">
      <c r="A185" s="1" t="s">
        <v>189</v>
      </c>
      <c r="B185" s="9">
        <v>0.612705397798048</v>
      </c>
      <c r="C185" s="9">
        <v>0.71331066303419011</v>
      </c>
      <c r="D185" s="9">
        <v>0.71550668346960566</v>
      </c>
      <c r="E185" s="9">
        <v>0.59201071893911938</v>
      </c>
      <c r="F185" s="9">
        <v>0.73379301358605198</v>
      </c>
      <c r="G185" s="9">
        <v>0.63960537356685587</v>
      </c>
      <c r="H185" s="9">
        <v>0.55485004887482159</v>
      </c>
      <c r="I185" s="9">
        <v>0.3805925298577873</v>
      </c>
      <c r="J185" s="9">
        <v>0.70894402869726658</v>
      </c>
      <c r="K185" s="9">
        <v>0.72316011943712866</v>
      </c>
      <c r="L185" s="2">
        <v>0.52927054525465544</v>
      </c>
      <c r="M185" s="2">
        <v>0.3838979409626137</v>
      </c>
      <c r="N185" s="2">
        <v>0.59771972655065875</v>
      </c>
      <c r="O185" s="2">
        <v>0.46948807270097404</v>
      </c>
      <c r="P185" s="2">
        <v>0.68716579584390491</v>
      </c>
      <c r="Q185" s="2">
        <v>0.55769978814235566</v>
      </c>
      <c r="R185" s="2">
        <v>0.90212159701739358</v>
      </c>
      <c r="S185" s="2">
        <v>0.88010653243143533</v>
      </c>
      <c r="T185" s="2">
        <v>0.4717700451743494</v>
      </c>
      <c r="U185" s="2">
        <v>0.59525558756432595</v>
      </c>
      <c r="V185" s="2">
        <v>0.47160810532284864</v>
      </c>
      <c r="W185" s="2">
        <v>0.31291810443903045</v>
      </c>
      <c r="X185" s="2">
        <v>0.53433592906065208</v>
      </c>
      <c r="Y185" s="2">
        <v>0.39355035362297297</v>
      </c>
      <c r="Z185" s="2">
        <v>0.62247089036581982</v>
      </c>
      <c r="AA185" s="2">
        <v>0.44130075038587668</v>
      </c>
      <c r="AB185" s="2">
        <v>0.71238825249702364</v>
      </c>
      <c r="AC185" s="2">
        <v>0.65097074216291195</v>
      </c>
      <c r="AD185" s="2">
        <v>0.4191119972766375</v>
      </c>
      <c r="AE185" s="2">
        <v>0.52525660917728378</v>
      </c>
      <c r="AF185" s="29">
        <f>Node_22_TRAC[[#This Row],[BAD]]</f>
        <v>0</v>
      </c>
      <c r="AG185" s="24">
        <f>Node_22_TRAC[[#This Row],[GOOD]]</f>
        <v>0</v>
      </c>
      <c r="AH185" s="24">
        <f>Node_22_TRAC[[#This Row],[Column1]]</f>
        <v>0</v>
      </c>
      <c r="AI185" s="29">
        <f t="shared" si="9"/>
        <v>0</v>
      </c>
      <c r="AJ185" s="24">
        <f t="shared" si="10"/>
        <v>0</v>
      </c>
      <c r="AK185" s="30">
        <f t="shared" si="11"/>
        <v>1</v>
      </c>
      <c r="AL185" s="30">
        <f>IF(OR(Node_22_TRAC__2[[#This Row],[BAD]]+Node_22_TRAC__2[[#This Row],[BAD2]]=2,Node_22_TRAC__2[[#This Row],[BAD mean]]+Node_22_TRAC__2[[#This Row],[BAD mean4]]=2), 1, 0)</f>
        <v>0</v>
      </c>
    </row>
    <row r="186" spans="1:38" s="20" customFormat="1" x14ac:dyDescent="0.25">
      <c r="A186" s="1" t="s">
        <v>190</v>
      </c>
      <c r="B186" s="9">
        <v>0.70117737602811836</v>
      </c>
      <c r="C186" s="9">
        <v>0.76477456534105925</v>
      </c>
      <c r="D186" s="9">
        <v>0.75079916518085377</v>
      </c>
      <c r="E186" s="9">
        <v>0.71387178548816976</v>
      </c>
      <c r="F186" s="9">
        <v>0.72165345559174832</v>
      </c>
      <c r="G186" s="9">
        <v>0.72129601356130724</v>
      </c>
      <c r="H186" s="9">
        <v>0.60403187061001928</v>
      </c>
      <c r="I186" s="9">
        <v>0.6006020753761695</v>
      </c>
      <c r="J186" s="9">
        <v>0.74599018074012979</v>
      </c>
      <c r="K186" s="9">
        <v>0.74640431678618735</v>
      </c>
      <c r="L186" s="2">
        <v>0.65229909755432669</v>
      </c>
      <c r="M186" s="2">
        <v>0.47279134219193941</v>
      </c>
      <c r="N186" s="2">
        <v>0.66700469557329778</v>
      </c>
      <c r="O186" s="2">
        <v>0.55657486788827648</v>
      </c>
      <c r="P186" s="2">
        <v>0.78743067163689751</v>
      </c>
      <c r="Q186" s="2">
        <v>0.73403074527251411</v>
      </c>
      <c r="R186" s="2">
        <v>0.89901574338876877</v>
      </c>
      <c r="S186" s="2">
        <v>0.90102028825286551</v>
      </c>
      <c r="T186" s="2">
        <v>0.54295441241067899</v>
      </c>
      <c r="U186" s="2">
        <v>0.68686243975322991</v>
      </c>
      <c r="V186" s="2">
        <v>0.59381216455162389</v>
      </c>
      <c r="W186" s="2">
        <v>0.37139998828977494</v>
      </c>
      <c r="X186" s="2">
        <v>0.61429462763956233</v>
      </c>
      <c r="Y186" s="2">
        <v>0.4590114990260748</v>
      </c>
      <c r="Z186" s="2">
        <v>0.71536613579422259</v>
      </c>
      <c r="AA186" s="2">
        <v>0.60758029788274537</v>
      </c>
      <c r="AB186" s="2">
        <v>0.80842230432387074</v>
      </c>
      <c r="AC186" s="2">
        <v>0.7981105836387935</v>
      </c>
      <c r="AD186" s="2">
        <v>0.47454916069092645</v>
      </c>
      <c r="AE186" s="2">
        <v>0.65581764729023806</v>
      </c>
      <c r="AF186" s="29">
        <f>Node_22_TRAC[[#This Row],[BAD]]</f>
        <v>0</v>
      </c>
      <c r="AG186" s="24">
        <f>Node_22_TRAC[[#This Row],[GOOD]]</f>
        <v>0</v>
      </c>
      <c r="AH186" s="24">
        <f>Node_22_TRAC[[#This Row],[Column1]]</f>
        <v>0</v>
      </c>
      <c r="AI186" s="29">
        <f t="shared" si="9"/>
        <v>0</v>
      </c>
      <c r="AJ186" s="24">
        <f t="shared" si="10"/>
        <v>0</v>
      </c>
      <c r="AK186" s="30">
        <f t="shared" si="11"/>
        <v>0</v>
      </c>
      <c r="AL186" s="30">
        <f>IF(OR(Node_22_TRAC__2[[#This Row],[BAD]]+Node_22_TRAC__2[[#This Row],[BAD2]]=2,Node_22_TRAC__2[[#This Row],[BAD mean]]+Node_22_TRAC__2[[#This Row],[BAD mean4]]=2), 1, 0)</f>
        <v>0</v>
      </c>
    </row>
    <row r="187" spans="1:38" s="20" customFormat="1" x14ac:dyDescent="0.25">
      <c r="A187" s="1" t="s">
        <v>191</v>
      </c>
      <c r="B187" s="9">
        <v>0.36385071562393456</v>
      </c>
      <c r="C187" s="9">
        <v>0.46142571532009219</v>
      </c>
      <c r="D187" s="9">
        <v>0.39896861435656522</v>
      </c>
      <c r="E187" s="9">
        <v>0.37650330664899007</v>
      </c>
      <c r="F187" s="9">
        <v>0.42878779270678485</v>
      </c>
      <c r="G187" s="9">
        <v>0.40140039895825785</v>
      </c>
      <c r="H187" s="9">
        <v>0.25618480066226884</v>
      </c>
      <c r="I187" s="9">
        <v>0.17491736794258383</v>
      </c>
      <c r="J187" s="9">
        <v>0.41043273814259257</v>
      </c>
      <c r="K187" s="9"/>
      <c r="L187" s="2">
        <v>0.35935118552963125</v>
      </c>
      <c r="M187" s="2">
        <v>0.19669880007560991</v>
      </c>
      <c r="N187" s="2">
        <v>0.3952129548334512</v>
      </c>
      <c r="O187" s="2">
        <v>0.23422424720288354</v>
      </c>
      <c r="P187" s="2">
        <v>0.43887494691625606</v>
      </c>
      <c r="Q187" s="2">
        <v>0.33587175945846309</v>
      </c>
      <c r="R187" s="2">
        <v>0.69088921722151553</v>
      </c>
      <c r="S187" s="2">
        <v>0.66666072282968025</v>
      </c>
      <c r="T187" s="2">
        <v>0.32068384824914853</v>
      </c>
      <c r="U187" s="2"/>
      <c r="V187" s="2">
        <v>0.26046171674783153</v>
      </c>
      <c r="W187" s="2">
        <v>0.14801286444957837</v>
      </c>
      <c r="X187" s="2">
        <v>0.33893307996642341</v>
      </c>
      <c r="Y187" s="2">
        <v>0.16967054097330259</v>
      </c>
      <c r="Z187" s="2">
        <v>0.37226109925047451</v>
      </c>
      <c r="AA187" s="2">
        <v>0.26740232012007187</v>
      </c>
      <c r="AB187" s="2">
        <v>0.47777041308530183</v>
      </c>
      <c r="AC187" s="2">
        <v>0.35234884136477479</v>
      </c>
      <c r="AD187" s="2">
        <v>0.21510887192842643</v>
      </c>
      <c r="AE187" s="2"/>
      <c r="AF187" s="29">
        <f>Node_22_TRAC[[#This Row],[BAD]]</f>
        <v>1</v>
      </c>
      <c r="AG187" s="24">
        <f>Node_22_TRAC[[#This Row],[GOOD]]</f>
        <v>0</v>
      </c>
      <c r="AH187" s="24">
        <f>Node_22_TRAC[[#This Row],[Column1]]</f>
        <v>1</v>
      </c>
      <c r="AI187" s="29">
        <f t="shared" si="9"/>
        <v>1</v>
      </c>
      <c r="AJ187" s="24">
        <f t="shared" si="10"/>
        <v>0</v>
      </c>
      <c r="AK187" s="30">
        <f t="shared" si="11"/>
        <v>1</v>
      </c>
      <c r="AL187" s="30">
        <f>IF(OR(Node_22_TRAC__2[[#This Row],[BAD]]+Node_22_TRAC__2[[#This Row],[BAD2]]=2,Node_22_TRAC__2[[#This Row],[BAD mean]]+Node_22_TRAC__2[[#This Row],[BAD mean4]]=2), 1, 0)</f>
        <v>1</v>
      </c>
    </row>
    <row r="188" spans="1:38" s="20" customFormat="1" x14ac:dyDescent="0.25">
      <c r="A188" s="1" t="s">
        <v>192</v>
      </c>
      <c r="B188" s="9">
        <v>0.57190096905351173</v>
      </c>
      <c r="C188" s="9">
        <v>0.66125066040957836</v>
      </c>
      <c r="D188" s="9">
        <v>0.66612059287526926</v>
      </c>
      <c r="E188" s="9">
        <v>0.55337507763805194</v>
      </c>
      <c r="F188" s="9">
        <v>0.6883407126949096</v>
      </c>
      <c r="G188" s="9">
        <v>0.57940622719517165</v>
      </c>
      <c r="H188" s="9">
        <v>0.38501555775345164</v>
      </c>
      <c r="I188" s="9">
        <v>0.26785813136598102</v>
      </c>
      <c r="J188" s="9">
        <v>0.63354172730752933</v>
      </c>
      <c r="K188" s="9">
        <v>0.67994332893319243</v>
      </c>
      <c r="L188" s="2">
        <v>0.42504998052060428</v>
      </c>
      <c r="M188" s="2">
        <v>0.42403679544739437</v>
      </c>
      <c r="N188" s="2">
        <v>0.47978953738366686</v>
      </c>
      <c r="O188" s="2">
        <v>0.43951007667590319</v>
      </c>
      <c r="P188" s="2">
        <v>0.54970375824421847</v>
      </c>
      <c r="Q188" s="2">
        <v>0.60311481792006294</v>
      </c>
      <c r="R188" s="2">
        <v>0.79489739527463654</v>
      </c>
      <c r="S188" s="2">
        <v>0.82746374628837616</v>
      </c>
      <c r="T188" s="2">
        <v>0.3557323474567084</v>
      </c>
      <c r="U188" s="2">
        <v>0.48237108077112473</v>
      </c>
      <c r="V188" s="2">
        <v>0.51248463763880614</v>
      </c>
      <c r="W188" s="2">
        <v>0.37058913150946149</v>
      </c>
      <c r="X188" s="2">
        <v>0.58311307433288273</v>
      </c>
      <c r="Y188" s="2">
        <v>0.36309668139034051</v>
      </c>
      <c r="Z188" s="2">
        <v>0.62765498734645297</v>
      </c>
      <c r="AA188" s="2">
        <v>0.48086716427586668</v>
      </c>
      <c r="AB188" s="2">
        <v>0.7491880912665918</v>
      </c>
      <c r="AC188" s="2">
        <v>0.56227671103712829</v>
      </c>
      <c r="AD188" s="2">
        <v>0.39908408573330945</v>
      </c>
      <c r="AE188" s="2">
        <v>0.63457791104624595</v>
      </c>
      <c r="AF188" s="29">
        <f>Node_22_TRAC[[#This Row],[BAD]]</f>
        <v>0</v>
      </c>
      <c r="AG188" s="24">
        <f>Node_22_TRAC[[#This Row],[GOOD]]</f>
        <v>0</v>
      </c>
      <c r="AH188" s="24">
        <f>Node_22_TRAC[[#This Row],[Column1]]</f>
        <v>1</v>
      </c>
      <c r="AI188" s="29">
        <f t="shared" si="9"/>
        <v>0</v>
      </c>
      <c r="AJ188" s="24">
        <f t="shared" si="10"/>
        <v>0</v>
      </c>
      <c r="AK188" s="30">
        <f t="shared" si="11"/>
        <v>1</v>
      </c>
      <c r="AL188" s="30">
        <f>IF(OR(Node_22_TRAC__2[[#This Row],[BAD]]+Node_22_TRAC__2[[#This Row],[BAD2]]=2,Node_22_TRAC__2[[#This Row],[BAD mean]]+Node_22_TRAC__2[[#This Row],[BAD mean4]]=2), 1, 0)</f>
        <v>1</v>
      </c>
    </row>
    <row r="189" spans="1:38" s="20" customFormat="1" x14ac:dyDescent="0.25">
      <c r="A189" s="1" t="s">
        <v>193</v>
      </c>
      <c r="B189" s="9">
        <v>0.61277556662501531</v>
      </c>
      <c r="C189" s="9">
        <v>0.65588726336786374</v>
      </c>
      <c r="D189" s="9">
        <v>0.64275866496929357</v>
      </c>
      <c r="E189" s="9">
        <v>0.65156117880550557</v>
      </c>
      <c r="F189" s="9">
        <v>0.63177282063434625</v>
      </c>
      <c r="G189" s="9">
        <v>0.65525159520789278</v>
      </c>
      <c r="H189" s="9">
        <v>0.50773605028984015</v>
      </c>
      <c r="I189" s="9">
        <v>0.57802211636206524</v>
      </c>
      <c r="J189" s="9">
        <v>0.63156809046203588</v>
      </c>
      <c r="K189" s="9">
        <v>0.63066350310506025</v>
      </c>
      <c r="L189" s="2">
        <v>0.826567888960687</v>
      </c>
      <c r="M189" s="2">
        <v>0.73384505091992769</v>
      </c>
      <c r="N189" s="2">
        <v>0.75666753901395278</v>
      </c>
      <c r="O189" s="2">
        <v>0.65085552752100462</v>
      </c>
      <c r="P189" s="2">
        <v>0.81277807530716906</v>
      </c>
      <c r="Q189" s="2">
        <v>0.7844369668228578</v>
      </c>
      <c r="R189" s="2">
        <v>0.86295699024114592</v>
      </c>
      <c r="S189" s="2">
        <v>0.87162732580557589</v>
      </c>
      <c r="T189" s="2">
        <v>0.57854080599394742</v>
      </c>
      <c r="U189" s="2">
        <v>0.70837197943054842</v>
      </c>
      <c r="V189" s="2">
        <v>0.77049402106382259</v>
      </c>
      <c r="W189" s="2">
        <v>0.6388311465228893</v>
      </c>
      <c r="X189" s="2">
        <v>0.73305858375438349</v>
      </c>
      <c r="Y189" s="2">
        <v>0.54331705612222791</v>
      </c>
      <c r="Z189" s="2">
        <v>0.78248030237470101</v>
      </c>
      <c r="AA189" s="2">
        <v>0.68725856859206269</v>
      </c>
      <c r="AB189" s="2">
        <v>0.82592198161839614</v>
      </c>
      <c r="AC189" s="2">
        <v>0.81830132722157578</v>
      </c>
      <c r="AD189" s="2">
        <v>0.5330106612463007</v>
      </c>
      <c r="AE189" s="2">
        <v>0.66331239193711433</v>
      </c>
      <c r="AF189" s="29">
        <f>Node_22_TRAC[[#This Row],[BAD]]</f>
        <v>0</v>
      </c>
      <c r="AG189" s="24">
        <f>Node_22_TRAC[[#This Row],[GOOD]]</f>
        <v>0</v>
      </c>
      <c r="AH189" s="24">
        <f>Node_22_TRAC[[#This Row],[Column1]]</f>
        <v>0</v>
      </c>
      <c r="AI189" s="29">
        <f t="shared" si="9"/>
        <v>0</v>
      </c>
      <c r="AJ189" s="24">
        <f t="shared" si="10"/>
        <v>0</v>
      </c>
      <c r="AK189" s="30">
        <f t="shared" si="11"/>
        <v>0</v>
      </c>
      <c r="AL189" s="30">
        <f>IF(OR(Node_22_TRAC__2[[#This Row],[BAD]]+Node_22_TRAC__2[[#This Row],[BAD2]]=2,Node_22_TRAC__2[[#This Row],[BAD mean]]+Node_22_TRAC__2[[#This Row],[BAD mean4]]=2), 1, 0)</f>
        <v>0</v>
      </c>
    </row>
    <row r="190" spans="1:38" s="20" customFormat="1" x14ac:dyDescent="0.25">
      <c r="A190" s="1" t="s">
        <v>194</v>
      </c>
      <c r="B190" s="9">
        <v>0.67773956293211679</v>
      </c>
      <c r="C190" s="9">
        <v>0.70505104260750551</v>
      </c>
      <c r="D190" s="9">
        <v>0.71301244927650231</v>
      </c>
      <c r="E190" s="9">
        <v>0.67771887438103673</v>
      </c>
      <c r="F190" s="9">
        <v>0.69561026868197895</v>
      </c>
      <c r="G190" s="9">
        <v>0.69697857074539338</v>
      </c>
      <c r="H190" s="9">
        <v>0.4892321574442276</v>
      </c>
      <c r="I190" s="9">
        <v>0.49271301084168756</v>
      </c>
      <c r="J190" s="9">
        <v>0.68140437491526207</v>
      </c>
      <c r="K190" s="9">
        <v>0.70130599954241579</v>
      </c>
      <c r="L190" s="2">
        <v>0.76586670193842099</v>
      </c>
      <c r="M190" s="2">
        <v>0.52045453620857418</v>
      </c>
      <c r="N190" s="2">
        <v>0.7755590119658009</v>
      </c>
      <c r="O190" s="2">
        <v>0.59249928071881119</v>
      </c>
      <c r="P190" s="2">
        <v>0.84155865005370678</v>
      </c>
      <c r="Q190" s="2">
        <v>0.76077137604456402</v>
      </c>
      <c r="R190" s="2">
        <v>0.89864957453346672</v>
      </c>
      <c r="S190" s="2">
        <v>0.87895063215657254</v>
      </c>
      <c r="T190" s="2">
        <v>0.52890577130124594</v>
      </c>
      <c r="U190" s="2">
        <v>0.75355318826437367</v>
      </c>
      <c r="V190" s="2">
        <v>0.7294757226524603</v>
      </c>
      <c r="W190" s="2">
        <v>0.4227751663857558</v>
      </c>
      <c r="X190" s="2">
        <v>0.7648090158355606</v>
      </c>
      <c r="Y190" s="2">
        <v>0.48490364005205144</v>
      </c>
      <c r="Z190" s="2">
        <v>0.82381466942106152</v>
      </c>
      <c r="AA190" s="2">
        <v>0.64207711892301189</v>
      </c>
      <c r="AB190" s="2">
        <v>0.84912966835608072</v>
      </c>
      <c r="AC190" s="2">
        <v>0.75919873412745442</v>
      </c>
      <c r="AD190" s="2">
        <v>0.46575690845349488</v>
      </c>
      <c r="AE190" s="2">
        <v>0.73546385099335443</v>
      </c>
      <c r="AF190" s="29">
        <f>Node_22_TRAC[[#This Row],[BAD]]</f>
        <v>0</v>
      </c>
      <c r="AG190" s="24">
        <f>Node_22_TRAC[[#This Row],[GOOD]]</f>
        <v>0</v>
      </c>
      <c r="AH190" s="24">
        <f>Node_22_TRAC[[#This Row],[Column1]]</f>
        <v>0</v>
      </c>
      <c r="AI190" s="29">
        <f t="shared" si="9"/>
        <v>0</v>
      </c>
      <c r="AJ190" s="24">
        <f t="shared" si="10"/>
        <v>0</v>
      </c>
      <c r="AK190" s="30">
        <f t="shared" si="11"/>
        <v>0</v>
      </c>
      <c r="AL190" s="30">
        <f>IF(OR(Node_22_TRAC__2[[#This Row],[BAD]]+Node_22_TRAC__2[[#This Row],[BAD2]]=2,Node_22_TRAC__2[[#This Row],[BAD mean]]+Node_22_TRAC__2[[#This Row],[BAD mean4]]=2), 1, 0)</f>
        <v>0</v>
      </c>
    </row>
    <row r="191" spans="1:38" s="20" customFormat="1" x14ac:dyDescent="0.25">
      <c r="A191" s="1" t="s">
        <v>195</v>
      </c>
      <c r="B191" s="9">
        <v>0.81742653637094309</v>
      </c>
      <c r="C191" s="9">
        <v>0.75600568596172035</v>
      </c>
      <c r="D191" s="9">
        <v>0.82858057862886669</v>
      </c>
      <c r="E191" s="9">
        <v>0.70349380838814002</v>
      </c>
      <c r="F191" s="9">
        <v>0.82427722516552027</v>
      </c>
      <c r="G191" s="9">
        <v>0.71516832926306073</v>
      </c>
      <c r="H191" s="9">
        <v>0.65372494345268539</v>
      </c>
      <c r="I191" s="9">
        <v>0.47570470023062283</v>
      </c>
      <c r="J191" s="9">
        <v>0.84636358314168969</v>
      </c>
      <c r="K191" s="9">
        <v>0.82185848846627318</v>
      </c>
      <c r="L191" s="2">
        <v>0.73500612160181289</v>
      </c>
      <c r="M191" s="2">
        <v>0.25263929673778068</v>
      </c>
      <c r="N191" s="2">
        <v>0.76534101253231557</v>
      </c>
      <c r="O191" s="2">
        <v>0.51473634662728329</v>
      </c>
      <c r="P191" s="2">
        <v>0.80648759584516172</v>
      </c>
      <c r="Q191" s="2">
        <v>0.71861916085551536</v>
      </c>
      <c r="R191" s="2">
        <v>0.89628811479513404</v>
      </c>
      <c r="S191" s="2">
        <v>0.87190658198622073</v>
      </c>
      <c r="T191" s="2">
        <v>0.44487806681643599</v>
      </c>
      <c r="U191" s="2">
        <v>0.75410505574743758</v>
      </c>
      <c r="V191" s="2">
        <v>0.62797571484724912</v>
      </c>
      <c r="W191" s="2">
        <v>0.17683408654676266</v>
      </c>
      <c r="X191" s="2">
        <v>0.66349910024670378</v>
      </c>
      <c r="Y191" s="2">
        <v>0.41065008553303184</v>
      </c>
      <c r="Z191" s="2">
        <v>0.66953766852298868</v>
      </c>
      <c r="AA191" s="2">
        <v>0.51915757484318448</v>
      </c>
      <c r="AB191" s="2">
        <v>0.70686267088049703</v>
      </c>
      <c r="AC191" s="2">
        <v>0.75558028898631502</v>
      </c>
      <c r="AD191" s="2">
        <v>0.33430988432324632</v>
      </c>
      <c r="AE191" s="2">
        <v>0.62664322883098</v>
      </c>
      <c r="AF191" s="29">
        <f>Node_22_TRAC[[#This Row],[BAD]]</f>
        <v>0</v>
      </c>
      <c r="AG191" s="24">
        <f>Node_22_TRAC[[#This Row],[GOOD]]</f>
        <v>0</v>
      </c>
      <c r="AH191" s="24">
        <f>Node_22_TRAC[[#This Row],[Column1]]</f>
        <v>0</v>
      </c>
      <c r="AI191" s="29">
        <f t="shared" si="9"/>
        <v>0</v>
      </c>
      <c r="AJ191" s="24">
        <f t="shared" si="10"/>
        <v>0</v>
      </c>
      <c r="AK191" s="30">
        <f t="shared" si="11"/>
        <v>0</v>
      </c>
      <c r="AL191" s="30">
        <f>IF(OR(Node_22_TRAC__2[[#This Row],[BAD]]+Node_22_TRAC__2[[#This Row],[BAD2]]=2,Node_22_TRAC__2[[#This Row],[BAD mean]]+Node_22_TRAC__2[[#This Row],[BAD mean4]]=2), 1, 0)</f>
        <v>0</v>
      </c>
    </row>
    <row r="192" spans="1:38" s="20" customFormat="1" x14ac:dyDescent="0.25">
      <c r="A192" s="1" t="s">
        <v>196</v>
      </c>
      <c r="B192" s="9">
        <v>0.69557672127812287</v>
      </c>
      <c r="C192" s="9">
        <v>0.71448126682990398</v>
      </c>
      <c r="D192" s="9">
        <v>0.726772667060258</v>
      </c>
      <c r="E192" s="9">
        <v>0.65678448568463066</v>
      </c>
      <c r="F192" s="9">
        <v>0.72452611600466688</v>
      </c>
      <c r="G192" s="9">
        <v>0.70344667960485951</v>
      </c>
      <c r="H192" s="9">
        <v>0.55028212664464538</v>
      </c>
      <c r="I192" s="9">
        <v>0.54292591232068044</v>
      </c>
      <c r="J192" s="9">
        <v>0.71434908915429718</v>
      </c>
      <c r="K192" s="9">
        <v>0.73221937296638029</v>
      </c>
      <c r="L192" s="2">
        <v>0.78410043206266922</v>
      </c>
      <c r="M192" s="2">
        <v>0.48351087354159472</v>
      </c>
      <c r="N192" s="2">
        <v>0.82438961599174143</v>
      </c>
      <c r="O192" s="2">
        <v>0.59791840937481666</v>
      </c>
      <c r="P192" s="2">
        <v>0.84755119023545955</v>
      </c>
      <c r="Q192" s="2">
        <v>0.7910787740503914</v>
      </c>
      <c r="R192" s="2">
        <v>0.88920193454933816</v>
      </c>
      <c r="S192" s="2">
        <v>0.88488088589117619</v>
      </c>
      <c r="T192" s="2">
        <v>0.62021366044421655</v>
      </c>
      <c r="U192" s="2">
        <v>0.77378389585436258</v>
      </c>
      <c r="V192" s="2">
        <v>0.68156237590818247</v>
      </c>
      <c r="W192" s="2">
        <v>0.39496826616555347</v>
      </c>
      <c r="X192" s="2">
        <v>0.75060120672929709</v>
      </c>
      <c r="Y192" s="2">
        <v>0.49752485913993527</v>
      </c>
      <c r="Z192" s="2">
        <v>0.784396531523606</v>
      </c>
      <c r="AA192" s="2">
        <v>0.65118635474978459</v>
      </c>
      <c r="AB192" s="2">
        <v>0.82282852087462588</v>
      </c>
      <c r="AC192" s="2">
        <v>0.76912168975100814</v>
      </c>
      <c r="AD192" s="2">
        <v>0.4623220681639823</v>
      </c>
      <c r="AE192" s="2">
        <v>0.72589569784879915</v>
      </c>
      <c r="AF192" s="29">
        <f>Node_22_TRAC[[#This Row],[BAD]]</f>
        <v>0</v>
      </c>
      <c r="AG192" s="24">
        <f>Node_22_TRAC[[#This Row],[GOOD]]</f>
        <v>0</v>
      </c>
      <c r="AH192" s="24">
        <f>Node_22_TRAC[[#This Row],[Column1]]</f>
        <v>0</v>
      </c>
      <c r="AI192" s="29">
        <f t="shared" si="9"/>
        <v>0</v>
      </c>
      <c r="AJ192" s="24">
        <f t="shared" si="10"/>
        <v>0</v>
      </c>
      <c r="AK192" s="30">
        <f t="shared" si="11"/>
        <v>0</v>
      </c>
      <c r="AL192" s="30">
        <f>IF(OR(Node_22_TRAC__2[[#This Row],[BAD]]+Node_22_TRAC__2[[#This Row],[BAD2]]=2,Node_22_TRAC__2[[#This Row],[BAD mean]]+Node_22_TRAC__2[[#This Row],[BAD mean4]]=2), 1, 0)</f>
        <v>0</v>
      </c>
    </row>
    <row r="193" spans="1:38" s="20" customFormat="1" x14ac:dyDescent="0.25">
      <c r="A193" s="1" t="s">
        <v>197</v>
      </c>
      <c r="B193" s="9">
        <v>0.86244907117017588</v>
      </c>
      <c r="C193" s="9">
        <v>0.87716529657296705</v>
      </c>
      <c r="D193" s="9">
        <v>0.85765277853783728</v>
      </c>
      <c r="E193" s="9">
        <v>0.87687365933063188</v>
      </c>
      <c r="F193" s="9">
        <v>0.86096338894116697</v>
      </c>
      <c r="G193" s="9">
        <v>0.8782151466684579</v>
      </c>
      <c r="H193" s="9">
        <v>0.83852106553781303</v>
      </c>
      <c r="I193" s="9">
        <v>0.82916803153074758</v>
      </c>
      <c r="J193" s="9">
        <v>0.86124035590977677</v>
      </c>
      <c r="K193" s="9">
        <v>0.85571575221787588</v>
      </c>
      <c r="L193" s="2">
        <v>0.88880012141877807</v>
      </c>
      <c r="M193" s="2">
        <v>0.84358950996719251</v>
      </c>
      <c r="N193" s="2">
        <v>0.83383894724884267</v>
      </c>
      <c r="O193" s="2">
        <v>0.73936048968138979</v>
      </c>
      <c r="P193" s="2">
        <v>0.86093171750260733</v>
      </c>
      <c r="Q193" s="2">
        <v>0.83633563882481754</v>
      </c>
      <c r="R193" s="2">
        <v>0.89114269807253976</v>
      </c>
      <c r="S193" s="2">
        <v>0.893197409661035</v>
      </c>
      <c r="T193" s="2">
        <v>0.81481186341072542</v>
      </c>
      <c r="U193" s="2">
        <v>0.72634312954428704</v>
      </c>
      <c r="V193" s="2">
        <v>0.88595581446644844</v>
      </c>
      <c r="W193" s="2">
        <v>0.80061237072576574</v>
      </c>
      <c r="X193" s="2">
        <v>0.82020467329769975</v>
      </c>
      <c r="Y193" s="2">
        <v>0.66141947370120535</v>
      </c>
      <c r="Z193" s="2">
        <v>0.85808377134192415</v>
      </c>
      <c r="AA193" s="2">
        <v>0.80041782624048452</v>
      </c>
      <c r="AB193" s="2">
        <v>0.88056655869400347</v>
      </c>
      <c r="AC193" s="2">
        <v>0.86785149257390393</v>
      </c>
      <c r="AD193" s="2">
        <v>0.78264014355089684</v>
      </c>
      <c r="AE193" s="2">
        <v>0.72075214893355322</v>
      </c>
      <c r="AF193" s="29">
        <f>Node_22_TRAC[[#This Row],[BAD]]</f>
        <v>0</v>
      </c>
      <c r="AG193" s="24">
        <f>Node_22_TRAC[[#This Row],[GOOD]]</f>
        <v>1</v>
      </c>
      <c r="AH193" s="24">
        <f>Node_22_TRAC[[#This Row],[Column1]]</f>
        <v>0</v>
      </c>
      <c r="AI193" s="29">
        <f t="shared" si="9"/>
        <v>0</v>
      </c>
      <c r="AJ193" s="24">
        <f t="shared" si="10"/>
        <v>0</v>
      </c>
      <c r="AK193" s="30">
        <f t="shared" si="11"/>
        <v>0</v>
      </c>
      <c r="AL193" s="30">
        <f>IF(OR(Node_22_TRAC__2[[#This Row],[BAD]]+Node_22_TRAC__2[[#This Row],[BAD2]]=2,Node_22_TRAC__2[[#This Row],[BAD mean]]+Node_22_TRAC__2[[#This Row],[BAD mean4]]=2), 1, 0)</f>
        <v>0</v>
      </c>
    </row>
    <row r="194" spans="1:38" s="20" customFormat="1" x14ac:dyDescent="0.25">
      <c r="A194" s="1" t="s">
        <v>198</v>
      </c>
      <c r="B194" s="9">
        <v>0.49332791487776334</v>
      </c>
      <c r="C194" s="9">
        <v>0.61250160289311428</v>
      </c>
      <c r="D194" s="9">
        <v>0.53379565848334343</v>
      </c>
      <c r="E194" s="9">
        <v>0.47224713152660447</v>
      </c>
      <c r="F194" s="9">
        <v>0.52258905220049123</v>
      </c>
      <c r="G194" s="9">
        <v>0.51693754587861673</v>
      </c>
      <c r="H194" s="9">
        <v>0.44881213286514487</v>
      </c>
      <c r="I194" s="9">
        <v>0.16123745533161718</v>
      </c>
      <c r="J194" s="9">
        <v>0.51921588491164095</v>
      </c>
      <c r="K194" s="9">
        <v>0.56489671775893291</v>
      </c>
      <c r="L194" s="2">
        <v>0.51387669928742219</v>
      </c>
      <c r="M194" s="2">
        <v>0.25157820703957134</v>
      </c>
      <c r="N194" s="2">
        <v>0.45468251084537126</v>
      </c>
      <c r="O194" s="2">
        <v>0.30455847962831645</v>
      </c>
      <c r="P194" s="2">
        <v>0.60685774116095892</v>
      </c>
      <c r="Q194" s="2">
        <v>0.43135923182585217</v>
      </c>
      <c r="R194" s="2">
        <v>0.83886791854730325</v>
      </c>
      <c r="S194" s="2">
        <v>0.81034592576013043</v>
      </c>
      <c r="T194" s="2">
        <v>0.30213710133923816</v>
      </c>
      <c r="U194" s="2">
        <v>0.50360271954747382</v>
      </c>
      <c r="V194" s="2">
        <v>0.4234320860982746</v>
      </c>
      <c r="W194" s="2">
        <v>0.15534548144239757</v>
      </c>
      <c r="X194" s="2">
        <v>0.55969186730273524</v>
      </c>
      <c r="Y194" s="2">
        <v>0.21642602761848057</v>
      </c>
      <c r="Z194" s="2">
        <v>0.48220161699773162</v>
      </c>
      <c r="AA194" s="2">
        <v>0.3277628094758212</v>
      </c>
      <c r="AB194" s="2">
        <v>0.64524546662816151</v>
      </c>
      <c r="AC194" s="2">
        <v>0.46476703762647759</v>
      </c>
      <c r="AD194" s="2">
        <v>0.20496994902571061</v>
      </c>
      <c r="AE194" s="2">
        <v>0.4795154495720173</v>
      </c>
      <c r="AF194" s="29">
        <f>Node_22_TRAC[[#This Row],[BAD]]</f>
        <v>0</v>
      </c>
      <c r="AG194" s="24">
        <f>Node_22_TRAC[[#This Row],[GOOD]]</f>
        <v>0</v>
      </c>
      <c r="AH194" s="24">
        <f>Node_22_TRAC[[#This Row],[Column1]]</f>
        <v>1</v>
      </c>
      <c r="AI194" s="29">
        <f t="shared" si="9"/>
        <v>1</v>
      </c>
      <c r="AJ194" s="24">
        <f t="shared" si="10"/>
        <v>0</v>
      </c>
      <c r="AK194" s="30">
        <f t="shared" si="11"/>
        <v>1</v>
      </c>
      <c r="AL194" s="30">
        <f>IF(OR(Node_22_TRAC__2[[#This Row],[BAD]]+Node_22_TRAC__2[[#This Row],[BAD2]]=2,Node_22_TRAC__2[[#This Row],[BAD mean]]+Node_22_TRAC__2[[#This Row],[BAD mean4]]=2), 1, 0)</f>
        <v>1</v>
      </c>
    </row>
    <row r="195" spans="1:38" s="20" customFormat="1" x14ac:dyDescent="0.25">
      <c r="A195" s="1" t="s">
        <v>199</v>
      </c>
      <c r="B195" s="9">
        <v>0.56718491293108109</v>
      </c>
      <c r="C195" s="9">
        <v>0.61850276492895595</v>
      </c>
      <c r="D195" s="9">
        <v>0.64469223329823289</v>
      </c>
      <c r="E195" s="9">
        <v>0.53550787914594067</v>
      </c>
      <c r="F195" s="9">
        <v>0.64865658195609033</v>
      </c>
      <c r="G195" s="9">
        <v>0.55148722072084955</v>
      </c>
      <c r="H195" s="9">
        <v>0.5194431261603385</v>
      </c>
      <c r="I195" s="9">
        <v>0.27788060798003605</v>
      </c>
      <c r="J195" s="9">
        <v>0.65006657213746311</v>
      </c>
      <c r="K195" s="9">
        <v>0.64051528296234428</v>
      </c>
      <c r="L195" s="2">
        <v>0.50874494992106811</v>
      </c>
      <c r="M195" s="2">
        <v>0.27463240840672803</v>
      </c>
      <c r="N195" s="2">
        <v>0.48375954216959816</v>
      </c>
      <c r="O195" s="2">
        <v>0.28695971975139378</v>
      </c>
      <c r="P195" s="2">
        <v>0.6274974163006829</v>
      </c>
      <c r="Q195" s="2">
        <v>0.51197576349548435</v>
      </c>
      <c r="R195" s="2">
        <v>0.87090612857383587</v>
      </c>
      <c r="S195" s="2">
        <v>0.84347023031657675</v>
      </c>
      <c r="T195" s="2">
        <v>0.3897999507190677</v>
      </c>
      <c r="U195" s="2">
        <v>0.5797985929568058</v>
      </c>
      <c r="V195" s="2">
        <v>0.32127736506146182</v>
      </c>
      <c r="W195" s="2">
        <v>0.17926415507706989</v>
      </c>
      <c r="X195" s="2">
        <v>0.4282760197176595</v>
      </c>
      <c r="Y195" s="2">
        <v>0.22769557723830325</v>
      </c>
      <c r="Z195" s="2">
        <v>0.4321764509774379</v>
      </c>
      <c r="AA195" s="2">
        <v>0.29347803663394589</v>
      </c>
      <c r="AB195" s="2">
        <v>0.61033197346250445</v>
      </c>
      <c r="AC195" s="2">
        <v>0.45724230949159378</v>
      </c>
      <c r="AD195" s="2">
        <v>0.25198362502968985</v>
      </c>
      <c r="AE195" s="2">
        <v>0.43697104606662235</v>
      </c>
      <c r="AF195" s="29">
        <f>Node_22_TRAC[[#This Row],[BAD]]</f>
        <v>0</v>
      </c>
      <c r="AG195" s="24">
        <f>Node_22_TRAC[[#This Row],[GOOD]]</f>
        <v>0</v>
      </c>
      <c r="AH195" s="24">
        <f>Node_22_TRAC[[#This Row],[Column1]]</f>
        <v>1</v>
      </c>
      <c r="AI195" s="29">
        <f t="shared" si="9"/>
        <v>0</v>
      </c>
      <c r="AJ195" s="24">
        <f t="shared" si="10"/>
        <v>0</v>
      </c>
      <c r="AK195" s="30">
        <f t="shared" si="11"/>
        <v>1</v>
      </c>
      <c r="AL195" s="30">
        <f>IF(OR(Node_22_TRAC__2[[#This Row],[BAD]]+Node_22_TRAC__2[[#This Row],[BAD2]]=2,Node_22_TRAC__2[[#This Row],[BAD mean]]+Node_22_TRAC__2[[#This Row],[BAD mean4]]=2), 1, 0)</f>
        <v>1</v>
      </c>
    </row>
    <row r="196" spans="1:38" s="20" customFormat="1" x14ac:dyDescent="0.25">
      <c r="A196" s="1" t="s">
        <v>200</v>
      </c>
      <c r="B196" s="9">
        <v>0.67501234568916901</v>
      </c>
      <c r="C196" s="9">
        <v>0.64671038826293559</v>
      </c>
      <c r="D196" s="9">
        <v>0.70325550223801891</v>
      </c>
      <c r="E196" s="9">
        <v>0.60713474789080835</v>
      </c>
      <c r="F196" s="9">
        <v>0.689054970529828</v>
      </c>
      <c r="G196" s="9">
        <v>0.63086600581890162</v>
      </c>
      <c r="H196" s="9">
        <v>0.55535939592609684</v>
      </c>
      <c r="I196" s="9">
        <v>0.48168518293791773</v>
      </c>
      <c r="J196" s="9">
        <v>0.67746314209209046</v>
      </c>
      <c r="K196" s="9">
        <v>0.69564822024988882</v>
      </c>
      <c r="L196" s="2">
        <v>0.78190541461030749</v>
      </c>
      <c r="M196" s="2">
        <v>0.65340300654949279</v>
      </c>
      <c r="N196" s="2">
        <v>0.75232023385994962</v>
      </c>
      <c r="O196" s="2">
        <v>0.52591167286256846</v>
      </c>
      <c r="P196" s="2">
        <v>0.79273856839117973</v>
      </c>
      <c r="Q196" s="2">
        <v>0.75186326788313695</v>
      </c>
      <c r="R196" s="2">
        <v>0.88443203705711737</v>
      </c>
      <c r="S196" s="2">
        <v>0.86912620396300189</v>
      </c>
      <c r="T196" s="2">
        <v>0.51111606543361854</v>
      </c>
      <c r="U196" s="2">
        <v>0.73620953791809929</v>
      </c>
      <c r="V196" s="2">
        <v>0.70067880027640639</v>
      </c>
      <c r="W196" s="2">
        <v>0.57589933343297151</v>
      </c>
      <c r="X196" s="2">
        <v>0.70059980965980695</v>
      </c>
      <c r="Y196" s="2">
        <v>0.42735928372778437</v>
      </c>
      <c r="Z196" s="2">
        <v>0.69434609017138227</v>
      </c>
      <c r="AA196" s="2">
        <v>0.65275488726766417</v>
      </c>
      <c r="AB196" s="2">
        <v>0.7737030517557465</v>
      </c>
      <c r="AC196" s="2">
        <v>0.7626467218001447</v>
      </c>
      <c r="AD196" s="2">
        <v>0.43985665503974342</v>
      </c>
      <c r="AE196" s="2">
        <v>0.63863776915830206</v>
      </c>
      <c r="AF196" s="29">
        <f>Node_22_TRAC[[#This Row],[BAD]]</f>
        <v>0</v>
      </c>
      <c r="AG196" s="24">
        <f>Node_22_TRAC[[#This Row],[GOOD]]</f>
        <v>0</v>
      </c>
      <c r="AH196" s="24">
        <f>Node_22_TRAC[[#This Row],[Column1]]</f>
        <v>0</v>
      </c>
      <c r="AI196" s="29">
        <f t="shared" si="9"/>
        <v>0</v>
      </c>
      <c r="AJ196" s="24">
        <f t="shared" si="10"/>
        <v>0</v>
      </c>
      <c r="AK196" s="30">
        <f t="shared" si="11"/>
        <v>0</v>
      </c>
      <c r="AL196" s="30">
        <f>IF(OR(Node_22_TRAC__2[[#This Row],[BAD]]+Node_22_TRAC__2[[#This Row],[BAD2]]=2,Node_22_TRAC__2[[#This Row],[BAD mean]]+Node_22_TRAC__2[[#This Row],[BAD mean4]]=2), 1, 0)</f>
        <v>0</v>
      </c>
    </row>
    <row r="197" spans="1:38" s="20" customFormat="1" x14ac:dyDescent="0.25">
      <c r="A197" s="1" t="s">
        <v>201</v>
      </c>
      <c r="B197" s="9">
        <v>0.68436172421278096</v>
      </c>
      <c r="C197" s="9">
        <v>0.72955017219224327</v>
      </c>
      <c r="D197" s="9">
        <v>0.67625790839060762</v>
      </c>
      <c r="E197" s="9">
        <v>0.72120986980093593</v>
      </c>
      <c r="F197" s="9">
        <v>0.69146152408748995</v>
      </c>
      <c r="G197" s="9">
        <v>0.72414282024326848</v>
      </c>
      <c r="H197" s="9">
        <v>0.57234448196734244</v>
      </c>
      <c r="I197" s="9">
        <v>0.60116355191624427</v>
      </c>
      <c r="J197" s="9">
        <v>0.68636957185300718</v>
      </c>
      <c r="K197" s="9">
        <v>0.69343959027955826</v>
      </c>
      <c r="L197" s="2">
        <v>0.84469751558800299</v>
      </c>
      <c r="M197" s="2">
        <v>0.6355642278365693</v>
      </c>
      <c r="N197" s="2">
        <v>0.80909464695248678</v>
      </c>
      <c r="O197" s="2">
        <v>0.69139434380793841</v>
      </c>
      <c r="P197" s="2">
        <v>0.84862215005930253</v>
      </c>
      <c r="Q197" s="2">
        <v>0.82976761308899238</v>
      </c>
      <c r="R197" s="2">
        <v>0.87856796540167725</v>
      </c>
      <c r="S197" s="2">
        <v>0.88607593164643428</v>
      </c>
      <c r="T197" s="2">
        <v>0.57970044238678387</v>
      </c>
      <c r="U197" s="2">
        <v>0.81476272693801544</v>
      </c>
      <c r="V197" s="2">
        <v>0.8320059130191636</v>
      </c>
      <c r="W197" s="2">
        <v>0.535754173598738</v>
      </c>
      <c r="X197" s="2">
        <v>0.82258647713779198</v>
      </c>
      <c r="Y197" s="2">
        <v>0.58797360778930741</v>
      </c>
      <c r="Z197" s="2">
        <v>0.86037351118818906</v>
      </c>
      <c r="AA197" s="2">
        <v>0.74760466756991317</v>
      </c>
      <c r="AB197" s="2">
        <v>0.86414188640975531</v>
      </c>
      <c r="AC197" s="2">
        <v>0.81888674086105373</v>
      </c>
      <c r="AD197" s="2">
        <v>0.51427358743361429</v>
      </c>
      <c r="AE197" s="2">
        <v>0.81539165712790906</v>
      </c>
      <c r="AF197" s="29">
        <f>Node_22_TRAC[[#This Row],[BAD]]</f>
        <v>0</v>
      </c>
      <c r="AG197" s="24">
        <f>Node_22_TRAC[[#This Row],[GOOD]]</f>
        <v>0</v>
      </c>
      <c r="AH197" s="24">
        <f>Node_22_TRAC[[#This Row],[Column1]]</f>
        <v>0</v>
      </c>
      <c r="AI197" s="29">
        <f t="shared" ref="AI197:AI260" si="12">IF(MAX(J197,K197,T197,U197,AD197,AE197) &lt; 0.6, 1,0)</f>
        <v>0</v>
      </c>
      <c r="AJ197" s="24">
        <f t="shared" ref="AJ197:AJ260" si="13">IF(MIN(J197,K197,T197,U197,AD197,AE197) &gt; 0.75, 1,0)</f>
        <v>0</v>
      </c>
      <c r="AK197" s="30">
        <f t="shared" ref="AK197:AK260" si="14">IF(AVERAGE(J197,K197,T197,U197,AD197,AE197)  &lt; 0.6, 1,0)</f>
        <v>0</v>
      </c>
      <c r="AL197" s="30">
        <f>IF(OR(Node_22_TRAC__2[[#This Row],[BAD]]+Node_22_TRAC__2[[#This Row],[BAD2]]=2,Node_22_TRAC__2[[#This Row],[BAD mean]]+Node_22_TRAC__2[[#This Row],[BAD mean4]]=2), 1, 0)</f>
        <v>0</v>
      </c>
    </row>
    <row r="198" spans="1:38" s="20" customFormat="1" x14ac:dyDescent="0.25">
      <c r="A198" s="1" t="s">
        <v>202</v>
      </c>
      <c r="B198" s="9">
        <v>0.69501378803718294</v>
      </c>
      <c r="C198" s="9">
        <v>0.69691454718868229</v>
      </c>
      <c r="D198" s="9">
        <v>0.68314598916610358</v>
      </c>
      <c r="E198" s="9">
        <v>0.674105542853081</v>
      </c>
      <c r="F198" s="9">
        <v>0.70910635955181212</v>
      </c>
      <c r="G198" s="9">
        <v>0.69520449849415777</v>
      </c>
      <c r="H198" s="9">
        <v>0.56267153155580474</v>
      </c>
      <c r="I198" s="9">
        <v>0.42918964496364476</v>
      </c>
      <c r="J198" s="9">
        <v>0.69164018313596287</v>
      </c>
      <c r="K198" s="9">
        <v>0.70792656265496112</v>
      </c>
      <c r="L198" s="2">
        <v>0.66224549999807036</v>
      </c>
      <c r="M198" s="2">
        <v>0.47453966161009425</v>
      </c>
      <c r="N198" s="2">
        <v>0.71034653473393816</v>
      </c>
      <c r="O198" s="2">
        <v>0.53357982856219666</v>
      </c>
      <c r="P198" s="2">
        <v>0.77852119118827334</v>
      </c>
      <c r="Q198" s="2">
        <v>0.7084957515586443</v>
      </c>
      <c r="R198" s="2">
        <v>0.88225945830020525</v>
      </c>
      <c r="S198" s="2">
        <v>0.88253442052985565</v>
      </c>
      <c r="T198" s="2">
        <v>0.50332145947605156</v>
      </c>
      <c r="U198" s="2">
        <v>0.68297187915242119</v>
      </c>
      <c r="V198" s="2">
        <v>0.56063878981524329</v>
      </c>
      <c r="W198" s="2">
        <v>0.39937325469972845</v>
      </c>
      <c r="X198" s="2">
        <v>0.61102238744089821</v>
      </c>
      <c r="Y198" s="2">
        <v>0.43799846527974889</v>
      </c>
      <c r="Z198" s="2">
        <v>0.71148413788410914</v>
      </c>
      <c r="AA198" s="2">
        <v>0.56427639589532907</v>
      </c>
      <c r="AB198" s="2">
        <v>0.78666018207095567</v>
      </c>
      <c r="AC198" s="2">
        <v>0.70730191597844394</v>
      </c>
      <c r="AD198" s="2">
        <v>0.43168959047727973</v>
      </c>
      <c r="AE198" s="2">
        <v>0.64874526420719003</v>
      </c>
      <c r="AF198" s="29">
        <f>Node_22_TRAC[[#This Row],[BAD]]</f>
        <v>0</v>
      </c>
      <c r="AG198" s="24">
        <f>Node_22_TRAC[[#This Row],[GOOD]]</f>
        <v>0</v>
      </c>
      <c r="AH198" s="24">
        <f>Node_22_TRAC[[#This Row],[Column1]]</f>
        <v>0</v>
      </c>
      <c r="AI198" s="29">
        <f t="shared" si="12"/>
        <v>0</v>
      </c>
      <c r="AJ198" s="24">
        <f t="shared" si="13"/>
        <v>0</v>
      </c>
      <c r="AK198" s="30">
        <f t="shared" si="14"/>
        <v>0</v>
      </c>
      <c r="AL198" s="30">
        <f>IF(OR(Node_22_TRAC__2[[#This Row],[BAD]]+Node_22_TRAC__2[[#This Row],[BAD2]]=2,Node_22_TRAC__2[[#This Row],[BAD mean]]+Node_22_TRAC__2[[#This Row],[BAD mean4]]=2), 1, 0)</f>
        <v>0</v>
      </c>
    </row>
    <row r="199" spans="1:38" s="20" customFormat="1" x14ac:dyDescent="0.25">
      <c r="A199" s="1" t="s">
        <v>203</v>
      </c>
      <c r="B199" s="9">
        <v>0.82764912130947976</v>
      </c>
      <c r="C199" s="9">
        <v>0.81183752000678677</v>
      </c>
      <c r="D199" s="9">
        <v>0.82652308795011376</v>
      </c>
      <c r="E199" s="9">
        <v>0.80722069372383809</v>
      </c>
      <c r="F199" s="9">
        <v>0.82746915349126116</v>
      </c>
      <c r="G199" s="9">
        <v>0.81207582404882694</v>
      </c>
      <c r="H199" s="9">
        <v>0.80257218070647607</v>
      </c>
      <c r="I199" s="9">
        <v>0.78613988528101297</v>
      </c>
      <c r="J199" s="9">
        <v>0.82823216877014183</v>
      </c>
      <c r="K199" s="9">
        <v>0.83432520388359999</v>
      </c>
      <c r="L199" s="2">
        <v>0.88336761400588959</v>
      </c>
      <c r="M199" s="2">
        <v>0.81866670103335593</v>
      </c>
      <c r="N199" s="2">
        <v>0.87086992253643458</v>
      </c>
      <c r="O199" s="2">
        <v>0.76404828567135585</v>
      </c>
      <c r="P199" s="2">
        <v>0.88186417966697594</v>
      </c>
      <c r="Q199" s="2">
        <v>0.86718499311495789</v>
      </c>
      <c r="R199" s="2">
        <v>0.89168998469592653</v>
      </c>
      <c r="S199" s="2">
        <v>0.89093676706860425</v>
      </c>
      <c r="T199" s="2">
        <v>0.66966157034323825</v>
      </c>
      <c r="U199" s="2">
        <v>0.78946768545348378</v>
      </c>
      <c r="V199" s="2">
        <v>0.85658531664503845</v>
      </c>
      <c r="W199" s="2">
        <v>0.7639293542151282</v>
      </c>
      <c r="X199" s="2">
        <v>0.84032080297452982</v>
      </c>
      <c r="Y199" s="2">
        <v>0.68879239649948076</v>
      </c>
      <c r="Z199" s="2">
        <v>0.8601875273843127</v>
      </c>
      <c r="AA199" s="2">
        <v>0.82751365634971097</v>
      </c>
      <c r="AB199" s="2">
        <v>0.87253747848759988</v>
      </c>
      <c r="AC199" s="2">
        <v>0.8726552951075538</v>
      </c>
      <c r="AD199" s="2">
        <v>0.60046786850380884</v>
      </c>
      <c r="AE199" s="2">
        <v>0.73745315686844803</v>
      </c>
      <c r="AF199" s="29">
        <f>Node_22_TRAC[[#This Row],[BAD]]</f>
        <v>0</v>
      </c>
      <c r="AG199" s="24">
        <f>Node_22_TRAC[[#This Row],[GOOD]]</f>
        <v>1</v>
      </c>
      <c r="AH199" s="24">
        <f>Node_22_TRAC[[#This Row],[Column1]]</f>
        <v>0</v>
      </c>
      <c r="AI199" s="29">
        <f t="shared" si="12"/>
        <v>0</v>
      </c>
      <c r="AJ199" s="24">
        <f t="shared" si="13"/>
        <v>0</v>
      </c>
      <c r="AK199" s="30">
        <f t="shared" si="14"/>
        <v>0</v>
      </c>
      <c r="AL199" s="30">
        <f>IF(OR(Node_22_TRAC__2[[#This Row],[BAD]]+Node_22_TRAC__2[[#This Row],[BAD2]]=2,Node_22_TRAC__2[[#This Row],[BAD mean]]+Node_22_TRAC__2[[#This Row],[BAD mean4]]=2), 1, 0)</f>
        <v>0</v>
      </c>
    </row>
    <row r="200" spans="1:38" s="20" customFormat="1" x14ac:dyDescent="0.25">
      <c r="A200" s="1" t="s">
        <v>204</v>
      </c>
      <c r="B200" s="9">
        <v>0.78140035576014488</v>
      </c>
      <c r="C200" s="9">
        <v>0.77342458854736706</v>
      </c>
      <c r="D200" s="9">
        <v>0.77149596860293557</v>
      </c>
      <c r="E200" s="9">
        <v>0.75824595004190998</v>
      </c>
      <c r="F200" s="9">
        <v>0.77511766893638989</v>
      </c>
      <c r="G200" s="9">
        <v>0.76651555779100444</v>
      </c>
      <c r="H200" s="9">
        <v>0.74270729518154732</v>
      </c>
      <c r="I200" s="9">
        <v>0.68945427365098766</v>
      </c>
      <c r="J200" s="9">
        <v>0.77360724563834271</v>
      </c>
      <c r="K200" s="9">
        <v>0.77144316941205349</v>
      </c>
      <c r="L200" s="2">
        <v>0.86312417100208216</v>
      </c>
      <c r="M200" s="2">
        <v>0.70614252864424287</v>
      </c>
      <c r="N200" s="2">
        <v>0.8390031849395575</v>
      </c>
      <c r="O200" s="2">
        <v>0.71777152598490668</v>
      </c>
      <c r="P200" s="2">
        <v>0.88436912487877284</v>
      </c>
      <c r="Q200" s="2">
        <v>0.84263002676340681</v>
      </c>
      <c r="R200" s="2">
        <v>0.90356743870371836</v>
      </c>
      <c r="S200" s="2">
        <v>0.89309544066169688</v>
      </c>
      <c r="T200" s="2">
        <v>0.60780148167099579</v>
      </c>
      <c r="U200" s="2">
        <v>0.82733701272211746</v>
      </c>
      <c r="V200" s="2">
        <v>0.76998261978552629</v>
      </c>
      <c r="W200" s="2">
        <v>0.64431456589782887</v>
      </c>
      <c r="X200" s="2">
        <v>0.77850168454564328</v>
      </c>
      <c r="Y200" s="2">
        <v>0.64753340402359538</v>
      </c>
      <c r="Z200" s="2">
        <v>0.82649071570887545</v>
      </c>
      <c r="AA200" s="2">
        <v>0.76358175025303154</v>
      </c>
      <c r="AB200" s="2">
        <v>0.83945765245670401</v>
      </c>
      <c r="AC200" s="2">
        <v>0.84222090010533635</v>
      </c>
      <c r="AD200" s="2">
        <v>0.46586891219282067</v>
      </c>
      <c r="AE200" s="2">
        <v>0.74352618970927165</v>
      </c>
      <c r="AF200" s="29">
        <f>Node_22_TRAC[[#This Row],[BAD]]</f>
        <v>0</v>
      </c>
      <c r="AG200" s="24">
        <f>Node_22_TRAC[[#This Row],[GOOD]]</f>
        <v>1</v>
      </c>
      <c r="AH200" s="24">
        <f>Node_22_TRAC[[#This Row],[Column1]]</f>
        <v>0</v>
      </c>
      <c r="AI200" s="29">
        <f t="shared" si="12"/>
        <v>0</v>
      </c>
      <c r="AJ200" s="24">
        <f t="shared" si="13"/>
        <v>0</v>
      </c>
      <c r="AK200" s="30">
        <f t="shared" si="14"/>
        <v>0</v>
      </c>
      <c r="AL200" s="30">
        <f>IF(OR(Node_22_TRAC__2[[#This Row],[BAD]]+Node_22_TRAC__2[[#This Row],[BAD2]]=2,Node_22_TRAC__2[[#This Row],[BAD mean]]+Node_22_TRAC__2[[#This Row],[BAD mean4]]=2), 1, 0)</f>
        <v>0</v>
      </c>
    </row>
    <row r="201" spans="1:38" s="20" customFormat="1" x14ac:dyDescent="0.25">
      <c r="A201" s="1" t="s">
        <v>205</v>
      </c>
      <c r="B201" s="9">
        <v>0.63337384488007797</v>
      </c>
      <c r="C201" s="9">
        <v>0.7646222211130218</v>
      </c>
      <c r="D201" s="9">
        <v>0.69725770085325178</v>
      </c>
      <c r="E201" s="9">
        <v>0.65925971782113879</v>
      </c>
      <c r="F201" s="9"/>
      <c r="G201" s="9"/>
      <c r="H201" s="9"/>
      <c r="I201" s="9"/>
      <c r="J201" s="9">
        <v>0.66025985403557419</v>
      </c>
      <c r="K201" s="9">
        <v>0.67373831696559561</v>
      </c>
      <c r="L201" s="2">
        <v>0.5650047148123305</v>
      </c>
      <c r="M201" s="2">
        <v>0.37582540427997657</v>
      </c>
      <c r="N201" s="2">
        <v>0.58507769342287752</v>
      </c>
      <c r="O201" s="2">
        <v>0.36528804352859168</v>
      </c>
      <c r="P201" s="2"/>
      <c r="Q201" s="2"/>
      <c r="R201" s="2"/>
      <c r="S201" s="2"/>
      <c r="T201" s="2">
        <v>0.45545180975238425</v>
      </c>
      <c r="U201" s="2">
        <v>0.6233551872948021</v>
      </c>
      <c r="V201" s="2">
        <v>0.53008761597978826</v>
      </c>
      <c r="W201" s="2">
        <v>0.30412005868279263</v>
      </c>
      <c r="X201" s="2">
        <v>0.52965716935291651</v>
      </c>
      <c r="Y201" s="2">
        <v>0.2615760611517246</v>
      </c>
      <c r="Z201" s="2"/>
      <c r="AA201" s="2"/>
      <c r="AB201" s="2"/>
      <c r="AC201" s="2"/>
      <c r="AD201" s="2">
        <v>0.44340399107867284</v>
      </c>
      <c r="AE201" s="2">
        <v>0.61002421202823143</v>
      </c>
      <c r="AF201" s="29">
        <f>Node_22_TRAC[[#This Row],[BAD]]</f>
        <v>0</v>
      </c>
      <c r="AG201" s="24">
        <f>Node_22_TRAC[[#This Row],[GOOD]]</f>
        <v>0</v>
      </c>
      <c r="AH201" s="24">
        <f>Node_22_TRAC[[#This Row],[Column1]]</f>
        <v>1</v>
      </c>
      <c r="AI201" s="29">
        <f t="shared" si="12"/>
        <v>0</v>
      </c>
      <c r="AJ201" s="24">
        <f t="shared" si="13"/>
        <v>0</v>
      </c>
      <c r="AK201" s="30">
        <f t="shared" si="14"/>
        <v>1</v>
      </c>
      <c r="AL201" s="30">
        <f>IF(OR(Node_22_TRAC__2[[#This Row],[BAD]]+Node_22_TRAC__2[[#This Row],[BAD2]]=2,Node_22_TRAC__2[[#This Row],[BAD mean]]+Node_22_TRAC__2[[#This Row],[BAD mean4]]=2), 1, 0)</f>
        <v>1</v>
      </c>
    </row>
    <row r="202" spans="1:38" s="20" customFormat="1" x14ac:dyDescent="0.25">
      <c r="A202" s="1" t="s">
        <v>206</v>
      </c>
      <c r="B202" s="9">
        <v>0.67814168916383488</v>
      </c>
      <c r="C202" s="9">
        <v>0.76753053547684802</v>
      </c>
      <c r="D202" s="9">
        <v>0.74212646240263935</v>
      </c>
      <c r="E202" s="9">
        <v>0.67565395016889551</v>
      </c>
      <c r="F202" s="9">
        <v>0.75078506896875519</v>
      </c>
      <c r="G202" s="9">
        <v>0.69269530421765768</v>
      </c>
      <c r="H202" s="9">
        <v>0.58343713942618403</v>
      </c>
      <c r="I202" s="9">
        <v>0.43567914102790717</v>
      </c>
      <c r="J202" s="9">
        <v>0.75805053770219699</v>
      </c>
      <c r="K202" s="9">
        <v>0.77021595089070838</v>
      </c>
      <c r="L202" s="2">
        <v>0.56117173229547979</v>
      </c>
      <c r="M202" s="2">
        <v>0.32677682861350221</v>
      </c>
      <c r="N202" s="2">
        <v>0.64569037581782096</v>
      </c>
      <c r="O202" s="2">
        <v>0.43191970088426412</v>
      </c>
      <c r="P202" s="2">
        <v>0.69655784532067189</v>
      </c>
      <c r="Q202" s="2">
        <v>0.60440522956953713</v>
      </c>
      <c r="R202" s="2">
        <v>0.90718800984231607</v>
      </c>
      <c r="S202" s="2">
        <v>0.89894223731648804</v>
      </c>
      <c r="T202" s="2">
        <v>0.43205511134788949</v>
      </c>
      <c r="U202" s="2">
        <v>0.61608811275071473</v>
      </c>
      <c r="V202" s="2">
        <v>0.46706240986683784</v>
      </c>
      <c r="W202" s="2">
        <v>0.26581560683886762</v>
      </c>
      <c r="X202" s="2">
        <v>0.5467250652071487</v>
      </c>
      <c r="Y202" s="2">
        <v>0.33775676393118187</v>
      </c>
      <c r="Z202" s="2">
        <v>0.60874244238963759</v>
      </c>
      <c r="AA202" s="2">
        <v>0.45154344087232318</v>
      </c>
      <c r="AB202" s="2">
        <v>0.75947201213874116</v>
      </c>
      <c r="AC202" s="2">
        <v>0.65545655575719008</v>
      </c>
      <c r="AD202" s="2">
        <v>0.32083570022124075</v>
      </c>
      <c r="AE202" s="2">
        <v>0.51670313149464286</v>
      </c>
      <c r="AF202" s="29">
        <f>Node_22_TRAC[[#This Row],[BAD]]</f>
        <v>0</v>
      </c>
      <c r="AG202" s="24">
        <f>Node_22_TRAC[[#This Row],[GOOD]]</f>
        <v>0</v>
      </c>
      <c r="AH202" s="24">
        <f>Node_22_TRAC[[#This Row],[Column1]]</f>
        <v>0</v>
      </c>
      <c r="AI202" s="29">
        <f t="shared" si="12"/>
        <v>0</v>
      </c>
      <c r="AJ202" s="24">
        <f t="shared" si="13"/>
        <v>0</v>
      </c>
      <c r="AK202" s="30">
        <f t="shared" si="14"/>
        <v>1</v>
      </c>
      <c r="AL202" s="30">
        <f>IF(OR(Node_22_TRAC__2[[#This Row],[BAD]]+Node_22_TRAC__2[[#This Row],[BAD2]]=2,Node_22_TRAC__2[[#This Row],[BAD mean]]+Node_22_TRAC__2[[#This Row],[BAD mean4]]=2), 1, 0)</f>
        <v>0</v>
      </c>
    </row>
    <row r="203" spans="1:38" s="20" customFormat="1" x14ac:dyDescent="0.25">
      <c r="A203" s="1" t="s">
        <v>207</v>
      </c>
      <c r="B203" s="9">
        <v>0.56481574468215989</v>
      </c>
      <c r="C203" s="9">
        <v>0.70548812548762407</v>
      </c>
      <c r="D203" s="9">
        <v>0.59844198280576555</v>
      </c>
      <c r="E203" s="9">
        <v>0.6393370733031869</v>
      </c>
      <c r="F203" s="9">
        <v>0.60267378937944727</v>
      </c>
      <c r="G203" s="9">
        <v>0.6197525491683209</v>
      </c>
      <c r="H203" s="9">
        <v>0.44087656054734153</v>
      </c>
      <c r="I203" s="9">
        <v>0.40689686813946069</v>
      </c>
      <c r="J203" s="9">
        <v>0.65256962736016955</v>
      </c>
      <c r="K203" s="9">
        <v>0.64970484898287628</v>
      </c>
      <c r="L203" s="2">
        <v>0.62972324607891661</v>
      </c>
      <c r="M203" s="2">
        <v>0.40684288015756004</v>
      </c>
      <c r="N203" s="2">
        <v>0.69308001355606874</v>
      </c>
      <c r="O203" s="2">
        <v>0.47155179330213343</v>
      </c>
      <c r="P203" s="2">
        <v>0.77677443007829472</v>
      </c>
      <c r="Q203" s="2">
        <v>0.60256140946713688</v>
      </c>
      <c r="R203" s="2">
        <v>0.85990604067534082</v>
      </c>
      <c r="S203" s="2">
        <v>0.86099489000930207</v>
      </c>
      <c r="T203" s="2">
        <v>0.54334509256030428</v>
      </c>
      <c r="U203" s="2">
        <v>0.69912924901639839</v>
      </c>
      <c r="V203" s="2">
        <v>0.6240117810565714</v>
      </c>
      <c r="W203" s="2">
        <v>0.28454436453773752</v>
      </c>
      <c r="X203" s="2">
        <v>0.63841285645268286</v>
      </c>
      <c r="Y203" s="2">
        <v>0.35575830036549128</v>
      </c>
      <c r="Z203" s="2">
        <v>0.7733972184721718</v>
      </c>
      <c r="AA203" s="2">
        <v>0.45800807862701182</v>
      </c>
      <c r="AB203" s="2">
        <v>0.80463122414677191</v>
      </c>
      <c r="AC203" s="2">
        <v>0.7251901048817081</v>
      </c>
      <c r="AD203" s="2">
        <v>0.42996204926197185</v>
      </c>
      <c r="AE203" s="2">
        <v>0.71515231875545093</v>
      </c>
      <c r="AF203" s="29">
        <f>Node_22_TRAC[[#This Row],[BAD]]</f>
        <v>0</v>
      </c>
      <c r="AG203" s="24">
        <f>Node_22_TRAC[[#This Row],[GOOD]]</f>
        <v>0</v>
      </c>
      <c r="AH203" s="24">
        <f>Node_22_TRAC[[#This Row],[Column1]]</f>
        <v>0</v>
      </c>
      <c r="AI203" s="29">
        <f t="shared" si="12"/>
        <v>0</v>
      </c>
      <c r="AJ203" s="24">
        <f t="shared" si="13"/>
        <v>0</v>
      </c>
      <c r="AK203" s="30">
        <f t="shared" si="14"/>
        <v>0</v>
      </c>
      <c r="AL203" s="30">
        <f>IF(OR(Node_22_TRAC__2[[#This Row],[BAD]]+Node_22_TRAC__2[[#This Row],[BAD2]]=2,Node_22_TRAC__2[[#This Row],[BAD mean]]+Node_22_TRAC__2[[#This Row],[BAD mean4]]=2), 1, 0)</f>
        <v>0</v>
      </c>
    </row>
    <row r="204" spans="1:38" s="20" customFormat="1" x14ac:dyDescent="0.25">
      <c r="A204" s="1" t="s">
        <v>208</v>
      </c>
      <c r="B204" s="9">
        <v>0.60495331899839278</v>
      </c>
      <c r="C204" s="9">
        <v>0.73445909558793598</v>
      </c>
      <c r="D204" s="9">
        <v>0.57028400185039552</v>
      </c>
      <c r="E204" s="9">
        <v>0.69245284078244029</v>
      </c>
      <c r="F204" s="9">
        <v>0.58435635347631809</v>
      </c>
      <c r="G204" s="9">
        <v>0.7124440651571522</v>
      </c>
      <c r="H204" s="9">
        <v>0.51513054477672304</v>
      </c>
      <c r="I204" s="9">
        <v>0.46663643335043509</v>
      </c>
      <c r="J204" s="9">
        <v>0.61035697629101737</v>
      </c>
      <c r="K204" s="9">
        <v>0.58039558988703943</v>
      </c>
      <c r="L204" s="2">
        <v>0.6503810167181151</v>
      </c>
      <c r="M204" s="2">
        <v>0.34799940442582733</v>
      </c>
      <c r="N204" s="2">
        <v>0.78761641184509645</v>
      </c>
      <c r="O204" s="2">
        <v>0.41435520928969066</v>
      </c>
      <c r="P204" s="2">
        <v>0.80998509505131855</v>
      </c>
      <c r="Q204" s="2">
        <v>0.66811346253861059</v>
      </c>
      <c r="R204" s="2">
        <v>0.8578314265279301</v>
      </c>
      <c r="S204" s="2">
        <v>0.85603014212002615</v>
      </c>
      <c r="T204" s="2">
        <v>0.41202238484668724</v>
      </c>
      <c r="U204" s="2">
        <v>0.76782367142578634</v>
      </c>
      <c r="V204" s="2">
        <v>0.57290179579205291</v>
      </c>
      <c r="W204" s="2">
        <v>0.2905428547068839</v>
      </c>
      <c r="X204" s="2">
        <v>0.74643194052410133</v>
      </c>
      <c r="Y204" s="2">
        <v>0.336831998133924</v>
      </c>
      <c r="Z204" s="2">
        <v>0.85757448489801658</v>
      </c>
      <c r="AA204" s="2">
        <v>0.51340280240629399</v>
      </c>
      <c r="AB204" s="2">
        <v>0.88222695602988133</v>
      </c>
      <c r="AC204" s="2">
        <v>0.70236800462950499</v>
      </c>
      <c r="AD204" s="2">
        <v>0.29981333043736991</v>
      </c>
      <c r="AE204" s="2">
        <v>0.78596798558167602</v>
      </c>
      <c r="AF204" s="29">
        <f>Node_22_TRAC[[#This Row],[BAD]]</f>
        <v>0</v>
      </c>
      <c r="AG204" s="24">
        <f>Node_22_TRAC[[#This Row],[GOOD]]</f>
        <v>0</v>
      </c>
      <c r="AH204" s="24">
        <f>Node_22_TRAC[[#This Row],[Column1]]</f>
        <v>0</v>
      </c>
      <c r="AI204" s="29">
        <f t="shared" si="12"/>
        <v>0</v>
      </c>
      <c r="AJ204" s="24">
        <f t="shared" si="13"/>
        <v>0</v>
      </c>
      <c r="AK204" s="30">
        <f t="shared" si="14"/>
        <v>1</v>
      </c>
      <c r="AL204" s="30">
        <f>IF(OR(Node_22_TRAC__2[[#This Row],[BAD]]+Node_22_TRAC__2[[#This Row],[BAD2]]=2,Node_22_TRAC__2[[#This Row],[BAD mean]]+Node_22_TRAC__2[[#This Row],[BAD mean4]]=2), 1, 0)</f>
        <v>0</v>
      </c>
    </row>
    <row r="205" spans="1:38" s="20" customFormat="1" x14ac:dyDescent="0.25">
      <c r="A205" s="1" t="s">
        <v>209</v>
      </c>
      <c r="B205" s="9">
        <v>0.76930123341865086</v>
      </c>
      <c r="C205" s="9">
        <v>0.78180180465945992</v>
      </c>
      <c r="D205" s="9">
        <v>0.79329657456350466</v>
      </c>
      <c r="E205" s="9">
        <v>0.76230905138189453</v>
      </c>
      <c r="F205" s="9">
        <v>0.78600624441245326</v>
      </c>
      <c r="G205" s="9">
        <v>0.77817972404336444</v>
      </c>
      <c r="H205" s="9">
        <v>0.73800776108268429</v>
      </c>
      <c r="I205" s="9">
        <v>0.61573529447019171</v>
      </c>
      <c r="J205" s="9">
        <v>0.77374047495791853</v>
      </c>
      <c r="K205" s="9">
        <v>0.78566251490035965</v>
      </c>
      <c r="L205" s="2">
        <v>0.6611636619252389</v>
      </c>
      <c r="M205" s="2">
        <v>0.59484589919356123</v>
      </c>
      <c r="N205" s="2">
        <v>0.73705629539463402</v>
      </c>
      <c r="O205" s="2">
        <v>0.59943491890666045</v>
      </c>
      <c r="P205" s="2">
        <v>0.79655183232818272</v>
      </c>
      <c r="Q205" s="2">
        <v>0.69901601729609364</v>
      </c>
      <c r="R205" s="2">
        <v>0.88074473069033676</v>
      </c>
      <c r="S205" s="2">
        <v>0.88789367744205638</v>
      </c>
      <c r="T205" s="2">
        <v>0.57937638265660352</v>
      </c>
      <c r="U205" s="2">
        <v>0.66360880281936319</v>
      </c>
      <c r="V205" s="2">
        <v>0.59057793750411325</v>
      </c>
      <c r="W205" s="2">
        <v>0.51992425157902189</v>
      </c>
      <c r="X205" s="2">
        <v>0.67428990006773482</v>
      </c>
      <c r="Y205" s="2">
        <v>0.49184325983566157</v>
      </c>
      <c r="Z205" s="2">
        <v>0.73011910676168301</v>
      </c>
      <c r="AA205" s="2">
        <v>0.62791757079174848</v>
      </c>
      <c r="AB205" s="2">
        <v>0.81877331010118959</v>
      </c>
      <c r="AC205" s="2">
        <v>0.78497631090188436</v>
      </c>
      <c r="AD205" s="2">
        <v>0.48213497161304192</v>
      </c>
      <c r="AE205" s="2">
        <v>0.62068275691793395</v>
      </c>
      <c r="AF205" s="29">
        <f>Node_22_TRAC[[#This Row],[BAD]]</f>
        <v>0</v>
      </c>
      <c r="AG205" s="24">
        <f>Node_22_TRAC[[#This Row],[GOOD]]</f>
        <v>0</v>
      </c>
      <c r="AH205" s="24">
        <f>Node_22_TRAC[[#This Row],[Column1]]</f>
        <v>0</v>
      </c>
      <c r="AI205" s="29">
        <f t="shared" si="12"/>
        <v>0</v>
      </c>
      <c r="AJ205" s="24">
        <f t="shared" si="13"/>
        <v>0</v>
      </c>
      <c r="AK205" s="30">
        <f t="shared" si="14"/>
        <v>0</v>
      </c>
      <c r="AL205" s="30">
        <f>IF(OR(Node_22_TRAC__2[[#This Row],[BAD]]+Node_22_TRAC__2[[#This Row],[BAD2]]=2,Node_22_TRAC__2[[#This Row],[BAD mean]]+Node_22_TRAC__2[[#This Row],[BAD mean4]]=2), 1, 0)</f>
        <v>0</v>
      </c>
    </row>
    <row r="206" spans="1:38" s="20" customFormat="1" x14ac:dyDescent="0.25">
      <c r="A206" s="1" t="s">
        <v>210</v>
      </c>
      <c r="B206" s="9">
        <v>0.66779544494608623</v>
      </c>
      <c r="C206" s="9">
        <v>0.7443643150932806</v>
      </c>
      <c r="D206" s="9">
        <v>0.65854234534249112</v>
      </c>
      <c r="E206" s="9">
        <v>0.67355780216433669</v>
      </c>
      <c r="F206" s="9">
        <v>0.66882527796776992</v>
      </c>
      <c r="G206" s="9">
        <v>0.69630623926582458</v>
      </c>
      <c r="H206" s="9">
        <v>0.62584878748916606</v>
      </c>
      <c r="I206" s="9">
        <v>0.56867242029648624</v>
      </c>
      <c r="J206" s="9">
        <v>0.66534746257973876</v>
      </c>
      <c r="K206" s="9">
        <v>0.66915861365457374</v>
      </c>
      <c r="L206" s="2">
        <v>0.74206166258058226</v>
      </c>
      <c r="M206" s="2">
        <v>0.50544877150869849</v>
      </c>
      <c r="N206" s="2">
        <v>0.71317040022484179</v>
      </c>
      <c r="O206" s="2">
        <v>0.58585320674483676</v>
      </c>
      <c r="P206" s="2">
        <v>0.78843051861925406</v>
      </c>
      <c r="Q206" s="2">
        <v>0.76330513967880831</v>
      </c>
      <c r="R206" s="2">
        <v>0.8737297624728817</v>
      </c>
      <c r="S206" s="2">
        <v>0.87813271708384033</v>
      </c>
      <c r="T206" s="2">
        <v>0.49597428258476495</v>
      </c>
      <c r="U206" s="2">
        <v>0.63198454776058588</v>
      </c>
      <c r="V206" s="2">
        <v>0.68823764320350711</v>
      </c>
      <c r="W206" s="2">
        <v>0.40484023396118229</v>
      </c>
      <c r="X206" s="2">
        <v>0.66303092482427073</v>
      </c>
      <c r="Y206" s="2">
        <v>0.49492697745194009</v>
      </c>
      <c r="Z206" s="2">
        <v>0.76331944373399496</v>
      </c>
      <c r="AA206" s="2">
        <v>0.63729415755285401</v>
      </c>
      <c r="AB206" s="2">
        <v>0.82916502290160288</v>
      </c>
      <c r="AC206" s="2">
        <v>0.78606423236409639</v>
      </c>
      <c r="AD206" s="2">
        <v>0.43136223782356975</v>
      </c>
      <c r="AE206" s="2">
        <v>0.57108480710620113</v>
      </c>
      <c r="AF206" s="29">
        <f>Node_22_TRAC[[#This Row],[BAD]]</f>
        <v>0</v>
      </c>
      <c r="AG206" s="24">
        <f>Node_22_TRAC[[#This Row],[GOOD]]</f>
        <v>0</v>
      </c>
      <c r="AH206" s="24">
        <f>Node_22_TRAC[[#This Row],[Column1]]</f>
        <v>0</v>
      </c>
      <c r="AI206" s="29">
        <f t="shared" si="12"/>
        <v>0</v>
      </c>
      <c r="AJ206" s="24">
        <f t="shared" si="13"/>
        <v>0</v>
      </c>
      <c r="AK206" s="30">
        <f t="shared" si="14"/>
        <v>1</v>
      </c>
      <c r="AL206" s="30">
        <f>IF(OR(Node_22_TRAC__2[[#This Row],[BAD]]+Node_22_TRAC__2[[#This Row],[BAD2]]=2,Node_22_TRAC__2[[#This Row],[BAD mean]]+Node_22_TRAC__2[[#This Row],[BAD mean4]]=2), 1, 0)</f>
        <v>0</v>
      </c>
    </row>
    <row r="207" spans="1:38" s="20" customFormat="1" x14ac:dyDescent="0.25">
      <c r="A207" s="1" t="s">
        <v>211</v>
      </c>
      <c r="B207" s="9">
        <v>0.59042089644044515</v>
      </c>
      <c r="C207" s="9">
        <v>0.69628632446583771</v>
      </c>
      <c r="D207" s="9">
        <v>0.58351248212163231</v>
      </c>
      <c r="E207" s="9">
        <v>0.67823168553091184</v>
      </c>
      <c r="F207" s="9">
        <v>0.59225388997718287</v>
      </c>
      <c r="G207" s="9">
        <v>0.68377370236238844</v>
      </c>
      <c r="H207" s="9">
        <v>0.41576382537851325</v>
      </c>
      <c r="I207" s="9">
        <v>0.52967218837161523</v>
      </c>
      <c r="J207" s="9">
        <v>0.61587213697650234</v>
      </c>
      <c r="K207" s="9">
        <v>0.62547643229551775</v>
      </c>
      <c r="L207" s="2">
        <v>0.83085847720446815</v>
      </c>
      <c r="M207" s="2">
        <v>0.60905683696697643</v>
      </c>
      <c r="N207" s="2">
        <v>0.79542751243349119</v>
      </c>
      <c r="O207" s="2">
        <v>0.59433803783371508</v>
      </c>
      <c r="P207" s="2">
        <v>0.86050638432760618</v>
      </c>
      <c r="Q207" s="2">
        <v>0.78194927582991514</v>
      </c>
      <c r="R207" s="2">
        <v>0.88563038927205262</v>
      </c>
      <c r="S207" s="2">
        <v>0.88784464084208325</v>
      </c>
      <c r="T207" s="2">
        <v>0.59092053375031095</v>
      </c>
      <c r="U207" s="2">
        <v>0.78365170741117085</v>
      </c>
      <c r="V207" s="2">
        <v>0.77038517492827452</v>
      </c>
      <c r="W207" s="2">
        <v>0.47827202593227186</v>
      </c>
      <c r="X207" s="2">
        <v>0.77781110851612834</v>
      </c>
      <c r="Y207" s="2">
        <v>0.47954244089252113</v>
      </c>
      <c r="Z207" s="2">
        <v>0.85918438879352044</v>
      </c>
      <c r="AA207" s="2">
        <v>0.67463506474605983</v>
      </c>
      <c r="AB207" s="2">
        <v>0.86515573169754323</v>
      </c>
      <c r="AC207" s="2">
        <v>0.80490932393305958</v>
      </c>
      <c r="AD207" s="2">
        <v>0.41347541671311194</v>
      </c>
      <c r="AE207" s="2">
        <v>0.74532836238483002</v>
      </c>
      <c r="AF207" s="29">
        <f>Node_22_TRAC[[#This Row],[BAD]]</f>
        <v>0</v>
      </c>
      <c r="AG207" s="24">
        <f>Node_22_TRAC[[#This Row],[GOOD]]</f>
        <v>0</v>
      </c>
      <c r="AH207" s="24">
        <f>Node_22_TRAC[[#This Row],[Column1]]</f>
        <v>0</v>
      </c>
      <c r="AI207" s="29">
        <f t="shared" si="12"/>
        <v>0</v>
      </c>
      <c r="AJ207" s="24">
        <f t="shared" si="13"/>
        <v>0</v>
      </c>
      <c r="AK207" s="30">
        <f t="shared" si="14"/>
        <v>0</v>
      </c>
      <c r="AL207" s="30">
        <f>IF(OR(Node_22_TRAC__2[[#This Row],[BAD]]+Node_22_TRAC__2[[#This Row],[BAD2]]=2,Node_22_TRAC__2[[#This Row],[BAD mean]]+Node_22_TRAC__2[[#This Row],[BAD mean4]]=2), 1, 0)</f>
        <v>0</v>
      </c>
    </row>
    <row r="208" spans="1:38" s="20" customFormat="1" x14ac:dyDescent="0.25">
      <c r="A208" s="1" t="s">
        <v>212</v>
      </c>
      <c r="B208" s="9">
        <v>0.75988736195079731</v>
      </c>
      <c r="C208" s="9">
        <v>0.73407826147155841</v>
      </c>
      <c r="D208" s="9">
        <v>0.75775441567090407</v>
      </c>
      <c r="E208" s="9">
        <v>0.71417631923645875</v>
      </c>
      <c r="F208" s="9">
        <v>0.74618560992979566</v>
      </c>
      <c r="G208" s="9">
        <v>0.73230967440385031</v>
      </c>
      <c r="H208" s="9">
        <v>0.67045033427826095</v>
      </c>
      <c r="I208" s="9">
        <v>0.57205238956223059</v>
      </c>
      <c r="J208" s="9">
        <v>0.77410249181790969</v>
      </c>
      <c r="K208" s="9">
        <v>0.7540320008880228</v>
      </c>
      <c r="L208" s="2">
        <v>0.74382961615139398</v>
      </c>
      <c r="M208" s="2">
        <v>0.5008237924392599</v>
      </c>
      <c r="N208" s="2">
        <v>0.78446213824764877</v>
      </c>
      <c r="O208" s="2">
        <v>0.59910352741971851</v>
      </c>
      <c r="P208" s="2">
        <v>0.85220226888922057</v>
      </c>
      <c r="Q208" s="2">
        <v>0.74866261302650827</v>
      </c>
      <c r="R208" s="2">
        <v>0.8959097201935754</v>
      </c>
      <c r="S208" s="2">
        <v>0.88957442958637301</v>
      </c>
      <c r="T208" s="2">
        <v>0.48420926005956566</v>
      </c>
      <c r="U208" s="2">
        <v>0.78851259314940014</v>
      </c>
      <c r="V208" s="2">
        <v>0.64023355098688628</v>
      </c>
      <c r="W208" s="2">
        <v>0.39108615956625659</v>
      </c>
      <c r="X208" s="2">
        <v>0.68802581281463593</v>
      </c>
      <c r="Y208" s="2">
        <v>0.52140069124164001</v>
      </c>
      <c r="Z208" s="2">
        <v>0.72711621464382248</v>
      </c>
      <c r="AA208" s="2">
        <v>0.6274857737669618</v>
      </c>
      <c r="AB208" s="2">
        <v>0.75437171077674159</v>
      </c>
      <c r="AC208" s="2">
        <v>0.78831099811817618</v>
      </c>
      <c r="AD208" s="2">
        <v>0.38403801057801507</v>
      </c>
      <c r="AE208" s="2">
        <v>0.6488507213298399</v>
      </c>
      <c r="AF208" s="29">
        <f>Node_22_TRAC[[#This Row],[BAD]]</f>
        <v>0</v>
      </c>
      <c r="AG208" s="24">
        <f>Node_22_TRAC[[#This Row],[GOOD]]</f>
        <v>0</v>
      </c>
      <c r="AH208" s="24">
        <f>Node_22_TRAC[[#This Row],[Column1]]</f>
        <v>0</v>
      </c>
      <c r="AI208" s="29">
        <f t="shared" si="12"/>
        <v>0</v>
      </c>
      <c r="AJ208" s="24">
        <f t="shared" si="13"/>
        <v>0</v>
      </c>
      <c r="AK208" s="30">
        <f t="shared" si="14"/>
        <v>0</v>
      </c>
      <c r="AL208" s="30">
        <f>IF(OR(Node_22_TRAC__2[[#This Row],[BAD]]+Node_22_TRAC__2[[#This Row],[BAD2]]=2,Node_22_TRAC__2[[#This Row],[BAD mean]]+Node_22_TRAC__2[[#This Row],[BAD mean4]]=2), 1, 0)</f>
        <v>0</v>
      </c>
    </row>
    <row r="209" spans="1:38" s="20" customFormat="1" x14ac:dyDescent="0.25">
      <c r="A209" s="1" t="s">
        <v>213</v>
      </c>
      <c r="B209" s="9">
        <v>0.69924381046044615</v>
      </c>
      <c r="C209" s="9">
        <v>0.74040624166408298</v>
      </c>
      <c r="D209" s="9">
        <v>0.72424782128544807</v>
      </c>
      <c r="E209" s="9">
        <v>0.69093585682017655</v>
      </c>
      <c r="F209" s="9">
        <v>0.7158041023638132</v>
      </c>
      <c r="G209" s="9">
        <v>0.71210704987992368</v>
      </c>
      <c r="H209" s="9">
        <v>0.47634912794920986</v>
      </c>
      <c r="I209" s="9">
        <v>0.55554938233713802</v>
      </c>
      <c r="J209" s="9">
        <v>0.67664115943542158</v>
      </c>
      <c r="K209" s="9">
        <v>0.69122624620615436</v>
      </c>
      <c r="L209" s="2">
        <v>0.52013282168333497</v>
      </c>
      <c r="M209" s="2">
        <v>0.33160195152148714</v>
      </c>
      <c r="N209" s="2">
        <v>0.59476351788967852</v>
      </c>
      <c r="O209" s="2">
        <v>0.48505023278419906</v>
      </c>
      <c r="P209" s="2">
        <v>0.71594852629340733</v>
      </c>
      <c r="Q209" s="2">
        <v>0.65075130355122746</v>
      </c>
      <c r="R209" s="2">
        <v>0.85377780610893961</v>
      </c>
      <c r="S209" s="2">
        <v>0.8511366419729095</v>
      </c>
      <c r="T209" s="2">
        <v>0.49375454184072204</v>
      </c>
      <c r="U209" s="2">
        <v>0.59459056608421257</v>
      </c>
      <c r="V209" s="2">
        <v>0.48477747034393198</v>
      </c>
      <c r="W209" s="2">
        <v>0.27746536389276516</v>
      </c>
      <c r="X209" s="2">
        <v>0.58467178399837461</v>
      </c>
      <c r="Y209" s="2">
        <v>0.36426690316854277</v>
      </c>
      <c r="Z209" s="2">
        <v>0.70788796202186566</v>
      </c>
      <c r="AA209" s="2">
        <v>0.53167677981603689</v>
      </c>
      <c r="AB209" s="2">
        <v>0.79444770795978381</v>
      </c>
      <c r="AC209" s="2">
        <v>0.7251366014984324</v>
      </c>
      <c r="AD209" s="2">
        <v>0.47683054577733708</v>
      </c>
      <c r="AE209" s="2">
        <v>0.63088873777567744</v>
      </c>
      <c r="AF209" s="29">
        <f>Node_22_TRAC[[#This Row],[BAD]]</f>
        <v>0</v>
      </c>
      <c r="AG209" s="24">
        <f>Node_22_TRAC[[#This Row],[GOOD]]</f>
        <v>0</v>
      </c>
      <c r="AH209" s="24">
        <f>Node_22_TRAC[[#This Row],[Column1]]</f>
        <v>0</v>
      </c>
      <c r="AI209" s="29">
        <f t="shared" si="12"/>
        <v>0</v>
      </c>
      <c r="AJ209" s="24">
        <f t="shared" si="13"/>
        <v>0</v>
      </c>
      <c r="AK209" s="30">
        <f t="shared" si="14"/>
        <v>1</v>
      </c>
      <c r="AL209" s="30">
        <f>IF(OR(Node_22_TRAC__2[[#This Row],[BAD]]+Node_22_TRAC__2[[#This Row],[BAD2]]=2,Node_22_TRAC__2[[#This Row],[BAD mean]]+Node_22_TRAC__2[[#This Row],[BAD mean4]]=2), 1, 0)</f>
        <v>0</v>
      </c>
    </row>
    <row r="210" spans="1:38" s="20" customFormat="1" x14ac:dyDescent="0.25">
      <c r="A210" s="1" t="s">
        <v>214</v>
      </c>
      <c r="B210" s="9">
        <v>0.43797451386865016</v>
      </c>
      <c r="C210" s="9">
        <v>0.72376206850372593</v>
      </c>
      <c r="D210" s="9">
        <v>0.5679627935674566</v>
      </c>
      <c r="E210" s="9">
        <v>0.51820239976933635</v>
      </c>
      <c r="F210" s="9">
        <v>0.56568852331401442</v>
      </c>
      <c r="G210" s="9">
        <v>0.45220182827784799</v>
      </c>
      <c r="H210" s="9">
        <v>0.19045740950073028</v>
      </c>
      <c r="I210" s="9">
        <v>0.13121265259045531</v>
      </c>
      <c r="J210" s="9"/>
      <c r="K210" s="9">
        <v>0.68433642709614451</v>
      </c>
      <c r="L210" s="2">
        <v>0.22668689834049557</v>
      </c>
      <c r="M210" s="2">
        <v>0.15164604156594955</v>
      </c>
      <c r="N210" s="2">
        <v>0.35012104029757196</v>
      </c>
      <c r="O210" s="2">
        <v>0.25996880273541872</v>
      </c>
      <c r="P210" s="2">
        <v>0.36549456693108273</v>
      </c>
      <c r="Q210" s="2">
        <v>0.30775408076471178</v>
      </c>
      <c r="R210" s="2">
        <v>0.66024969923813903</v>
      </c>
      <c r="S210" s="2">
        <v>0.67638335023190832</v>
      </c>
      <c r="T210" s="2"/>
      <c r="U210" s="2">
        <v>0.35168953310877199</v>
      </c>
      <c r="V210" s="2">
        <v>0.20420128429862641</v>
      </c>
      <c r="W210" s="2">
        <v>0.13616215209577831</v>
      </c>
      <c r="X210" s="2">
        <v>0.31635573152632518</v>
      </c>
      <c r="Y210" s="2">
        <v>0.20400021539776153</v>
      </c>
      <c r="Z210" s="2">
        <v>0.34462768412202621</v>
      </c>
      <c r="AA210" s="2">
        <v>0.24385471168992279</v>
      </c>
      <c r="AB210" s="2">
        <v>0.4569026752159614</v>
      </c>
      <c r="AC210" s="2">
        <v>0.26035602611941122</v>
      </c>
      <c r="AD210" s="2"/>
      <c r="AE210" s="2">
        <v>0.36400616474315239</v>
      </c>
      <c r="AF210" s="29">
        <f>Node_22_TRAC[[#This Row],[BAD]]</f>
        <v>1</v>
      </c>
      <c r="AG210" s="24">
        <f>Node_22_TRAC[[#This Row],[GOOD]]</f>
        <v>0</v>
      </c>
      <c r="AH210" s="24">
        <f>Node_22_TRAC[[#This Row],[Column1]]</f>
        <v>1</v>
      </c>
      <c r="AI210" s="29">
        <f t="shared" si="12"/>
        <v>0</v>
      </c>
      <c r="AJ210" s="24">
        <f t="shared" si="13"/>
        <v>0</v>
      </c>
      <c r="AK210" s="30">
        <f t="shared" si="14"/>
        <v>1</v>
      </c>
      <c r="AL210" s="30">
        <f>IF(OR(Node_22_TRAC__2[[#This Row],[BAD]]+Node_22_TRAC__2[[#This Row],[BAD2]]=2,Node_22_TRAC__2[[#This Row],[BAD mean]]+Node_22_TRAC__2[[#This Row],[BAD mean4]]=2), 1, 0)</f>
        <v>1</v>
      </c>
    </row>
    <row r="211" spans="1:38" s="20" customFormat="1" x14ac:dyDescent="0.25">
      <c r="A211" s="1" t="s">
        <v>215</v>
      </c>
      <c r="B211" s="9">
        <v>0.83300161773585013</v>
      </c>
      <c r="C211" s="9">
        <v>0.82830324105243114</v>
      </c>
      <c r="D211" s="9">
        <v>0.82830862074921852</v>
      </c>
      <c r="E211" s="9">
        <v>0.82623289200180983</v>
      </c>
      <c r="F211" s="9">
        <v>0.83116362156531831</v>
      </c>
      <c r="G211" s="9">
        <v>0.82785558428233563</v>
      </c>
      <c r="H211" s="9">
        <v>0.8058526868375262</v>
      </c>
      <c r="I211" s="9">
        <v>0.7894039512854798</v>
      </c>
      <c r="J211" s="9">
        <v>0.83092288458476637</v>
      </c>
      <c r="K211" s="9">
        <v>0.83499290216103184</v>
      </c>
      <c r="L211" s="2">
        <v>0.87096139064892342</v>
      </c>
      <c r="M211" s="2">
        <v>0.83129488096043747</v>
      </c>
      <c r="N211" s="2">
        <v>0.84814746536423069</v>
      </c>
      <c r="O211" s="2">
        <v>0.72524533197592667</v>
      </c>
      <c r="P211" s="2">
        <v>0.87419999454041342</v>
      </c>
      <c r="Q211" s="2">
        <v>0.85722477257141516</v>
      </c>
      <c r="R211" s="2">
        <v>0.88618252432374112</v>
      </c>
      <c r="S211" s="2">
        <v>0.88736557305766361</v>
      </c>
      <c r="T211" s="2">
        <v>0.66035130492034533</v>
      </c>
      <c r="U211" s="2">
        <v>0.75757556515209112</v>
      </c>
      <c r="V211" s="2">
        <v>0.85601339437435564</v>
      </c>
      <c r="W211" s="2">
        <v>0.78423873343839334</v>
      </c>
      <c r="X211" s="2">
        <v>0.81492444054296587</v>
      </c>
      <c r="Y211" s="2">
        <v>0.6386169664881296</v>
      </c>
      <c r="Z211" s="2">
        <v>0.85995493774441945</v>
      </c>
      <c r="AA211" s="2">
        <v>0.81952244084864767</v>
      </c>
      <c r="AB211" s="2">
        <v>0.87782253818071188</v>
      </c>
      <c r="AC211" s="2">
        <v>0.86585032194586786</v>
      </c>
      <c r="AD211" s="2">
        <v>0.62490331825586498</v>
      </c>
      <c r="AE211" s="2">
        <v>0.73431538092045978</v>
      </c>
      <c r="AF211" s="29">
        <f>Node_22_TRAC[[#This Row],[BAD]]</f>
        <v>0</v>
      </c>
      <c r="AG211" s="24">
        <f>Node_22_TRAC[[#This Row],[GOOD]]</f>
        <v>1</v>
      </c>
      <c r="AH211" s="24">
        <f>Node_22_TRAC[[#This Row],[Column1]]</f>
        <v>0</v>
      </c>
      <c r="AI211" s="29">
        <f t="shared" si="12"/>
        <v>0</v>
      </c>
      <c r="AJ211" s="24">
        <f t="shared" si="13"/>
        <v>0</v>
      </c>
      <c r="AK211" s="30">
        <f t="shared" si="14"/>
        <v>0</v>
      </c>
      <c r="AL211" s="30">
        <f>IF(OR(Node_22_TRAC__2[[#This Row],[BAD]]+Node_22_TRAC__2[[#This Row],[BAD2]]=2,Node_22_TRAC__2[[#This Row],[BAD mean]]+Node_22_TRAC__2[[#This Row],[BAD mean4]]=2), 1, 0)</f>
        <v>0</v>
      </c>
    </row>
    <row r="212" spans="1:38" s="20" customFormat="1" x14ac:dyDescent="0.25">
      <c r="A212" s="1" t="s">
        <v>216</v>
      </c>
      <c r="B212" s="9">
        <v>0.72727159977428335</v>
      </c>
      <c r="C212" s="9">
        <v>0.74222167986329335</v>
      </c>
      <c r="D212" s="9">
        <v>0.73635256974704721</v>
      </c>
      <c r="E212" s="9">
        <v>0.63468846652569177</v>
      </c>
      <c r="F212" s="9">
        <v>0.75040108503851</v>
      </c>
      <c r="G212" s="9">
        <v>0.69456151927430576</v>
      </c>
      <c r="H212" s="9">
        <v>0.62929435198513661</v>
      </c>
      <c r="I212" s="9">
        <v>0.56581140465518864</v>
      </c>
      <c r="J212" s="9">
        <v>0.74020916382165858</v>
      </c>
      <c r="K212" s="9">
        <v>0.77164511941081837</v>
      </c>
      <c r="L212" s="2">
        <v>0.71303613785398801</v>
      </c>
      <c r="M212" s="2">
        <v>0.5244343658833549</v>
      </c>
      <c r="N212" s="2">
        <v>0.71241928406844235</v>
      </c>
      <c r="O212" s="2">
        <v>0.60509971006727903</v>
      </c>
      <c r="P212" s="2">
        <v>0.7758993983052348</v>
      </c>
      <c r="Q212" s="2">
        <v>0.71085030883264588</v>
      </c>
      <c r="R212" s="2">
        <v>0.88658525933410748</v>
      </c>
      <c r="S212" s="2">
        <v>0.86054554597370614</v>
      </c>
      <c r="T212" s="2">
        <v>0.67325116423519304</v>
      </c>
      <c r="U212" s="2">
        <v>0.71688626794776222</v>
      </c>
      <c r="V212" s="2">
        <v>0.66921455894914617</v>
      </c>
      <c r="W212" s="2">
        <v>0.45888017267823594</v>
      </c>
      <c r="X212" s="2">
        <v>0.71167301741238365</v>
      </c>
      <c r="Y212" s="2">
        <v>0.51163739746294012</v>
      </c>
      <c r="Z212" s="2">
        <v>0.73764753443472675</v>
      </c>
      <c r="AA212" s="2">
        <v>0.62349224187236152</v>
      </c>
      <c r="AB212" s="2">
        <v>0.79894932408559072</v>
      </c>
      <c r="AC212" s="2">
        <v>0.73421634916440315</v>
      </c>
      <c r="AD212" s="2">
        <v>0.60221338632094989</v>
      </c>
      <c r="AE212" s="2">
        <v>0.70225552830953197</v>
      </c>
      <c r="AF212" s="29">
        <f>Node_22_TRAC[[#This Row],[BAD]]</f>
        <v>0</v>
      </c>
      <c r="AG212" s="24">
        <f>Node_22_TRAC[[#This Row],[GOOD]]</f>
        <v>0</v>
      </c>
      <c r="AH212" s="24">
        <f>Node_22_TRAC[[#This Row],[Column1]]</f>
        <v>0</v>
      </c>
      <c r="AI212" s="29">
        <f t="shared" si="12"/>
        <v>0</v>
      </c>
      <c r="AJ212" s="24">
        <f t="shared" si="13"/>
        <v>0</v>
      </c>
      <c r="AK212" s="30">
        <f t="shared" si="14"/>
        <v>0</v>
      </c>
      <c r="AL212" s="30">
        <f>IF(OR(Node_22_TRAC__2[[#This Row],[BAD]]+Node_22_TRAC__2[[#This Row],[BAD2]]=2,Node_22_TRAC__2[[#This Row],[BAD mean]]+Node_22_TRAC__2[[#This Row],[BAD mean4]]=2), 1, 0)</f>
        <v>0</v>
      </c>
    </row>
    <row r="213" spans="1:38" s="20" customFormat="1" x14ac:dyDescent="0.25">
      <c r="A213" s="1" t="s">
        <v>217</v>
      </c>
      <c r="B213" s="9">
        <v>0.63730605605232715</v>
      </c>
      <c r="C213" s="9">
        <v>0.66860351220506453</v>
      </c>
      <c r="D213" s="9">
        <v>0.69046638039049235</v>
      </c>
      <c r="E213" s="9">
        <v>0.58971332353581063</v>
      </c>
      <c r="F213" s="9">
        <v>0.66940839943419417</v>
      </c>
      <c r="G213" s="9">
        <v>0.63878408665080366</v>
      </c>
      <c r="H213" s="9">
        <v>0.36082614306954308</v>
      </c>
      <c r="I213" s="9">
        <v>0.30874386927688008</v>
      </c>
      <c r="J213" s="9">
        <v>0.6711709934642669</v>
      </c>
      <c r="K213" s="9"/>
      <c r="L213" s="2">
        <v>0.58899418026975925</v>
      </c>
      <c r="M213" s="2">
        <v>0.19631148577104265</v>
      </c>
      <c r="N213" s="2">
        <v>0.5576357638199948</v>
      </c>
      <c r="O213" s="2">
        <v>0.27110707169673853</v>
      </c>
      <c r="P213" s="2">
        <v>0.63760638863050834</v>
      </c>
      <c r="Q213" s="2">
        <v>0.4702679255395491</v>
      </c>
      <c r="R213" s="2">
        <v>0.82604348711000364</v>
      </c>
      <c r="S213" s="2">
        <v>0.82884350719389899</v>
      </c>
      <c r="T213" s="2">
        <v>0.40656697320368479</v>
      </c>
      <c r="U213" s="2"/>
      <c r="V213" s="2">
        <v>0.41972339930429908</v>
      </c>
      <c r="W213" s="2">
        <v>0.10610464201747334</v>
      </c>
      <c r="X213" s="2">
        <v>0.49496065057846866</v>
      </c>
      <c r="Y213" s="2">
        <v>0.15243208764053603</v>
      </c>
      <c r="Z213" s="2">
        <v>0.54858964634635476</v>
      </c>
      <c r="AA213" s="2">
        <v>0.31651463053583628</v>
      </c>
      <c r="AB213" s="2">
        <v>0.65770790682084812</v>
      </c>
      <c r="AC213" s="2">
        <v>0.54306982308396501</v>
      </c>
      <c r="AD213" s="2">
        <v>0.26281214456850222</v>
      </c>
      <c r="AE213" s="2"/>
      <c r="AF213" s="29">
        <f>Node_22_TRAC[[#This Row],[BAD]]</f>
        <v>0</v>
      </c>
      <c r="AG213" s="24">
        <f>Node_22_TRAC[[#This Row],[GOOD]]</f>
        <v>0</v>
      </c>
      <c r="AH213" s="24">
        <f>Node_22_TRAC[[#This Row],[Column1]]</f>
        <v>1</v>
      </c>
      <c r="AI213" s="29">
        <f t="shared" si="12"/>
        <v>0</v>
      </c>
      <c r="AJ213" s="24">
        <f t="shared" si="13"/>
        <v>0</v>
      </c>
      <c r="AK213" s="30">
        <f t="shared" si="14"/>
        <v>1</v>
      </c>
      <c r="AL213" s="30">
        <f>IF(OR(Node_22_TRAC__2[[#This Row],[BAD]]+Node_22_TRAC__2[[#This Row],[BAD2]]=2,Node_22_TRAC__2[[#This Row],[BAD mean]]+Node_22_TRAC__2[[#This Row],[BAD mean4]]=2), 1, 0)</f>
        <v>1</v>
      </c>
    </row>
    <row r="214" spans="1:38" s="20" customFormat="1" x14ac:dyDescent="0.25">
      <c r="A214" s="1" t="s">
        <v>218</v>
      </c>
      <c r="B214" s="9">
        <v>0.54284101857972533</v>
      </c>
      <c r="C214" s="9">
        <v>0.73016259256928318</v>
      </c>
      <c r="D214" s="9">
        <v>0.71454889876226901</v>
      </c>
      <c r="E214" s="9">
        <v>0.63512006013654609</v>
      </c>
      <c r="F214" s="9">
        <v>0.71474208328084787</v>
      </c>
      <c r="G214" s="9">
        <v>0.60834248123783896</v>
      </c>
      <c r="H214" s="9">
        <v>0.47031134747291437</v>
      </c>
      <c r="I214" s="9">
        <v>0.33010883145448333</v>
      </c>
      <c r="J214" s="9"/>
      <c r="K214" s="9">
        <v>0.7476873058947604</v>
      </c>
      <c r="L214" s="2">
        <v>0.27524885342956307</v>
      </c>
      <c r="M214" s="2">
        <v>0.17978548717441087</v>
      </c>
      <c r="N214" s="2">
        <v>0.50667876580739712</v>
      </c>
      <c r="O214" s="2">
        <v>0.23113670468319666</v>
      </c>
      <c r="P214" s="2">
        <v>0.54651529152884948</v>
      </c>
      <c r="Q214" s="2">
        <v>0.37730257228623093</v>
      </c>
      <c r="R214" s="2">
        <v>0.85825388245320799</v>
      </c>
      <c r="S214" s="2">
        <v>0.85507948857403693</v>
      </c>
      <c r="T214" s="2"/>
      <c r="U214" s="2">
        <v>0.45852667829650634</v>
      </c>
      <c r="V214" s="2">
        <v>0.18672113289439768</v>
      </c>
      <c r="W214" s="2">
        <v>0.13640589573783365</v>
      </c>
      <c r="X214" s="2">
        <v>0.42509960714607054</v>
      </c>
      <c r="Y214" s="2">
        <v>0.16460015313705539</v>
      </c>
      <c r="Z214" s="2">
        <v>0.48374341416821276</v>
      </c>
      <c r="AA214" s="2">
        <v>0.25666176595416046</v>
      </c>
      <c r="AB214" s="2">
        <v>0.71178092140540861</v>
      </c>
      <c r="AC214" s="2">
        <v>0.5089254859420691</v>
      </c>
      <c r="AD214" s="2"/>
      <c r="AE214" s="2">
        <v>0.43884735149556281</v>
      </c>
      <c r="AF214" s="29">
        <f>Node_22_TRAC[[#This Row],[BAD]]</f>
        <v>0</v>
      </c>
      <c r="AG214" s="24">
        <f>Node_22_TRAC[[#This Row],[GOOD]]</f>
        <v>0</v>
      </c>
      <c r="AH214" s="24">
        <f>Node_22_TRAC[[#This Row],[Column1]]</f>
        <v>1</v>
      </c>
      <c r="AI214" s="29">
        <f t="shared" si="12"/>
        <v>0</v>
      </c>
      <c r="AJ214" s="24">
        <f t="shared" si="13"/>
        <v>0</v>
      </c>
      <c r="AK214" s="30">
        <f t="shared" si="14"/>
        <v>1</v>
      </c>
      <c r="AL214" s="30">
        <f>IF(OR(Node_22_TRAC__2[[#This Row],[BAD]]+Node_22_TRAC__2[[#This Row],[BAD2]]=2,Node_22_TRAC__2[[#This Row],[BAD mean]]+Node_22_TRAC__2[[#This Row],[BAD mean4]]=2), 1, 0)</f>
        <v>1</v>
      </c>
    </row>
    <row r="215" spans="1:38" s="20" customFormat="1" x14ac:dyDescent="0.25">
      <c r="A215" s="1" t="s">
        <v>219</v>
      </c>
      <c r="B215" s="9">
        <v>0.42170002750596086</v>
      </c>
      <c r="C215" s="9">
        <v>0.63485692570596119</v>
      </c>
      <c r="D215" s="9">
        <v>0.58470911357937772</v>
      </c>
      <c r="E215" s="9">
        <v>0.38800529137128659</v>
      </c>
      <c r="F215" s="9">
        <v>0.54683780118059622</v>
      </c>
      <c r="G215" s="9">
        <v>0.38101781488233771</v>
      </c>
      <c r="H215" s="9">
        <v>0.45649829653647367</v>
      </c>
      <c r="I215" s="9">
        <v>0.36255356885213258</v>
      </c>
      <c r="J215" s="9">
        <v>0.54878320999411401</v>
      </c>
      <c r="K215" s="9">
        <v>0.58257998192642002</v>
      </c>
      <c r="L215" s="2">
        <v>0.45056752594650368</v>
      </c>
      <c r="M215" s="2">
        <v>0.37326758476452215</v>
      </c>
      <c r="N215" s="2">
        <v>0.44877016176433981</v>
      </c>
      <c r="O215" s="2">
        <v>0.48334842441915438</v>
      </c>
      <c r="P215" s="2">
        <v>0.54820608098145407</v>
      </c>
      <c r="Q215" s="2">
        <v>0.50929154484232475</v>
      </c>
      <c r="R215" s="2">
        <v>0.79855393619885484</v>
      </c>
      <c r="S215" s="2">
        <v>0.83843795035883673</v>
      </c>
      <c r="T215" s="2">
        <v>0.3888339241624606</v>
      </c>
      <c r="U215" s="2">
        <v>0.48077124270498905</v>
      </c>
      <c r="V215" s="2">
        <v>0.39031957020080554</v>
      </c>
      <c r="W215" s="2">
        <v>0.25753737931538834</v>
      </c>
      <c r="X215" s="2">
        <v>0.38212929916184107</v>
      </c>
      <c r="Y215" s="2">
        <v>0.28293331700013102</v>
      </c>
      <c r="Z215" s="2">
        <v>0.45742819866530021</v>
      </c>
      <c r="AA215" s="2">
        <v>0.33399981416743924</v>
      </c>
      <c r="AB215" s="2">
        <v>0.57921098615458755</v>
      </c>
      <c r="AC215" s="2">
        <v>0.44479198245858098</v>
      </c>
      <c r="AD215" s="2">
        <v>0.3404994761795494</v>
      </c>
      <c r="AE215" s="2">
        <v>0.40407809085557667</v>
      </c>
      <c r="AF215" s="29">
        <f>Node_22_TRAC[[#This Row],[BAD]]</f>
        <v>1</v>
      </c>
      <c r="AG215" s="24">
        <f>Node_22_TRAC[[#This Row],[GOOD]]</f>
        <v>0</v>
      </c>
      <c r="AH215" s="24">
        <f>Node_22_TRAC[[#This Row],[Column1]]</f>
        <v>1</v>
      </c>
      <c r="AI215" s="29">
        <f t="shared" si="12"/>
        <v>1</v>
      </c>
      <c r="AJ215" s="24">
        <f t="shared" si="13"/>
        <v>0</v>
      </c>
      <c r="AK215" s="30">
        <f t="shared" si="14"/>
        <v>1</v>
      </c>
      <c r="AL215" s="30">
        <f>IF(OR(Node_22_TRAC__2[[#This Row],[BAD]]+Node_22_TRAC__2[[#This Row],[BAD2]]=2,Node_22_TRAC__2[[#This Row],[BAD mean]]+Node_22_TRAC__2[[#This Row],[BAD mean4]]=2), 1, 0)</f>
        <v>1</v>
      </c>
    </row>
    <row r="216" spans="1:38" s="20" customFormat="1" x14ac:dyDescent="0.25">
      <c r="A216" s="1" t="s">
        <v>220</v>
      </c>
      <c r="B216" s="9">
        <v>0.66836760743690027</v>
      </c>
      <c r="C216" s="9">
        <v>0.72163525441689014</v>
      </c>
      <c r="D216" s="9">
        <v>0.64219064916009083</v>
      </c>
      <c r="E216" s="9">
        <v>0.68505978754434382</v>
      </c>
      <c r="F216" s="9">
        <v>0.66982489263378076</v>
      </c>
      <c r="G216" s="9">
        <v>0.70419503426433561</v>
      </c>
      <c r="H216" s="9">
        <v>0.48906046789804597</v>
      </c>
      <c r="I216" s="9">
        <v>0.47832628636868318</v>
      </c>
      <c r="J216" s="9">
        <v>0.67128654014351419</v>
      </c>
      <c r="K216" s="9">
        <v>0.65583009401372516</v>
      </c>
      <c r="L216" s="2">
        <v>0.5955488005031232</v>
      </c>
      <c r="M216" s="2">
        <v>0.3134353166610046</v>
      </c>
      <c r="N216" s="2">
        <v>0.65921509757022589</v>
      </c>
      <c r="O216" s="2">
        <v>0.42495230687228625</v>
      </c>
      <c r="P216" s="2">
        <v>0.74508338931580753</v>
      </c>
      <c r="Q216" s="2">
        <v>0.66062522795714196</v>
      </c>
      <c r="R216" s="2">
        <v>0.85046766324037804</v>
      </c>
      <c r="S216" s="2">
        <v>0.86571235843842542</v>
      </c>
      <c r="T216" s="2">
        <v>0.40988143568196977</v>
      </c>
      <c r="U216" s="2">
        <v>0.58529674368741269</v>
      </c>
      <c r="V216" s="2">
        <v>0.49890334632391126</v>
      </c>
      <c r="W216" s="2">
        <v>0.24161510737327363</v>
      </c>
      <c r="X216" s="2">
        <v>0.60171164401749999</v>
      </c>
      <c r="Y216" s="2">
        <v>0.29043176915408142</v>
      </c>
      <c r="Z216" s="2">
        <v>0.68739550675544225</v>
      </c>
      <c r="AA216" s="2">
        <v>0.46016445419084701</v>
      </c>
      <c r="AB216" s="2">
        <v>0.79015487221273706</v>
      </c>
      <c r="AC216" s="2">
        <v>0.68304191192882191</v>
      </c>
      <c r="AD216" s="2">
        <v>0.29925709725863647</v>
      </c>
      <c r="AE216" s="2">
        <v>0.52352666933484959</v>
      </c>
      <c r="AF216" s="29">
        <f>Node_22_TRAC[[#This Row],[BAD]]</f>
        <v>0</v>
      </c>
      <c r="AG216" s="24">
        <f>Node_22_TRAC[[#This Row],[GOOD]]</f>
        <v>0</v>
      </c>
      <c r="AH216" s="24">
        <f>Node_22_TRAC[[#This Row],[Column1]]</f>
        <v>0</v>
      </c>
      <c r="AI216" s="29">
        <f t="shared" si="12"/>
        <v>0</v>
      </c>
      <c r="AJ216" s="24">
        <f t="shared" si="13"/>
        <v>0</v>
      </c>
      <c r="AK216" s="30">
        <f t="shared" si="14"/>
        <v>1</v>
      </c>
      <c r="AL216" s="30">
        <f>IF(OR(Node_22_TRAC__2[[#This Row],[BAD]]+Node_22_TRAC__2[[#This Row],[BAD2]]=2,Node_22_TRAC__2[[#This Row],[BAD mean]]+Node_22_TRAC__2[[#This Row],[BAD mean4]]=2), 1, 0)</f>
        <v>0</v>
      </c>
    </row>
    <row r="217" spans="1:38" s="20" customFormat="1" x14ac:dyDescent="0.25">
      <c r="A217" s="1" t="s">
        <v>221</v>
      </c>
      <c r="B217" s="9">
        <v>0.63371288143209092</v>
      </c>
      <c r="C217" s="9">
        <v>0.68817591195824346</v>
      </c>
      <c r="D217" s="9">
        <v>0.69725510502579913</v>
      </c>
      <c r="E217" s="9">
        <v>0.60608248576383572</v>
      </c>
      <c r="F217" s="9">
        <v>0.68551702628849653</v>
      </c>
      <c r="G217" s="9">
        <v>0.61476771832154842</v>
      </c>
      <c r="H217" s="9">
        <v>0.441181922989414</v>
      </c>
      <c r="I217" s="9">
        <v>0.33822881452270059</v>
      </c>
      <c r="J217" s="9">
        <v>0.69875136489457279</v>
      </c>
      <c r="K217" s="9">
        <v>0.69004747545756817</v>
      </c>
      <c r="L217" s="2">
        <v>0.44309979248338832</v>
      </c>
      <c r="M217" s="2">
        <v>0.23124568318958277</v>
      </c>
      <c r="N217" s="2">
        <v>0.57046292251457076</v>
      </c>
      <c r="O217" s="2">
        <v>0.29102313150959119</v>
      </c>
      <c r="P217" s="2">
        <v>0.67857359054423616</v>
      </c>
      <c r="Q217" s="2">
        <v>0.48981655610548563</v>
      </c>
      <c r="R217" s="2">
        <v>0.87128902486783422</v>
      </c>
      <c r="S217" s="2">
        <v>0.83129488714520816</v>
      </c>
      <c r="T217" s="2">
        <v>0.40311889055800953</v>
      </c>
      <c r="U217" s="2">
        <v>0.53538645182573297</v>
      </c>
      <c r="V217" s="2">
        <v>0.37332483845389935</v>
      </c>
      <c r="W217" s="2">
        <v>0.17964829563926782</v>
      </c>
      <c r="X217" s="2">
        <v>0.54058572434866814</v>
      </c>
      <c r="Y217" s="2">
        <v>0.23053085248417571</v>
      </c>
      <c r="Z217" s="2">
        <v>0.55064200101691707</v>
      </c>
      <c r="AA217" s="2">
        <v>0.30439316414697326</v>
      </c>
      <c r="AB217" s="2">
        <v>0.67309526741694736</v>
      </c>
      <c r="AC217" s="2">
        <v>0.55205274035066354</v>
      </c>
      <c r="AD217" s="2">
        <v>0.36078034672183451</v>
      </c>
      <c r="AE217" s="2">
        <v>0.51483851450711093</v>
      </c>
      <c r="AF217" s="29">
        <f>Node_22_TRAC[[#This Row],[BAD]]</f>
        <v>0</v>
      </c>
      <c r="AG217" s="24">
        <f>Node_22_TRAC[[#This Row],[GOOD]]</f>
        <v>0</v>
      </c>
      <c r="AH217" s="24">
        <f>Node_22_TRAC[[#This Row],[Column1]]</f>
        <v>1</v>
      </c>
      <c r="AI217" s="29">
        <f t="shared" si="12"/>
        <v>0</v>
      </c>
      <c r="AJ217" s="24">
        <f t="shared" si="13"/>
        <v>0</v>
      </c>
      <c r="AK217" s="30">
        <f t="shared" si="14"/>
        <v>1</v>
      </c>
      <c r="AL217" s="30">
        <f>IF(OR(Node_22_TRAC__2[[#This Row],[BAD]]+Node_22_TRAC__2[[#This Row],[BAD2]]=2,Node_22_TRAC__2[[#This Row],[BAD mean]]+Node_22_TRAC__2[[#This Row],[BAD mean4]]=2), 1, 0)</f>
        <v>1</v>
      </c>
    </row>
    <row r="218" spans="1:38" s="20" customFormat="1" x14ac:dyDescent="0.25">
      <c r="A218" s="1" t="s">
        <v>222</v>
      </c>
      <c r="B218" s="9">
        <v>0.75169204509839216</v>
      </c>
      <c r="C218" s="9">
        <v>0.78722228091019708</v>
      </c>
      <c r="D218" s="9">
        <v>0.75004843954274003</v>
      </c>
      <c r="E218" s="9">
        <v>0.76644550792756638</v>
      </c>
      <c r="F218" s="9">
        <v>0.7741501756818453</v>
      </c>
      <c r="G218" s="9">
        <v>0.78470497949653661</v>
      </c>
      <c r="H218" s="9">
        <v>0.64722427016049588</v>
      </c>
      <c r="I218" s="9">
        <v>0.59439145801382298</v>
      </c>
      <c r="J218" s="9">
        <v>0.7609811807682737</v>
      </c>
      <c r="K218" s="9">
        <v>0.75095036083006039</v>
      </c>
      <c r="L218" s="2">
        <v>0.70328505205882241</v>
      </c>
      <c r="M218" s="2">
        <v>0.50631795673517943</v>
      </c>
      <c r="N218" s="2">
        <v>0.74272397462812845</v>
      </c>
      <c r="O218" s="2">
        <v>0.5897097857515019</v>
      </c>
      <c r="P218" s="2">
        <v>0.81210906145517747</v>
      </c>
      <c r="Q218" s="2">
        <v>0.74655470068916618</v>
      </c>
      <c r="R218" s="2">
        <v>0.90120665778451703</v>
      </c>
      <c r="S218" s="2">
        <v>0.9087177872833877</v>
      </c>
      <c r="T218" s="2">
        <v>0.64070761224044281</v>
      </c>
      <c r="U218" s="2">
        <v>0.73687373029136105</v>
      </c>
      <c r="V218" s="2">
        <v>0.56778884650791994</v>
      </c>
      <c r="W218" s="2">
        <v>0.4005404116489778</v>
      </c>
      <c r="X218" s="2">
        <v>0.60298901048094378</v>
      </c>
      <c r="Y218" s="2">
        <v>0.492759794435433</v>
      </c>
      <c r="Z218" s="2">
        <v>0.69775362612179859</v>
      </c>
      <c r="AA218" s="2">
        <v>0.58911832714228496</v>
      </c>
      <c r="AB218" s="2">
        <v>0.8097314540631515</v>
      </c>
      <c r="AC218" s="2">
        <v>0.76094199754622316</v>
      </c>
      <c r="AD218" s="2">
        <v>0.49608154196130855</v>
      </c>
      <c r="AE218" s="2">
        <v>0.63288197882024921</v>
      </c>
      <c r="AF218" s="29">
        <f>Node_22_TRAC[[#This Row],[BAD]]</f>
        <v>0</v>
      </c>
      <c r="AG218" s="24">
        <f>Node_22_TRAC[[#This Row],[GOOD]]</f>
        <v>0</v>
      </c>
      <c r="AH218" s="24">
        <f>Node_22_TRAC[[#This Row],[Column1]]</f>
        <v>0</v>
      </c>
      <c r="AI218" s="29">
        <f t="shared" si="12"/>
        <v>0</v>
      </c>
      <c r="AJ218" s="24">
        <f t="shared" si="13"/>
        <v>0</v>
      </c>
      <c r="AK218" s="30">
        <f t="shared" si="14"/>
        <v>0</v>
      </c>
      <c r="AL218" s="30">
        <f>IF(OR(Node_22_TRAC__2[[#This Row],[BAD]]+Node_22_TRAC__2[[#This Row],[BAD2]]=2,Node_22_TRAC__2[[#This Row],[BAD mean]]+Node_22_TRAC__2[[#This Row],[BAD mean4]]=2), 1, 0)</f>
        <v>0</v>
      </c>
    </row>
    <row r="219" spans="1:38" s="20" customFormat="1" x14ac:dyDescent="0.25">
      <c r="A219" s="1" t="s">
        <v>223</v>
      </c>
      <c r="B219" s="9">
        <v>0.57802383477924368</v>
      </c>
      <c r="C219" s="9">
        <v>0.66456845476369153</v>
      </c>
      <c r="D219" s="9">
        <v>0.62615005615527541</v>
      </c>
      <c r="E219" s="9">
        <v>0.59244715380694701</v>
      </c>
      <c r="F219" s="9">
        <v>0.63788577253855183</v>
      </c>
      <c r="G219" s="9">
        <v>0.59830226210227155</v>
      </c>
      <c r="H219" s="9">
        <v>0.41975516645737015</v>
      </c>
      <c r="I219" s="9">
        <v>0.45868402705066225</v>
      </c>
      <c r="J219" s="9">
        <v>0.67574722573736912</v>
      </c>
      <c r="K219" s="9">
        <v>0.64585301864226563</v>
      </c>
      <c r="L219" s="2">
        <v>0.69239406099566736</v>
      </c>
      <c r="M219" s="2">
        <v>0.56953331504537863</v>
      </c>
      <c r="N219" s="2">
        <v>0.69389624366535863</v>
      </c>
      <c r="O219" s="2">
        <v>0.5265625726398282</v>
      </c>
      <c r="P219" s="2">
        <v>0.75156435639033059</v>
      </c>
      <c r="Q219" s="2">
        <v>0.64899040712451728</v>
      </c>
      <c r="R219" s="2">
        <v>0.86893512218104696</v>
      </c>
      <c r="S219" s="2">
        <v>0.86944710512799384</v>
      </c>
      <c r="T219" s="2">
        <v>0.55535075169337578</v>
      </c>
      <c r="U219" s="2">
        <v>0.66196709883013927</v>
      </c>
      <c r="V219" s="2">
        <v>0.51375031526658732</v>
      </c>
      <c r="W219" s="2">
        <v>0.52411969286439586</v>
      </c>
      <c r="X219" s="2">
        <v>0.49775920908029669</v>
      </c>
      <c r="Y219" s="2">
        <v>0.44554514735614315</v>
      </c>
      <c r="Z219" s="2">
        <v>0.58162730926181017</v>
      </c>
      <c r="AA219" s="2">
        <v>0.57406163623150763</v>
      </c>
      <c r="AB219" s="2">
        <v>0.70925590045244602</v>
      </c>
      <c r="AC219" s="2">
        <v>0.70377500689507222</v>
      </c>
      <c r="AD219" s="2">
        <v>0.36183136247333048</v>
      </c>
      <c r="AE219" s="2">
        <v>0.51119236203339413</v>
      </c>
      <c r="AF219" s="29">
        <f>Node_22_TRAC[[#This Row],[BAD]]</f>
        <v>0</v>
      </c>
      <c r="AG219" s="24">
        <f>Node_22_TRAC[[#This Row],[GOOD]]</f>
        <v>0</v>
      </c>
      <c r="AH219" s="24">
        <f>Node_22_TRAC[[#This Row],[Column1]]</f>
        <v>0</v>
      </c>
      <c r="AI219" s="29">
        <f t="shared" si="12"/>
        <v>0</v>
      </c>
      <c r="AJ219" s="24">
        <f t="shared" si="13"/>
        <v>0</v>
      </c>
      <c r="AK219" s="30">
        <f t="shared" si="14"/>
        <v>1</v>
      </c>
      <c r="AL219" s="30">
        <f>IF(OR(Node_22_TRAC__2[[#This Row],[BAD]]+Node_22_TRAC__2[[#This Row],[BAD2]]=2,Node_22_TRAC__2[[#This Row],[BAD mean]]+Node_22_TRAC__2[[#This Row],[BAD mean4]]=2), 1, 0)</f>
        <v>0</v>
      </c>
    </row>
    <row r="220" spans="1:38" s="20" customFormat="1" x14ac:dyDescent="0.25">
      <c r="A220" s="1" t="s">
        <v>224</v>
      </c>
      <c r="B220" s="9">
        <v>0.5078992191871381</v>
      </c>
      <c r="C220" s="9">
        <v>0.65388816637956726</v>
      </c>
      <c r="D220" s="9">
        <v>0.63115074651946379</v>
      </c>
      <c r="E220" s="9">
        <v>0.4343918382152358</v>
      </c>
      <c r="F220" s="9">
        <v>0.63474501922817872</v>
      </c>
      <c r="G220" s="9">
        <v>0.45927956188858871</v>
      </c>
      <c r="H220" s="9">
        <v>0.4060381647274266</v>
      </c>
      <c r="I220" s="9">
        <v>0.34668912449637879</v>
      </c>
      <c r="J220" s="9">
        <v>0.64837558456441824</v>
      </c>
      <c r="K220" s="9"/>
      <c r="L220" s="2">
        <v>0.36500098161657335</v>
      </c>
      <c r="M220" s="2">
        <v>0.19414619841848313</v>
      </c>
      <c r="N220" s="2">
        <v>0.40783508780135791</v>
      </c>
      <c r="O220" s="2">
        <v>0.21947695002692821</v>
      </c>
      <c r="P220" s="2">
        <v>0.46878499874126012</v>
      </c>
      <c r="Q220" s="2">
        <v>0.37045630525054946</v>
      </c>
      <c r="R220" s="2">
        <v>0.88603588698843716</v>
      </c>
      <c r="S220" s="2">
        <v>0.86578307916567943</v>
      </c>
      <c r="T220" s="2">
        <v>0.29267855045923197</v>
      </c>
      <c r="U220" s="2"/>
      <c r="V220" s="2">
        <v>0.28616945056078824</v>
      </c>
      <c r="W220" s="2">
        <v>0.15590511316597647</v>
      </c>
      <c r="X220" s="2">
        <v>0.38122064984920562</v>
      </c>
      <c r="Y220" s="2">
        <v>0.15320080624675189</v>
      </c>
      <c r="Z220" s="2">
        <v>0.37311404036451823</v>
      </c>
      <c r="AA220" s="2">
        <v>0.23444060135658734</v>
      </c>
      <c r="AB220" s="2">
        <v>0.63141459627867047</v>
      </c>
      <c r="AC220" s="2">
        <v>0.4905923936703972</v>
      </c>
      <c r="AD220" s="2">
        <v>0.25072101306664402</v>
      </c>
      <c r="AE220" s="2"/>
      <c r="AF220" s="29">
        <f>Node_22_TRAC[[#This Row],[BAD]]</f>
        <v>0</v>
      </c>
      <c r="AG220" s="24">
        <f>Node_22_TRAC[[#This Row],[GOOD]]</f>
        <v>0</v>
      </c>
      <c r="AH220" s="24">
        <f>Node_22_TRAC[[#This Row],[Column1]]</f>
        <v>1</v>
      </c>
      <c r="AI220" s="29">
        <f t="shared" si="12"/>
        <v>0</v>
      </c>
      <c r="AJ220" s="24">
        <f t="shared" si="13"/>
        <v>0</v>
      </c>
      <c r="AK220" s="30">
        <f t="shared" si="14"/>
        <v>1</v>
      </c>
      <c r="AL220" s="30">
        <f>IF(OR(Node_22_TRAC__2[[#This Row],[BAD]]+Node_22_TRAC__2[[#This Row],[BAD2]]=2,Node_22_TRAC__2[[#This Row],[BAD mean]]+Node_22_TRAC__2[[#This Row],[BAD mean4]]=2), 1, 0)</f>
        <v>1</v>
      </c>
    </row>
    <row r="221" spans="1:38" s="20" customFormat="1" x14ac:dyDescent="0.25">
      <c r="A221" s="1" t="s">
        <v>225</v>
      </c>
      <c r="B221" s="9">
        <v>0.59555304283827371</v>
      </c>
      <c r="C221" s="9">
        <v>0.56929467808439116</v>
      </c>
      <c r="D221" s="9">
        <v>0.62093223701687239</v>
      </c>
      <c r="E221" s="9">
        <v>0.47677222001528136</v>
      </c>
      <c r="F221" s="9">
        <v>0.63945661762569983</v>
      </c>
      <c r="G221" s="9">
        <v>0.55725840533117388</v>
      </c>
      <c r="H221" s="9">
        <v>0.50998367306009396</v>
      </c>
      <c r="I221" s="9">
        <v>0.21764338027303631</v>
      </c>
      <c r="J221" s="9">
        <v>0.63044997822810067</v>
      </c>
      <c r="K221" s="9">
        <v>0.60617034974633732</v>
      </c>
      <c r="L221" s="2">
        <v>0.53277831424106858</v>
      </c>
      <c r="M221" s="2">
        <v>0.29048392883520013</v>
      </c>
      <c r="N221" s="2">
        <v>0.70026722562850086</v>
      </c>
      <c r="O221" s="2">
        <v>0.27766436861741367</v>
      </c>
      <c r="P221" s="2">
        <v>0.67305908177902951</v>
      </c>
      <c r="Q221" s="2">
        <v>0.46258828988276846</v>
      </c>
      <c r="R221" s="2">
        <v>0.84669929325543047</v>
      </c>
      <c r="S221" s="2">
        <v>0.81639320622179257</v>
      </c>
      <c r="T221" s="2">
        <v>0.44278334355279431</v>
      </c>
      <c r="U221" s="2">
        <v>0.65326549316054061</v>
      </c>
      <c r="V221" s="2">
        <v>0.41769116221845642</v>
      </c>
      <c r="W221" s="2">
        <v>0.21865740049418453</v>
      </c>
      <c r="X221" s="2">
        <v>0.50967127113799848</v>
      </c>
      <c r="Y221" s="2">
        <v>0.19321742810276274</v>
      </c>
      <c r="Z221" s="2">
        <v>0.53181682187046364</v>
      </c>
      <c r="AA221" s="2">
        <v>0.32919951066068165</v>
      </c>
      <c r="AB221" s="2">
        <v>0.73318525227306963</v>
      </c>
      <c r="AC221" s="2">
        <v>0.52553532164675132</v>
      </c>
      <c r="AD221" s="2">
        <v>0.25976948433781538</v>
      </c>
      <c r="AE221" s="2">
        <v>0.53717380523533209</v>
      </c>
      <c r="AF221" s="29">
        <f>Node_22_TRAC[[#This Row],[BAD]]</f>
        <v>0</v>
      </c>
      <c r="AG221" s="24">
        <f>Node_22_TRAC[[#This Row],[GOOD]]</f>
        <v>0</v>
      </c>
      <c r="AH221" s="24">
        <f>Node_22_TRAC[[#This Row],[Column1]]</f>
        <v>1</v>
      </c>
      <c r="AI221" s="29">
        <f t="shared" si="12"/>
        <v>0</v>
      </c>
      <c r="AJ221" s="24">
        <f t="shared" si="13"/>
        <v>0</v>
      </c>
      <c r="AK221" s="30">
        <f t="shared" si="14"/>
        <v>1</v>
      </c>
      <c r="AL221" s="30">
        <f>IF(OR(Node_22_TRAC__2[[#This Row],[BAD]]+Node_22_TRAC__2[[#This Row],[BAD2]]=2,Node_22_TRAC__2[[#This Row],[BAD mean]]+Node_22_TRAC__2[[#This Row],[BAD mean4]]=2), 1, 0)</f>
        <v>1</v>
      </c>
    </row>
    <row r="222" spans="1:38" s="20" customFormat="1" x14ac:dyDescent="0.25">
      <c r="A222" s="1" t="s">
        <v>226</v>
      </c>
      <c r="B222" s="9">
        <v>0.42494108841564904</v>
      </c>
      <c r="C222" s="9">
        <v>0.62044435611364734</v>
      </c>
      <c r="D222" s="9">
        <v>0.5222929091025208</v>
      </c>
      <c r="E222" s="9">
        <v>0.40092713185475004</v>
      </c>
      <c r="F222" s="9">
        <v>0.46873118602848629</v>
      </c>
      <c r="G222" s="9">
        <v>0.44251015091654478</v>
      </c>
      <c r="H222" s="9">
        <v>0.27395678760317355</v>
      </c>
      <c r="I222" s="9">
        <v>0.26051283870826247</v>
      </c>
      <c r="J222" s="9">
        <v>0.53392743987156477</v>
      </c>
      <c r="K222" s="9">
        <v>0.55014413371029558</v>
      </c>
      <c r="L222" s="2">
        <v>0.47801678618318116</v>
      </c>
      <c r="M222" s="2">
        <v>0.19955238046962559</v>
      </c>
      <c r="N222" s="2">
        <v>0.47857649702324956</v>
      </c>
      <c r="O222" s="2">
        <v>0.25422037813049669</v>
      </c>
      <c r="P222" s="2">
        <v>0.60255344355751483</v>
      </c>
      <c r="Q222" s="2">
        <v>0.45013018558904688</v>
      </c>
      <c r="R222" s="2">
        <v>0.86072938992021419</v>
      </c>
      <c r="S222" s="2">
        <v>0.85532184726793958</v>
      </c>
      <c r="T222" s="2">
        <v>0.32745544582241071</v>
      </c>
      <c r="U222" s="2">
        <v>0.58887556087025561</v>
      </c>
      <c r="V222" s="2">
        <v>0.31937686289145861</v>
      </c>
      <c r="W222" s="2">
        <v>0.15606894634855925</v>
      </c>
      <c r="X222" s="2">
        <v>0.39058317210841142</v>
      </c>
      <c r="Y222" s="2">
        <v>0.18582315701198887</v>
      </c>
      <c r="Z222" s="2">
        <v>0.49571093552380152</v>
      </c>
      <c r="AA222" s="2">
        <v>0.30532569091694584</v>
      </c>
      <c r="AB222" s="2">
        <v>0.78717735479738749</v>
      </c>
      <c r="AC222" s="2">
        <v>0.57839994763200786</v>
      </c>
      <c r="AD222" s="2">
        <v>0.18613779035920872</v>
      </c>
      <c r="AE222" s="2">
        <v>0.46134165042927949</v>
      </c>
      <c r="AF222" s="29">
        <f>Node_22_TRAC[[#This Row],[BAD]]</f>
        <v>0</v>
      </c>
      <c r="AG222" s="24">
        <f>Node_22_TRAC[[#This Row],[GOOD]]</f>
        <v>0</v>
      </c>
      <c r="AH222" s="24">
        <f>Node_22_TRAC[[#This Row],[Column1]]</f>
        <v>1</v>
      </c>
      <c r="AI222" s="29">
        <f t="shared" si="12"/>
        <v>1</v>
      </c>
      <c r="AJ222" s="24">
        <f t="shared" si="13"/>
        <v>0</v>
      </c>
      <c r="AK222" s="30">
        <f t="shared" si="14"/>
        <v>1</v>
      </c>
      <c r="AL222" s="30">
        <f>IF(OR(Node_22_TRAC__2[[#This Row],[BAD]]+Node_22_TRAC__2[[#This Row],[BAD2]]=2,Node_22_TRAC__2[[#This Row],[BAD mean]]+Node_22_TRAC__2[[#This Row],[BAD mean4]]=2), 1, 0)</f>
        <v>1</v>
      </c>
    </row>
    <row r="223" spans="1:38" s="20" customFormat="1" x14ac:dyDescent="0.25">
      <c r="A223" s="1" t="s">
        <v>227</v>
      </c>
      <c r="B223" s="9">
        <v>0.57967497192470974</v>
      </c>
      <c r="C223" s="9">
        <v>0.61879982400135092</v>
      </c>
      <c r="D223" s="9">
        <v>0.5749761589547534</v>
      </c>
      <c r="E223" s="9">
        <v>0.60502212990167858</v>
      </c>
      <c r="F223" s="9">
        <v>0.58032247975442719</v>
      </c>
      <c r="G223" s="9">
        <v>0.61161557553101253</v>
      </c>
      <c r="H223" s="9">
        <v>0.53720891769049695</v>
      </c>
      <c r="I223" s="9">
        <v>0.52815646713881226</v>
      </c>
      <c r="J223" s="9">
        <v>0.57938092345549208</v>
      </c>
      <c r="K223" s="9">
        <v>0.58852459623871356</v>
      </c>
      <c r="L223" s="2">
        <v>0.81123732717161812</v>
      </c>
      <c r="M223" s="2">
        <v>0.65947286523469717</v>
      </c>
      <c r="N223" s="2">
        <v>0.74449966833147141</v>
      </c>
      <c r="O223" s="2">
        <v>0.58831093680188462</v>
      </c>
      <c r="P223" s="2">
        <v>0.82448513102411203</v>
      </c>
      <c r="Q223" s="2">
        <v>0.7893438596578034</v>
      </c>
      <c r="R223" s="2">
        <v>0.86124693356066706</v>
      </c>
      <c r="S223" s="2">
        <v>0.8692912887380585</v>
      </c>
      <c r="T223" s="2">
        <v>0.56344731417864358</v>
      </c>
      <c r="U223" s="2">
        <v>0.76344816215195077</v>
      </c>
      <c r="V223" s="2">
        <v>0.81078689694519612</v>
      </c>
      <c r="W223" s="2">
        <v>0.55400786496098642</v>
      </c>
      <c r="X223" s="2">
        <v>0.82126417203872959</v>
      </c>
      <c r="Y223" s="2">
        <v>0.44503130156906401</v>
      </c>
      <c r="Z223" s="2">
        <v>0.83319801053098907</v>
      </c>
      <c r="AA223" s="2">
        <v>0.66861106331331255</v>
      </c>
      <c r="AB223" s="2">
        <v>0.83913117205955157</v>
      </c>
      <c r="AC223" s="2">
        <v>0.78024676631642143</v>
      </c>
      <c r="AD223" s="2">
        <v>0.48886923796368897</v>
      </c>
      <c r="AE223" s="2">
        <v>0.75197823554144683</v>
      </c>
      <c r="AF223" s="29">
        <f>Node_22_TRAC[[#This Row],[BAD]]</f>
        <v>0</v>
      </c>
      <c r="AG223" s="24">
        <f>Node_22_TRAC[[#This Row],[GOOD]]</f>
        <v>0</v>
      </c>
      <c r="AH223" s="24">
        <f>Node_22_TRAC[[#This Row],[Column1]]</f>
        <v>0</v>
      </c>
      <c r="AI223" s="29">
        <f t="shared" si="12"/>
        <v>0</v>
      </c>
      <c r="AJ223" s="24">
        <f t="shared" si="13"/>
        <v>0</v>
      </c>
      <c r="AK223" s="30">
        <f t="shared" si="14"/>
        <v>0</v>
      </c>
      <c r="AL223" s="30">
        <f>IF(OR(Node_22_TRAC__2[[#This Row],[BAD]]+Node_22_TRAC__2[[#This Row],[BAD2]]=2,Node_22_TRAC__2[[#This Row],[BAD mean]]+Node_22_TRAC__2[[#This Row],[BAD mean4]]=2), 1, 0)</f>
        <v>0</v>
      </c>
    </row>
    <row r="224" spans="1:38" s="20" customFormat="1" x14ac:dyDescent="0.25">
      <c r="A224" s="1" t="s">
        <v>228</v>
      </c>
      <c r="B224" s="9">
        <v>0.63385796853098064</v>
      </c>
      <c r="C224" s="9">
        <v>0.62520482355179208</v>
      </c>
      <c r="D224" s="9">
        <v>0.65830335477754787</v>
      </c>
      <c r="E224" s="9">
        <v>0.59029514553694518</v>
      </c>
      <c r="F224" s="9">
        <v>0.65172501316316911</v>
      </c>
      <c r="G224" s="9">
        <v>0.60194181204409247</v>
      </c>
      <c r="H224" s="9">
        <v>0.51386629181083598</v>
      </c>
      <c r="I224" s="9">
        <v>0.45598351120400882</v>
      </c>
      <c r="J224" s="9">
        <v>0.65616509184563609</v>
      </c>
      <c r="K224" s="9">
        <v>0.65350697728123186</v>
      </c>
      <c r="L224" s="2">
        <v>0.80486468181269488</v>
      </c>
      <c r="M224" s="2">
        <v>0.65834623664964675</v>
      </c>
      <c r="N224" s="2">
        <v>0.73745390802973887</v>
      </c>
      <c r="O224" s="2">
        <v>0.52858319121180586</v>
      </c>
      <c r="P224" s="2">
        <v>0.76462543618568479</v>
      </c>
      <c r="Q224" s="2">
        <v>0.71213868633867827</v>
      </c>
      <c r="R224" s="2">
        <v>0.84605182320936712</v>
      </c>
      <c r="S224" s="2">
        <v>0.84196424588845153</v>
      </c>
      <c r="T224" s="2">
        <v>0.55646487564156777</v>
      </c>
      <c r="U224" s="2">
        <v>0.70645242982912237</v>
      </c>
      <c r="V224" s="2">
        <v>0.77477918565444615</v>
      </c>
      <c r="W224" s="2">
        <v>0.54589330149243243</v>
      </c>
      <c r="X224" s="2">
        <v>0.73254016423624646</v>
      </c>
      <c r="Y224" s="2">
        <v>0.44429623002425545</v>
      </c>
      <c r="Z224" s="2">
        <v>0.75301677655769506</v>
      </c>
      <c r="AA224" s="2">
        <v>0.63420653506911029</v>
      </c>
      <c r="AB224" s="2">
        <v>0.81491942055492406</v>
      </c>
      <c r="AC224" s="2">
        <v>0.73329504893964625</v>
      </c>
      <c r="AD224" s="2">
        <v>0.53682973563884628</v>
      </c>
      <c r="AE224" s="2">
        <v>0.68747477182892636</v>
      </c>
      <c r="AF224" s="29">
        <f>Node_22_TRAC[[#This Row],[BAD]]</f>
        <v>0</v>
      </c>
      <c r="AG224" s="24">
        <f>Node_22_TRAC[[#This Row],[GOOD]]</f>
        <v>0</v>
      </c>
      <c r="AH224" s="24">
        <f>Node_22_TRAC[[#This Row],[Column1]]</f>
        <v>0</v>
      </c>
      <c r="AI224" s="29">
        <f t="shared" si="12"/>
        <v>0</v>
      </c>
      <c r="AJ224" s="24">
        <f t="shared" si="13"/>
        <v>0</v>
      </c>
      <c r="AK224" s="30">
        <f t="shared" si="14"/>
        <v>0</v>
      </c>
      <c r="AL224" s="30">
        <f>IF(OR(Node_22_TRAC__2[[#This Row],[BAD]]+Node_22_TRAC__2[[#This Row],[BAD2]]=2,Node_22_TRAC__2[[#This Row],[BAD mean]]+Node_22_TRAC__2[[#This Row],[BAD mean4]]=2), 1, 0)</f>
        <v>0</v>
      </c>
    </row>
    <row r="225" spans="1:38" s="20" customFormat="1" x14ac:dyDescent="0.25">
      <c r="A225" s="1" t="s">
        <v>229</v>
      </c>
      <c r="B225" s="9">
        <v>0.43970808370921233</v>
      </c>
      <c r="C225" s="9">
        <v>0.6020047109966048</v>
      </c>
      <c r="D225" s="9">
        <v>0.60044413813023034</v>
      </c>
      <c r="E225" s="9">
        <v>0.49814538345741605</v>
      </c>
      <c r="F225" s="9">
        <v>0.54460307071555136</v>
      </c>
      <c r="G225" s="9">
        <v>0.52442454202009225</v>
      </c>
      <c r="H225" s="9">
        <v>0.22650396560560387</v>
      </c>
      <c r="I225" s="9">
        <v>0.28276813927543964</v>
      </c>
      <c r="J225" s="9">
        <v>0.58061011678257268</v>
      </c>
      <c r="K225" s="9">
        <v>0.62517899161255974</v>
      </c>
      <c r="L225" s="2">
        <v>0.60405280424307206</v>
      </c>
      <c r="M225" s="2">
        <v>0.42956888404538507</v>
      </c>
      <c r="N225" s="2">
        <v>0.55223707355975638</v>
      </c>
      <c r="O225" s="2">
        <v>0.41420679066560051</v>
      </c>
      <c r="P225" s="2">
        <v>0.64089471986491242</v>
      </c>
      <c r="Q225" s="2">
        <v>0.53151100140288277</v>
      </c>
      <c r="R225" s="2">
        <v>0.76149049401023605</v>
      </c>
      <c r="S225" s="2">
        <v>0.78686114882268343</v>
      </c>
      <c r="T225" s="2">
        <v>0.46771327361463194</v>
      </c>
      <c r="U225" s="2">
        <v>0.61455750377305296</v>
      </c>
      <c r="V225" s="2">
        <v>0.56762835046870064</v>
      </c>
      <c r="W225" s="2">
        <v>0.35591979016983422</v>
      </c>
      <c r="X225" s="2">
        <v>0.57204762559941236</v>
      </c>
      <c r="Y225" s="2">
        <v>0.30076118484240011</v>
      </c>
      <c r="Z225" s="2">
        <v>0.68176488282599457</v>
      </c>
      <c r="AA225" s="2">
        <v>0.40512841705359481</v>
      </c>
      <c r="AB225" s="2">
        <v>0.69986707580971252</v>
      </c>
      <c r="AC225" s="2">
        <v>0.48935545820903925</v>
      </c>
      <c r="AD225" s="2">
        <v>0.37662398530653324</v>
      </c>
      <c r="AE225" s="2">
        <v>0.63257092523119118</v>
      </c>
      <c r="AF225" s="29">
        <f>Node_22_TRAC[[#This Row],[BAD]]</f>
        <v>0</v>
      </c>
      <c r="AG225" s="24">
        <f>Node_22_TRAC[[#This Row],[GOOD]]</f>
        <v>0</v>
      </c>
      <c r="AH225" s="24">
        <f>Node_22_TRAC[[#This Row],[Column1]]</f>
        <v>1</v>
      </c>
      <c r="AI225" s="29">
        <f t="shared" si="12"/>
        <v>0</v>
      </c>
      <c r="AJ225" s="24">
        <f t="shared" si="13"/>
        <v>0</v>
      </c>
      <c r="AK225" s="30">
        <f t="shared" si="14"/>
        <v>1</v>
      </c>
      <c r="AL225" s="30">
        <f>IF(OR(Node_22_TRAC__2[[#This Row],[BAD]]+Node_22_TRAC__2[[#This Row],[BAD2]]=2,Node_22_TRAC__2[[#This Row],[BAD mean]]+Node_22_TRAC__2[[#This Row],[BAD mean4]]=2), 1, 0)</f>
        <v>1</v>
      </c>
    </row>
    <row r="226" spans="1:38" s="20" customFormat="1" x14ac:dyDescent="0.25">
      <c r="A226" s="1" t="s">
        <v>230</v>
      </c>
      <c r="B226" s="9">
        <v>0.71887549186773703</v>
      </c>
      <c r="C226" s="9">
        <v>0.65341966359308179</v>
      </c>
      <c r="D226" s="9">
        <v>0.78327604670769357</v>
      </c>
      <c r="E226" s="9">
        <v>0.57716786168511758</v>
      </c>
      <c r="F226" s="9">
        <v>0.75473592363097164</v>
      </c>
      <c r="G226" s="9">
        <v>0.59352312884096659</v>
      </c>
      <c r="H226" s="9">
        <v>0.57601117384749811</v>
      </c>
      <c r="I226" s="9">
        <v>0.42535623774163556</v>
      </c>
      <c r="J226" s="9">
        <v>0.76110168086250862</v>
      </c>
      <c r="K226" s="9">
        <v>0.77928369298636235</v>
      </c>
      <c r="L226" s="2">
        <v>0.70001655529087459</v>
      </c>
      <c r="M226" s="2">
        <v>0.41700478924891038</v>
      </c>
      <c r="N226" s="2">
        <v>0.70211458807654792</v>
      </c>
      <c r="O226" s="2">
        <v>0.49800528548790329</v>
      </c>
      <c r="P226" s="2">
        <v>0.79108470666834085</v>
      </c>
      <c r="Q226" s="2">
        <v>0.67834408549164804</v>
      </c>
      <c r="R226" s="2">
        <v>0.8754310957136574</v>
      </c>
      <c r="S226" s="2">
        <v>0.86027689917193584</v>
      </c>
      <c r="T226" s="2">
        <v>0.5154066110176746</v>
      </c>
      <c r="U226" s="2">
        <v>0.70184197773884627</v>
      </c>
      <c r="V226" s="2">
        <v>0.64985998137646783</v>
      </c>
      <c r="W226" s="2">
        <v>0.32446679100339348</v>
      </c>
      <c r="X226" s="2">
        <v>0.69256418849710299</v>
      </c>
      <c r="Y226" s="2">
        <v>0.38803004894966686</v>
      </c>
      <c r="Z226" s="2">
        <v>0.74992309785535061</v>
      </c>
      <c r="AA226" s="2">
        <v>0.51722109281093709</v>
      </c>
      <c r="AB226" s="2">
        <v>0.73179714281542052</v>
      </c>
      <c r="AC226" s="2">
        <v>0.70091306175237067</v>
      </c>
      <c r="AD226" s="2">
        <v>0.48814033809495355</v>
      </c>
      <c r="AE226" s="2">
        <v>0.66451434097856343</v>
      </c>
      <c r="AF226" s="29">
        <f>Node_22_TRAC[[#This Row],[BAD]]</f>
        <v>0</v>
      </c>
      <c r="AG226" s="24">
        <f>Node_22_TRAC[[#This Row],[GOOD]]</f>
        <v>0</v>
      </c>
      <c r="AH226" s="24">
        <f>Node_22_TRAC[[#This Row],[Column1]]</f>
        <v>0</v>
      </c>
      <c r="AI226" s="29">
        <f t="shared" si="12"/>
        <v>0</v>
      </c>
      <c r="AJ226" s="24">
        <f t="shared" si="13"/>
        <v>0</v>
      </c>
      <c r="AK226" s="30">
        <f t="shared" si="14"/>
        <v>0</v>
      </c>
      <c r="AL226" s="30">
        <f>IF(OR(Node_22_TRAC__2[[#This Row],[BAD]]+Node_22_TRAC__2[[#This Row],[BAD2]]=2,Node_22_TRAC__2[[#This Row],[BAD mean]]+Node_22_TRAC__2[[#This Row],[BAD mean4]]=2), 1, 0)</f>
        <v>0</v>
      </c>
    </row>
    <row r="227" spans="1:38" s="20" customFormat="1" x14ac:dyDescent="0.25">
      <c r="A227" s="1" t="s">
        <v>231</v>
      </c>
      <c r="B227" s="9">
        <v>0.52555961285754682</v>
      </c>
      <c r="C227" s="9">
        <v>0.71523018865352717</v>
      </c>
      <c r="D227" s="9">
        <v>0.62855463232946485</v>
      </c>
      <c r="E227" s="9">
        <v>0.58996358415904793</v>
      </c>
      <c r="F227" s="9">
        <v>0.59833412014323573</v>
      </c>
      <c r="G227" s="9">
        <v>0.57210567197760531</v>
      </c>
      <c r="H227" s="9">
        <v>0.43472660227457488</v>
      </c>
      <c r="I227" s="9">
        <v>0.34857566800875867</v>
      </c>
      <c r="J227" s="9">
        <v>0.71834660945735374</v>
      </c>
      <c r="K227" s="9">
        <v>0.69264177741152688</v>
      </c>
      <c r="L227" s="2">
        <v>0.42284255061445958</v>
      </c>
      <c r="M227" s="2">
        <v>0.30096253963926106</v>
      </c>
      <c r="N227" s="2">
        <v>0.53279071822761148</v>
      </c>
      <c r="O227" s="2">
        <v>0.35612993063541609</v>
      </c>
      <c r="P227" s="2">
        <v>0.5765404895713464</v>
      </c>
      <c r="Q227" s="2">
        <v>0.52110515288993842</v>
      </c>
      <c r="R227" s="2">
        <v>0.8384990458298377</v>
      </c>
      <c r="S227" s="2">
        <v>0.86237565369922631</v>
      </c>
      <c r="T227" s="2">
        <v>0.39484494553388977</v>
      </c>
      <c r="U227" s="2">
        <v>0.50766846619127737</v>
      </c>
      <c r="V227" s="2">
        <v>0.3316702329546205</v>
      </c>
      <c r="W227" s="2">
        <v>0.23979233396359709</v>
      </c>
      <c r="X227" s="2">
        <v>0.44440034513664889</v>
      </c>
      <c r="Y227" s="2">
        <v>0.26766347108246663</v>
      </c>
      <c r="Z227" s="2">
        <v>0.47865794147611912</v>
      </c>
      <c r="AA227" s="2">
        <v>0.38092046301632027</v>
      </c>
      <c r="AB227" s="2">
        <v>0.76832755633520589</v>
      </c>
      <c r="AC227" s="2">
        <v>0.60865038469740451</v>
      </c>
      <c r="AD227" s="2">
        <v>0.28778266095339122</v>
      </c>
      <c r="AE227" s="2">
        <v>0.46894209306635704</v>
      </c>
      <c r="AF227" s="29">
        <f>Node_22_TRAC[[#This Row],[BAD]]</f>
        <v>0</v>
      </c>
      <c r="AG227" s="24">
        <f>Node_22_TRAC[[#This Row],[GOOD]]</f>
        <v>0</v>
      </c>
      <c r="AH227" s="24">
        <f>Node_22_TRAC[[#This Row],[Column1]]</f>
        <v>1</v>
      </c>
      <c r="AI227" s="29">
        <f t="shared" si="12"/>
        <v>0</v>
      </c>
      <c r="AJ227" s="24">
        <f t="shared" si="13"/>
        <v>0</v>
      </c>
      <c r="AK227" s="30">
        <f t="shared" si="14"/>
        <v>1</v>
      </c>
      <c r="AL227" s="30">
        <f>IF(OR(Node_22_TRAC__2[[#This Row],[BAD]]+Node_22_TRAC__2[[#This Row],[BAD2]]=2,Node_22_TRAC__2[[#This Row],[BAD mean]]+Node_22_TRAC__2[[#This Row],[BAD mean4]]=2), 1, 0)</f>
        <v>1</v>
      </c>
    </row>
    <row r="228" spans="1:38" s="20" customFormat="1" x14ac:dyDescent="0.25">
      <c r="A228" s="1" t="s">
        <v>232</v>
      </c>
      <c r="B228" s="9">
        <v>0.73767561047493879</v>
      </c>
      <c r="C228" s="9">
        <v>0.73881916846587503</v>
      </c>
      <c r="D228" s="9">
        <v>0.75746481426342582</v>
      </c>
      <c r="E228" s="9">
        <v>0.68124088900783775</v>
      </c>
      <c r="F228" s="9">
        <v>0.74732004914288674</v>
      </c>
      <c r="G228" s="9">
        <v>0.74938841244393628</v>
      </c>
      <c r="H228" s="9">
        <v>0.59397282224941894</v>
      </c>
      <c r="I228" s="9">
        <v>0.50005862806694701</v>
      </c>
      <c r="J228" s="9">
        <v>0.75070235180761302</v>
      </c>
      <c r="K228" s="9">
        <v>0.76580274996869702</v>
      </c>
      <c r="L228" s="2">
        <v>0.61595195107185752</v>
      </c>
      <c r="M228" s="2">
        <v>0.39132227380524665</v>
      </c>
      <c r="N228" s="2">
        <v>0.66023428054749145</v>
      </c>
      <c r="O228" s="2">
        <v>0.47917047516474814</v>
      </c>
      <c r="P228" s="2">
        <v>0.74956170363808039</v>
      </c>
      <c r="Q228" s="2">
        <v>0.660993218369333</v>
      </c>
      <c r="R228" s="2">
        <v>0.89015626524931435</v>
      </c>
      <c r="S228" s="2">
        <v>0.88284074930785472</v>
      </c>
      <c r="T228" s="2">
        <v>0.42333429450744836</v>
      </c>
      <c r="U228" s="2">
        <v>0.64733122837061918</v>
      </c>
      <c r="V228" s="2">
        <v>0.55627836973070632</v>
      </c>
      <c r="W228" s="2">
        <v>0.3040386459174455</v>
      </c>
      <c r="X228" s="2">
        <v>0.62228335793032385</v>
      </c>
      <c r="Y228" s="2">
        <v>0.40665249819175148</v>
      </c>
      <c r="Z228" s="2">
        <v>0.67669788681695608</v>
      </c>
      <c r="AA228" s="2">
        <v>0.54543161829369147</v>
      </c>
      <c r="AB228" s="2">
        <v>0.77338548148874542</v>
      </c>
      <c r="AC228" s="2">
        <v>0.74965674544504224</v>
      </c>
      <c r="AD228" s="2">
        <v>0.39694837868431582</v>
      </c>
      <c r="AE228" s="2">
        <v>0.63356678538416533</v>
      </c>
      <c r="AF228" s="29">
        <f>Node_22_TRAC[[#This Row],[BAD]]</f>
        <v>0</v>
      </c>
      <c r="AG228" s="24">
        <f>Node_22_TRAC[[#This Row],[GOOD]]</f>
        <v>0</v>
      </c>
      <c r="AH228" s="24">
        <f>Node_22_TRAC[[#This Row],[Column1]]</f>
        <v>0</v>
      </c>
      <c r="AI228" s="29">
        <f t="shared" si="12"/>
        <v>0</v>
      </c>
      <c r="AJ228" s="24">
        <f t="shared" si="13"/>
        <v>0</v>
      </c>
      <c r="AK228" s="30">
        <f t="shared" si="14"/>
        <v>0</v>
      </c>
      <c r="AL228" s="30">
        <f>IF(OR(Node_22_TRAC__2[[#This Row],[BAD]]+Node_22_TRAC__2[[#This Row],[BAD2]]=2,Node_22_TRAC__2[[#This Row],[BAD mean]]+Node_22_TRAC__2[[#This Row],[BAD mean4]]=2), 1, 0)</f>
        <v>0</v>
      </c>
    </row>
    <row r="229" spans="1:38" s="20" customFormat="1" x14ac:dyDescent="0.25">
      <c r="A229" s="1" t="s">
        <v>233</v>
      </c>
      <c r="B229" s="9">
        <v>0.667573916075901</v>
      </c>
      <c r="C229" s="9">
        <v>0.69328106452519678</v>
      </c>
      <c r="D229" s="9">
        <v>0.67048737899836497</v>
      </c>
      <c r="E229" s="9">
        <v>0.59239561687146458</v>
      </c>
      <c r="F229" s="9">
        <v>0.68365192761988147</v>
      </c>
      <c r="G229" s="9">
        <v>0.65175078723201962</v>
      </c>
      <c r="H229" s="9">
        <v>0.59765050175153767</v>
      </c>
      <c r="I229" s="9">
        <v>0.44151469522355136</v>
      </c>
      <c r="J229" s="9">
        <v>0.6961604693775203</v>
      </c>
      <c r="K229" s="9">
        <v>0.70266517594340716</v>
      </c>
      <c r="L229" s="2">
        <v>0.54922070294037328</v>
      </c>
      <c r="M229" s="2">
        <v>0.25426322056853878</v>
      </c>
      <c r="N229" s="2">
        <v>0.60744965203093759</v>
      </c>
      <c r="O229" s="2">
        <v>0.32419267062461454</v>
      </c>
      <c r="P229" s="2">
        <v>0.71698049665545871</v>
      </c>
      <c r="Q229" s="2">
        <v>0.59978791033157441</v>
      </c>
      <c r="R229" s="2">
        <v>0.86740165104848654</v>
      </c>
      <c r="S229" s="2">
        <v>0.83655356124356883</v>
      </c>
      <c r="T229" s="2">
        <v>0.35309102956822169</v>
      </c>
      <c r="U229" s="2">
        <v>0.58635764121314693</v>
      </c>
      <c r="V229" s="2">
        <v>0.45305836741682465</v>
      </c>
      <c r="W229" s="2">
        <v>0.17713603766031946</v>
      </c>
      <c r="X229" s="2">
        <v>0.52692264494302909</v>
      </c>
      <c r="Y229" s="2">
        <v>0.21573463880870247</v>
      </c>
      <c r="Z229" s="2">
        <v>0.62591102799466647</v>
      </c>
      <c r="AA229" s="2">
        <v>0.41041394889271621</v>
      </c>
      <c r="AB229" s="2">
        <v>0.7264112776761853</v>
      </c>
      <c r="AC229" s="2">
        <v>0.67082172099419113</v>
      </c>
      <c r="AD229" s="2">
        <v>0.21914895545497051</v>
      </c>
      <c r="AE229" s="2">
        <v>0.47341268744150983</v>
      </c>
      <c r="AF229" s="29">
        <f>Node_22_TRAC[[#This Row],[BAD]]</f>
        <v>0</v>
      </c>
      <c r="AG229" s="24">
        <f>Node_22_TRAC[[#This Row],[GOOD]]</f>
        <v>0</v>
      </c>
      <c r="AH229" s="24">
        <f>Node_22_TRAC[[#This Row],[Column1]]</f>
        <v>0</v>
      </c>
      <c r="AI229" s="29">
        <f t="shared" si="12"/>
        <v>0</v>
      </c>
      <c r="AJ229" s="24">
        <f t="shared" si="13"/>
        <v>0</v>
      </c>
      <c r="AK229" s="30">
        <f t="shared" si="14"/>
        <v>1</v>
      </c>
      <c r="AL229" s="30">
        <f>IF(OR(Node_22_TRAC__2[[#This Row],[BAD]]+Node_22_TRAC__2[[#This Row],[BAD2]]=2,Node_22_TRAC__2[[#This Row],[BAD mean]]+Node_22_TRAC__2[[#This Row],[BAD mean4]]=2), 1, 0)</f>
        <v>0</v>
      </c>
    </row>
    <row r="230" spans="1:38" s="20" customFormat="1" x14ac:dyDescent="0.25">
      <c r="A230" s="1" t="s">
        <v>234</v>
      </c>
      <c r="B230" s="9">
        <v>0.43222465748636452</v>
      </c>
      <c r="C230" s="9">
        <v>0.54730951182730425</v>
      </c>
      <c r="D230" s="9">
        <v>0.538482368573037</v>
      </c>
      <c r="E230" s="9">
        <v>0.33007168475418014</v>
      </c>
      <c r="F230" s="9">
        <v>0.47795314159848146</v>
      </c>
      <c r="G230" s="9">
        <v>0.39226782363978768</v>
      </c>
      <c r="H230" s="9">
        <v>0.26882226564878547</v>
      </c>
      <c r="I230" s="9">
        <v>0.12156031656325091</v>
      </c>
      <c r="J230" s="9">
        <v>0.50031449134604833</v>
      </c>
      <c r="K230" s="9">
        <v>0.54009192652509808</v>
      </c>
      <c r="L230" s="2">
        <v>0.22682670809884103</v>
      </c>
      <c r="M230" s="2">
        <v>7.7611461477704771E-2</v>
      </c>
      <c r="N230" s="2">
        <v>0.16702095365854241</v>
      </c>
      <c r="O230" s="2">
        <v>0.10522869962850823</v>
      </c>
      <c r="P230" s="2">
        <v>0.27653740922395331</v>
      </c>
      <c r="Q230" s="2">
        <v>0.25166463695284269</v>
      </c>
      <c r="R230" s="2">
        <v>0.73758086676261514</v>
      </c>
      <c r="S230" s="2">
        <v>0.70799645052918148</v>
      </c>
      <c r="T230" s="2">
        <v>9.3794873472545878E-2</v>
      </c>
      <c r="U230" s="2">
        <v>0.25392801114916125</v>
      </c>
      <c r="V230" s="2">
        <v>0.22605674860236508</v>
      </c>
      <c r="W230" s="2">
        <v>9.8829073278404359E-2</v>
      </c>
      <c r="X230" s="2">
        <v>0.27927571375972082</v>
      </c>
      <c r="Y230" s="2">
        <v>0.10772935464067705</v>
      </c>
      <c r="Z230" s="2">
        <v>0.28843582135764251</v>
      </c>
      <c r="AA230" s="2">
        <v>0.19353947316591386</v>
      </c>
      <c r="AB230" s="2">
        <v>0.48049351286055342</v>
      </c>
      <c r="AC230" s="2">
        <v>0.30291562518316173</v>
      </c>
      <c r="AD230" s="2">
        <v>0.15094434765556583</v>
      </c>
      <c r="AE230" s="2">
        <v>0.31314844306482631</v>
      </c>
      <c r="AF230" s="29">
        <f>Node_22_TRAC[[#This Row],[BAD]]</f>
        <v>1</v>
      </c>
      <c r="AG230" s="24">
        <f>Node_22_TRAC[[#This Row],[GOOD]]</f>
        <v>0</v>
      </c>
      <c r="AH230" s="24">
        <f>Node_22_TRAC[[#This Row],[Column1]]</f>
        <v>1</v>
      </c>
      <c r="AI230" s="29">
        <f t="shared" si="12"/>
        <v>1</v>
      </c>
      <c r="AJ230" s="24">
        <f t="shared" si="13"/>
        <v>0</v>
      </c>
      <c r="AK230" s="30">
        <f t="shared" si="14"/>
        <v>1</v>
      </c>
      <c r="AL230" s="30">
        <f>IF(OR(Node_22_TRAC__2[[#This Row],[BAD]]+Node_22_TRAC__2[[#This Row],[BAD2]]=2,Node_22_TRAC__2[[#This Row],[BAD mean]]+Node_22_TRAC__2[[#This Row],[BAD mean4]]=2), 1, 0)</f>
        <v>1</v>
      </c>
    </row>
    <row r="231" spans="1:38" s="20" customFormat="1" x14ac:dyDescent="0.25">
      <c r="A231" s="1" t="s">
        <v>235</v>
      </c>
      <c r="B231" s="9">
        <v>0.67149036568440512</v>
      </c>
      <c r="C231" s="9">
        <v>0.64184714704875689</v>
      </c>
      <c r="D231" s="9">
        <v>0.71966716824104171</v>
      </c>
      <c r="E231" s="9">
        <v>0.63333727786939487</v>
      </c>
      <c r="F231" s="9">
        <v>0.72873702388653216</v>
      </c>
      <c r="G231" s="9">
        <v>0.65438392400685352</v>
      </c>
      <c r="H231" s="9">
        <v>0.60723310902940408</v>
      </c>
      <c r="I231" s="9">
        <v>0.52477130298179997</v>
      </c>
      <c r="J231" s="9">
        <v>0.70584644340477554</v>
      </c>
      <c r="K231" s="9">
        <v>0.69964615773360639</v>
      </c>
      <c r="L231" s="2">
        <v>0.65177406565653695</v>
      </c>
      <c r="M231" s="2">
        <v>0.47061351191426598</v>
      </c>
      <c r="N231" s="2">
        <v>0.65129856460771707</v>
      </c>
      <c r="O231" s="2">
        <v>0.4559199104933771</v>
      </c>
      <c r="P231" s="2">
        <v>0.7162046489130649</v>
      </c>
      <c r="Q231" s="2">
        <v>0.6393728317587849</v>
      </c>
      <c r="R231" s="2">
        <v>0.8222515264540855</v>
      </c>
      <c r="S231" s="2">
        <v>0.83858301062888063</v>
      </c>
      <c r="T231" s="2">
        <v>0.52203310268286174</v>
      </c>
      <c r="U231" s="2">
        <v>0.64327596336902015</v>
      </c>
      <c r="V231" s="2">
        <v>0.61435782394106631</v>
      </c>
      <c r="W231" s="2">
        <v>0.39527242137729457</v>
      </c>
      <c r="X231" s="2">
        <v>0.6294707828176247</v>
      </c>
      <c r="Y231" s="2">
        <v>0.3709823374570157</v>
      </c>
      <c r="Z231" s="2">
        <v>0.72854857616621505</v>
      </c>
      <c r="AA231" s="2">
        <v>0.55596935527739377</v>
      </c>
      <c r="AB231" s="2">
        <v>0.77801409938644261</v>
      </c>
      <c r="AC231" s="2">
        <v>0.68201951427209129</v>
      </c>
      <c r="AD231" s="2">
        <v>0.47325862856064776</v>
      </c>
      <c r="AE231" s="2">
        <v>0.64244268519538361</v>
      </c>
      <c r="AF231" s="29">
        <f>Node_22_TRAC[[#This Row],[BAD]]</f>
        <v>0</v>
      </c>
      <c r="AG231" s="24">
        <f>Node_22_TRAC[[#This Row],[GOOD]]</f>
        <v>0</v>
      </c>
      <c r="AH231" s="24">
        <f>Node_22_TRAC[[#This Row],[Column1]]</f>
        <v>0</v>
      </c>
      <c r="AI231" s="29">
        <f t="shared" si="12"/>
        <v>0</v>
      </c>
      <c r="AJ231" s="24">
        <f t="shared" si="13"/>
        <v>0</v>
      </c>
      <c r="AK231" s="30">
        <f t="shared" si="14"/>
        <v>0</v>
      </c>
      <c r="AL231" s="30">
        <f>IF(OR(Node_22_TRAC__2[[#This Row],[BAD]]+Node_22_TRAC__2[[#This Row],[BAD2]]=2,Node_22_TRAC__2[[#This Row],[BAD mean]]+Node_22_TRAC__2[[#This Row],[BAD mean4]]=2), 1, 0)</f>
        <v>0</v>
      </c>
    </row>
    <row r="232" spans="1:38" s="20" customFormat="1" x14ac:dyDescent="0.25">
      <c r="A232" s="1" t="s">
        <v>236</v>
      </c>
      <c r="B232" s="9">
        <v>0.72668522451747153</v>
      </c>
      <c r="C232" s="9">
        <v>0.73154913688142942</v>
      </c>
      <c r="D232" s="9">
        <v>0.715262820249982</v>
      </c>
      <c r="E232" s="9">
        <v>0.70456170591480005</v>
      </c>
      <c r="F232" s="9">
        <v>0.7363683260179853</v>
      </c>
      <c r="G232" s="9">
        <v>0.72478101927172067</v>
      </c>
      <c r="H232" s="9">
        <v>0.62060245616682541</v>
      </c>
      <c r="I232" s="9">
        <v>0.53759315051531731</v>
      </c>
      <c r="J232" s="9">
        <v>0.71969969965023506</v>
      </c>
      <c r="K232" s="9">
        <v>0.72809416397722393</v>
      </c>
      <c r="L232" s="2">
        <v>0.84969344778869071</v>
      </c>
      <c r="M232" s="2">
        <v>0.75293100050497075</v>
      </c>
      <c r="N232" s="2">
        <v>0.78936723755305993</v>
      </c>
      <c r="O232" s="2">
        <v>0.69035160401202766</v>
      </c>
      <c r="P232" s="2">
        <v>0.84542962997671822</v>
      </c>
      <c r="Q232" s="2">
        <v>0.8075571549929873</v>
      </c>
      <c r="R232" s="2">
        <v>0.8780307331991335</v>
      </c>
      <c r="S232" s="2">
        <v>0.87401641117607498</v>
      </c>
      <c r="T232" s="2">
        <v>0.61396326397835177</v>
      </c>
      <c r="U232" s="2">
        <v>0.76546145117019682</v>
      </c>
      <c r="V232" s="2">
        <v>0.81907017333713572</v>
      </c>
      <c r="W232" s="2">
        <v>0.69240935134036719</v>
      </c>
      <c r="X232" s="2">
        <v>0.78081912406247211</v>
      </c>
      <c r="Y232" s="2">
        <v>0.57899200183949895</v>
      </c>
      <c r="Z232" s="2">
        <v>0.82161430585938133</v>
      </c>
      <c r="AA232" s="2">
        <v>0.73301116329244775</v>
      </c>
      <c r="AB232" s="2">
        <v>0.85472549588211977</v>
      </c>
      <c r="AC232" s="2">
        <v>0.81772052516320692</v>
      </c>
      <c r="AD232" s="2">
        <v>0.54176177513116619</v>
      </c>
      <c r="AE232" s="2">
        <v>0.7002464285079425</v>
      </c>
      <c r="AF232" s="29">
        <f>Node_22_TRAC[[#This Row],[BAD]]</f>
        <v>0</v>
      </c>
      <c r="AG232" s="24">
        <f>Node_22_TRAC[[#This Row],[GOOD]]</f>
        <v>0</v>
      </c>
      <c r="AH232" s="24">
        <f>Node_22_TRAC[[#This Row],[Column1]]</f>
        <v>0</v>
      </c>
      <c r="AI232" s="29">
        <f t="shared" si="12"/>
        <v>0</v>
      </c>
      <c r="AJ232" s="24">
        <f t="shared" si="13"/>
        <v>0</v>
      </c>
      <c r="AK232" s="30">
        <f t="shared" si="14"/>
        <v>0</v>
      </c>
      <c r="AL232" s="30">
        <f>IF(OR(Node_22_TRAC__2[[#This Row],[BAD]]+Node_22_TRAC__2[[#This Row],[BAD2]]=2,Node_22_TRAC__2[[#This Row],[BAD mean]]+Node_22_TRAC__2[[#This Row],[BAD mean4]]=2), 1, 0)</f>
        <v>0</v>
      </c>
    </row>
    <row r="233" spans="1:38" s="20" customFormat="1" x14ac:dyDescent="0.25">
      <c r="A233" s="1" t="s">
        <v>237</v>
      </c>
      <c r="B233" s="9">
        <v>0.69235567695449718</v>
      </c>
      <c r="C233" s="9">
        <v>0.59984023391408881</v>
      </c>
      <c r="D233" s="9">
        <v>0.73494624147146448</v>
      </c>
      <c r="E233" s="9">
        <v>0.55442330148598995</v>
      </c>
      <c r="F233" s="9">
        <v>0.70419351327680602</v>
      </c>
      <c r="G233" s="9">
        <v>0.59031846488369877</v>
      </c>
      <c r="H233" s="9">
        <v>0.47872676789818996</v>
      </c>
      <c r="I233" s="9">
        <v>0.39369961715038093</v>
      </c>
      <c r="J233" s="9">
        <v>0.72811245257817292</v>
      </c>
      <c r="K233" s="9">
        <v>0.71913307924779324</v>
      </c>
      <c r="L233" s="2">
        <v>0.54162574061816493</v>
      </c>
      <c r="M233" s="2">
        <v>0.34686965972779293</v>
      </c>
      <c r="N233" s="2">
        <v>0.55892572062694068</v>
      </c>
      <c r="O233" s="2">
        <v>0.38106641574276717</v>
      </c>
      <c r="P233" s="2">
        <v>0.61488713366329439</v>
      </c>
      <c r="Q233" s="2">
        <v>0.50313679179105841</v>
      </c>
      <c r="R233" s="2">
        <v>0.86119785116710912</v>
      </c>
      <c r="S233" s="2">
        <v>0.85508190648926075</v>
      </c>
      <c r="T233" s="2">
        <v>0.39539033444385663</v>
      </c>
      <c r="U233" s="2">
        <v>0.55980878349372398</v>
      </c>
      <c r="V233" s="2">
        <v>0.52441982497971817</v>
      </c>
      <c r="W233" s="2">
        <v>0.30886018603878351</v>
      </c>
      <c r="X233" s="2">
        <v>0.54432708111234962</v>
      </c>
      <c r="Y233" s="2">
        <v>0.30721000601374965</v>
      </c>
      <c r="Z233" s="2">
        <v>0.54834246318547486</v>
      </c>
      <c r="AA233" s="2">
        <v>0.41393325622268379</v>
      </c>
      <c r="AB233" s="2">
        <v>0.72581523260559544</v>
      </c>
      <c r="AC233" s="2">
        <v>0.60591115635864812</v>
      </c>
      <c r="AD233" s="2">
        <v>0.44586515014766243</v>
      </c>
      <c r="AE233" s="2">
        <v>0.5291342161598882</v>
      </c>
      <c r="AF233" s="29">
        <f>Node_22_TRAC[[#This Row],[BAD]]</f>
        <v>0</v>
      </c>
      <c r="AG233" s="24">
        <f>Node_22_TRAC[[#This Row],[GOOD]]</f>
        <v>0</v>
      </c>
      <c r="AH233" s="24">
        <f>Node_22_TRAC[[#This Row],[Column1]]</f>
        <v>0</v>
      </c>
      <c r="AI233" s="29">
        <f t="shared" si="12"/>
        <v>0</v>
      </c>
      <c r="AJ233" s="24">
        <f t="shared" si="13"/>
        <v>0</v>
      </c>
      <c r="AK233" s="30">
        <f t="shared" si="14"/>
        <v>1</v>
      </c>
      <c r="AL233" s="30">
        <f>IF(OR(Node_22_TRAC__2[[#This Row],[BAD]]+Node_22_TRAC__2[[#This Row],[BAD2]]=2,Node_22_TRAC__2[[#This Row],[BAD mean]]+Node_22_TRAC__2[[#This Row],[BAD mean4]]=2), 1, 0)</f>
        <v>0</v>
      </c>
    </row>
    <row r="234" spans="1:38" s="20" customFormat="1" x14ac:dyDescent="0.25">
      <c r="A234" s="1" t="s">
        <v>238</v>
      </c>
      <c r="B234" s="9">
        <v>0.56689698962631252</v>
      </c>
      <c r="C234" s="9">
        <v>0.65621226404320487</v>
      </c>
      <c r="D234" s="9">
        <v>0.70177965322531155</v>
      </c>
      <c r="E234" s="9">
        <v>0.48522547201903704</v>
      </c>
      <c r="F234" s="9">
        <v>0.67290613254970488</v>
      </c>
      <c r="G234" s="9">
        <v>0.50490612404484159</v>
      </c>
      <c r="H234" s="9">
        <v>0.37535524984838237</v>
      </c>
      <c r="I234" s="9">
        <v>0.26137610778983761</v>
      </c>
      <c r="J234" s="9">
        <v>0.68544570287522777</v>
      </c>
      <c r="K234" s="9">
        <v>0.69769614950404002</v>
      </c>
      <c r="L234" s="2">
        <v>0.4366690685926784</v>
      </c>
      <c r="M234" s="2">
        <v>0.34612342592424683</v>
      </c>
      <c r="N234" s="2">
        <v>0.42918816016353112</v>
      </c>
      <c r="O234" s="2">
        <v>0.3611333244779022</v>
      </c>
      <c r="P234" s="2">
        <v>0.52848837342341215</v>
      </c>
      <c r="Q234" s="2">
        <v>0.49034317374947367</v>
      </c>
      <c r="R234" s="2">
        <v>0.8226295334261523</v>
      </c>
      <c r="S234" s="2">
        <v>0.82188821718691574</v>
      </c>
      <c r="T234" s="2">
        <v>0.39912319199281276</v>
      </c>
      <c r="U234" s="2">
        <v>0.47819296590033172</v>
      </c>
      <c r="V234" s="2">
        <v>0.34427854290944587</v>
      </c>
      <c r="W234" s="2">
        <v>0.29198854778489353</v>
      </c>
      <c r="X234" s="2">
        <v>0.3297548339215981</v>
      </c>
      <c r="Y234" s="2">
        <v>0.30469810446730239</v>
      </c>
      <c r="Z234" s="2">
        <v>0.41957284561313374</v>
      </c>
      <c r="AA234" s="2">
        <v>0.39050843533859075</v>
      </c>
      <c r="AB234" s="2">
        <v>0.44840849157687646</v>
      </c>
      <c r="AC234" s="2">
        <v>0.49273880920524854</v>
      </c>
      <c r="AD234" s="2">
        <v>0.33267109535762579</v>
      </c>
      <c r="AE234" s="2">
        <v>0.37935212813105523</v>
      </c>
      <c r="AF234" s="29">
        <f>Node_22_TRAC[[#This Row],[BAD]]</f>
        <v>0</v>
      </c>
      <c r="AG234" s="24">
        <f>Node_22_TRAC[[#This Row],[GOOD]]</f>
        <v>0</v>
      </c>
      <c r="AH234" s="24">
        <f>Node_22_TRAC[[#This Row],[Column1]]</f>
        <v>1</v>
      </c>
      <c r="AI234" s="29">
        <f t="shared" si="12"/>
        <v>0</v>
      </c>
      <c r="AJ234" s="24">
        <f t="shared" si="13"/>
        <v>0</v>
      </c>
      <c r="AK234" s="30">
        <f t="shared" si="14"/>
        <v>1</v>
      </c>
      <c r="AL234" s="30">
        <f>IF(OR(Node_22_TRAC__2[[#This Row],[BAD]]+Node_22_TRAC__2[[#This Row],[BAD2]]=2,Node_22_TRAC__2[[#This Row],[BAD mean]]+Node_22_TRAC__2[[#This Row],[BAD mean4]]=2), 1, 0)</f>
        <v>1</v>
      </c>
    </row>
    <row r="235" spans="1:38" s="20" customFormat="1" x14ac:dyDescent="0.25">
      <c r="A235" s="1" t="s">
        <v>239</v>
      </c>
      <c r="B235" s="9">
        <v>0.58785160091871991</v>
      </c>
      <c r="C235" s="9">
        <v>0.60889092339934747</v>
      </c>
      <c r="D235" s="9">
        <v>0.59842673031350491</v>
      </c>
      <c r="E235" s="9">
        <v>0.60142191347318608</v>
      </c>
      <c r="F235" s="9">
        <v>0.59241613667682491</v>
      </c>
      <c r="G235" s="9">
        <v>0.60412843387751269</v>
      </c>
      <c r="H235" s="9">
        <v>0.52008889463490904</v>
      </c>
      <c r="I235" s="9">
        <v>0.47401507846214724</v>
      </c>
      <c r="J235" s="9">
        <v>0.59289522650818816</v>
      </c>
      <c r="K235" s="9">
        <v>0.59902404963928335</v>
      </c>
      <c r="L235" s="2">
        <v>0.80412231429490089</v>
      </c>
      <c r="M235" s="2">
        <v>0.71296840477999757</v>
      </c>
      <c r="N235" s="2">
        <v>0.74054696618771754</v>
      </c>
      <c r="O235" s="2">
        <v>0.58221971626960334</v>
      </c>
      <c r="P235" s="2">
        <v>0.83494090221539308</v>
      </c>
      <c r="Q235" s="2">
        <v>0.76353868190432117</v>
      </c>
      <c r="R235" s="2">
        <v>0.85269290751355153</v>
      </c>
      <c r="S235" s="2">
        <v>0.85606596915897359</v>
      </c>
      <c r="T235" s="2">
        <v>0.54701337862186139</v>
      </c>
      <c r="U235" s="2">
        <v>0.77642632754371288</v>
      </c>
      <c r="V235" s="2">
        <v>0.74402799314135659</v>
      </c>
      <c r="W235" s="2">
        <v>0.55072670595452833</v>
      </c>
      <c r="X235" s="2">
        <v>0.74585895233002097</v>
      </c>
      <c r="Y235" s="2">
        <v>0.45802861838091374</v>
      </c>
      <c r="Z235" s="2">
        <v>0.76126597587598088</v>
      </c>
      <c r="AA235" s="2">
        <v>0.6627584102656805</v>
      </c>
      <c r="AB235" s="2">
        <v>0.77596348946945481</v>
      </c>
      <c r="AC235" s="2">
        <v>0.77230028248872351</v>
      </c>
      <c r="AD235" s="2">
        <v>0.36193611788193086</v>
      </c>
      <c r="AE235" s="2">
        <v>0.68728883738975555</v>
      </c>
      <c r="AF235" s="29">
        <f>Node_22_TRAC[[#This Row],[BAD]]</f>
        <v>0</v>
      </c>
      <c r="AG235" s="24">
        <f>Node_22_TRAC[[#This Row],[GOOD]]</f>
        <v>0</v>
      </c>
      <c r="AH235" s="24">
        <f>Node_22_TRAC[[#This Row],[Column1]]</f>
        <v>0</v>
      </c>
      <c r="AI235" s="29">
        <f t="shared" si="12"/>
        <v>0</v>
      </c>
      <c r="AJ235" s="24">
        <f t="shared" si="13"/>
        <v>0</v>
      </c>
      <c r="AK235" s="30">
        <f t="shared" si="14"/>
        <v>1</v>
      </c>
      <c r="AL235" s="30">
        <f>IF(OR(Node_22_TRAC__2[[#This Row],[BAD]]+Node_22_TRAC__2[[#This Row],[BAD2]]=2,Node_22_TRAC__2[[#This Row],[BAD mean]]+Node_22_TRAC__2[[#This Row],[BAD mean4]]=2), 1, 0)</f>
        <v>0</v>
      </c>
    </row>
    <row r="236" spans="1:38" s="20" customFormat="1" x14ac:dyDescent="0.25">
      <c r="A236" s="1" t="s">
        <v>240</v>
      </c>
      <c r="B236" s="9">
        <v>0.86474934596036557</v>
      </c>
      <c r="C236" s="9">
        <v>0.85822837811494368</v>
      </c>
      <c r="D236" s="9">
        <v>0.86339700853186829</v>
      </c>
      <c r="E236" s="9">
        <v>0.85843632368504807</v>
      </c>
      <c r="F236" s="9"/>
      <c r="G236" s="9"/>
      <c r="H236" s="9"/>
      <c r="I236" s="9"/>
      <c r="J236" s="9">
        <v>0.868097419370086</v>
      </c>
      <c r="K236" s="9">
        <v>0.86927913820052449</v>
      </c>
      <c r="L236" s="2">
        <v>0.87832065983024921</v>
      </c>
      <c r="M236" s="2">
        <v>0.85694681503853731</v>
      </c>
      <c r="N236" s="2">
        <v>0.8694699985105816</v>
      </c>
      <c r="O236" s="2">
        <v>0.75512848196372651</v>
      </c>
      <c r="P236" s="2"/>
      <c r="Q236" s="2"/>
      <c r="R236" s="2"/>
      <c r="S236" s="2"/>
      <c r="T236" s="2">
        <v>0.76458115392438553</v>
      </c>
      <c r="U236" s="2">
        <v>0.74460333950397573</v>
      </c>
      <c r="V236" s="2">
        <v>0.87198685212315041</v>
      </c>
      <c r="W236" s="2">
        <v>0.83849076655384625</v>
      </c>
      <c r="X236" s="2">
        <v>0.85345670589018263</v>
      </c>
      <c r="Y236" s="2">
        <v>0.67212106161234864</v>
      </c>
      <c r="Z236" s="2"/>
      <c r="AA236" s="2"/>
      <c r="AB236" s="2"/>
      <c r="AC236" s="2"/>
      <c r="AD236" s="2">
        <v>0.72854243606468783</v>
      </c>
      <c r="AE236" s="2">
        <v>0.73108604818315714</v>
      </c>
      <c r="AF236" s="29">
        <f>Node_22_TRAC[[#This Row],[BAD]]</f>
        <v>0</v>
      </c>
      <c r="AG236" s="24">
        <f>Node_22_TRAC[[#This Row],[GOOD]]</f>
        <v>1</v>
      </c>
      <c r="AH236" s="24">
        <f>Node_22_TRAC[[#This Row],[Column1]]</f>
        <v>0</v>
      </c>
      <c r="AI236" s="29">
        <f t="shared" si="12"/>
        <v>0</v>
      </c>
      <c r="AJ236" s="24">
        <f t="shared" si="13"/>
        <v>0</v>
      </c>
      <c r="AK236" s="30">
        <f t="shared" si="14"/>
        <v>0</v>
      </c>
      <c r="AL236" s="30">
        <f>IF(OR(Node_22_TRAC__2[[#This Row],[BAD]]+Node_22_TRAC__2[[#This Row],[BAD2]]=2,Node_22_TRAC__2[[#This Row],[BAD mean]]+Node_22_TRAC__2[[#This Row],[BAD mean4]]=2), 1, 0)</f>
        <v>0</v>
      </c>
    </row>
    <row r="237" spans="1:38" s="20" customFormat="1" x14ac:dyDescent="0.25">
      <c r="A237" s="1" t="s">
        <v>241</v>
      </c>
      <c r="B237" s="9">
        <v>0.55105325993690701</v>
      </c>
      <c r="C237" s="9">
        <v>0.60975741755091217</v>
      </c>
      <c r="D237" s="9">
        <v>0.59934310975475236</v>
      </c>
      <c r="E237" s="9">
        <v>0.49375524242965879</v>
      </c>
      <c r="F237" s="9">
        <v>0.58007307637462913</v>
      </c>
      <c r="G237" s="9">
        <v>0.53075726440969917</v>
      </c>
      <c r="H237" s="9">
        <v>0.41836587310546636</v>
      </c>
      <c r="I237" s="9">
        <v>0.29976345715780373</v>
      </c>
      <c r="J237" s="9">
        <v>0.61400208653467681</v>
      </c>
      <c r="K237" s="9">
        <v>0.62009585709983051</v>
      </c>
      <c r="L237" s="2">
        <v>0.45209153695408194</v>
      </c>
      <c r="M237" s="2">
        <v>0.23300549221314598</v>
      </c>
      <c r="N237" s="2">
        <v>0.45791316931026449</v>
      </c>
      <c r="O237" s="2">
        <v>0.2181743364895225</v>
      </c>
      <c r="P237" s="2">
        <v>0.63966745268740999</v>
      </c>
      <c r="Q237" s="2">
        <v>0.47640888507870471</v>
      </c>
      <c r="R237" s="2">
        <v>0.8616389831550868</v>
      </c>
      <c r="S237" s="2">
        <v>0.83630716864583066</v>
      </c>
      <c r="T237" s="2">
        <v>0.27368230574203928</v>
      </c>
      <c r="U237" s="2">
        <v>0.49198049173144098</v>
      </c>
      <c r="V237" s="2">
        <v>0.41052247821422799</v>
      </c>
      <c r="W237" s="2">
        <v>0.19238100397852848</v>
      </c>
      <c r="X237" s="2">
        <v>0.42985343121190905</v>
      </c>
      <c r="Y237" s="2">
        <v>0.14392597900180898</v>
      </c>
      <c r="Z237" s="2">
        <v>0.56893649766559218</v>
      </c>
      <c r="AA237" s="2">
        <v>0.31936148360315403</v>
      </c>
      <c r="AB237" s="2">
        <v>0.74220283040060353</v>
      </c>
      <c r="AC237" s="2">
        <v>0.63211592349140666</v>
      </c>
      <c r="AD237" s="2">
        <v>0.17541519373737297</v>
      </c>
      <c r="AE237" s="2">
        <v>0.5334983653346429</v>
      </c>
      <c r="AF237" s="29">
        <f>Node_22_TRAC[[#This Row],[BAD]]</f>
        <v>0</v>
      </c>
      <c r="AG237" s="24">
        <f>Node_22_TRAC[[#This Row],[GOOD]]</f>
        <v>0</v>
      </c>
      <c r="AH237" s="24">
        <f>Node_22_TRAC[[#This Row],[Column1]]</f>
        <v>1</v>
      </c>
      <c r="AI237" s="29">
        <f t="shared" si="12"/>
        <v>0</v>
      </c>
      <c r="AJ237" s="24">
        <f t="shared" si="13"/>
        <v>0</v>
      </c>
      <c r="AK237" s="30">
        <f t="shared" si="14"/>
        <v>1</v>
      </c>
      <c r="AL237" s="30">
        <f>IF(OR(Node_22_TRAC__2[[#This Row],[BAD]]+Node_22_TRAC__2[[#This Row],[BAD2]]=2,Node_22_TRAC__2[[#This Row],[BAD mean]]+Node_22_TRAC__2[[#This Row],[BAD mean4]]=2), 1, 0)</f>
        <v>1</v>
      </c>
    </row>
    <row r="238" spans="1:38" s="20" customFormat="1" x14ac:dyDescent="0.25">
      <c r="A238" s="1" t="s">
        <v>242</v>
      </c>
      <c r="B238" s="9">
        <v>0.68831389974408452</v>
      </c>
      <c r="C238" s="9">
        <v>0.75372348531561462</v>
      </c>
      <c r="D238" s="9">
        <v>0.70111192970192449</v>
      </c>
      <c r="E238" s="9">
        <v>0.70694542090875334</v>
      </c>
      <c r="F238" s="9"/>
      <c r="G238" s="9"/>
      <c r="H238" s="9"/>
      <c r="I238" s="9"/>
      <c r="J238" s="9">
        <v>0.7270310618993755</v>
      </c>
      <c r="K238" s="9">
        <v>0.7369935858216855</v>
      </c>
      <c r="L238" s="2">
        <v>0.69612008520182045</v>
      </c>
      <c r="M238" s="2">
        <v>0.42618333461375491</v>
      </c>
      <c r="N238" s="2">
        <v>0.68328791357760255</v>
      </c>
      <c r="O238" s="2">
        <v>0.53528667125722518</v>
      </c>
      <c r="P238" s="2"/>
      <c r="Q238" s="2"/>
      <c r="R238" s="2"/>
      <c r="S238" s="2"/>
      <c r="T238" s="2">
        <v>0.5804388573746091</v>
      </c>
      <c r="U238" s="2">
        <v>0.72137000909887861</v>
      </c>
      <c r="V238" s="2">
        <v>0.62490643764314324</v>
      </c>
      <c r="W238" s="2">
        <v>0.29773120763115873</v>
      </c>
      <c r="X238" s="2">
        <v>0.64812948975969009</v>
      </c>
      <c r="Y238" s="2">
        <v>0.40864662729646456</v>
      </c>
      <c r="Z238" s="2"/>
      <c r="AA238" s="2"/>
      <c r="AB238" s="2"/>
      <c r="AC238" s="2"/>
      <c r="AD238" s="2">
        <v>0.48277024140450969</v>
      </c>
      <c r="AE238" s="2">
        <v>0.70596734608311595</v>
      </c>
      <c r="AF238" s="29">
        <f>Node_22_TRAC[[#This Row],[BAD]]</f>
        <v>0</v>
      </c>
      <c r="AG238" s="24">
        <f>Node_22_TRAC[[#This Row],[GOOD]]</f>
        <v>0</v>
      </c>
      <c r="AH238" s="24">
        <f>Node_22_TRAC[[#This Row],[Column1]]</f>
        <v>0</v>
      </c>
      <c r="AI238" s="29">
        <f t="shared" si="12"/>
        <v>0</v>
      </c>
      <c r="AJ238" s="24">
        <f t="shared" si="13"/>
        <v>0</v>
      </c>
      <c r="AK238" s="30">
        <f t="shared" si="14"/>
        <v>0</v>
      </c>
      <c r="AL238" s="30">
        <f>IF(OR(Node_22_TRAC__2[[#This Row],[BAD]]+Node_22_TRAC__2[[#This Row],[BAD2]]=2,Node_22_TRAC__2[[#This Row],[BAD mean]]+Node_22_TRAC__2[[#This Row],[BAD mean4]]=2), 1, 0)</f>
        <v>0</v>
      </c>
    </row>
    <row r="239" spans="1:38" s="20" customFormat="1" x14ac:dyDescent="0.25">
      <c r="A239" s="1" t="s">
        <v>243</v>
      </c>
      <c r="B239" s="9">
        <v>0.44179054223821851</v>
      </c>
      <c r="C239" s="9">
        <v>0.5016868285360192</v>
      </c>
      <c r="D239" s="9">
        <v>0.43696273138823977</v>
      </c>
      <c r="E239" s="9">
        <v>0.47955957798725385</v>
      </c>
      <c r="F239" s="9"/>
      <c r="G239" s="9"/>
      <c r="H239" s="9"/>
      <c r="I239" s="9"/>
      <c r="J239" s="9">
        <v>0.44446620140548471</v>
      </c>
      <c r="K239" s="9">
        <v>0.46537044768465557</v>
      </c>
      <c r="L239" s="2">
        <v>0.73090389687836566</v>
      </c>
      <c r="M239" s="2">
        <v>0.60586641577800171</v>
      </c>
      <c r="N239" s="2">
        <v>0.69577193507496193</v>
      </c>
      <c r="O239" s="2">
        <v>0.54521258527848382</v>
      </c>
      <c r="P239" s="2"/>
      <c r="Q239" s="2"/>
      <c r="R239" s="2"/>
      <c r="S239" s="2"/>
      <c r="T239" s="2">
        <v>0.50783953217370026</v>
      </c>
      <c r="U239" s="2">
        <v>0.68424112989923103</v>
      </c>
      <c r="V239" s="2">
        <v>0.63935146538723719</v>
      </c>
      <c r="W239" s="2">
        <v>0.52388168905757826</v>
      </c>
      <c r="X239" s="2">
        <v>0.63357378536745712</v>
      </c>
      <c r="Y239" s="2">
        <v>0.42468774181582652</v>
      </c>
      <c r="Z239" s="2"/>
      <c r="AA239" s="2"/>
      <c r="AB239" s="2"/>
      <c r="AC239" s="2"/>
      <c r="AD239" s="2">
        <v>0.41271116970374228</v>
      </c>
      <c r="AE239" s="2">
        <v>0.61225605727205545</v>
      </c>
      <c r="AF239" s="29">
        <f>Node_22_TRAC[[#This Row],[BAD]]</f>
        <v>0</v>
      </c>
      <c r="AG239" s="24">
        <f>Node_22_TRAC[[#This Row],[GOOD]]</f>
        <v>0</v>
      </c>
      <c r="AH239" s="24">
        <f>Node_22_TRAC[[#This Row],[Column1]]</f>
        <v>1</v>
      </c>
      <c r="AI239" s="29">
        <f t="shared" si="12"/>
        <v>0</v>
      </c>
      <c r="AJ239" s="24">
        <f t="shared" si="13"/>
        <v>0</v>
      </c>
      <c r="AK239" s="30">
        <f t="shared" si="14"/>
        <v>1</v>
      </c>
      <c r="AL239" s="30">
        <f>IF(OR(Node_22_TRAC__2[[#This Row],[BAD]]+Node_22_TRAC__2[[#This Row],[BAD2]]=2,Node_22_TRAC__2[[#This Row],[BAD mean]]+Node_22_TRAC__2[[#This Row],[BAD mean4]]=2), 1, 0)</f>
        <v>1</v>
      </c>
    </row>
    <row r="240" spans="1:38" s="20" customFormat="1" x14ac:dyDescent="0.25">
      <c r="A240" s="1" t="s">
        <v>244</v>
      </c>
      <c r="B240" s="9">
        <v>0.55585544782479457</v>
      </c>
      <c r="C240" s="9">
        <v>0.59089477043688587</v>
      </c>
      <c r="D240" s="9">
        <v>0.56366931120290886</v>
      </c>
      <c r="E240" s="9">
        <v>0.45864395707149203</v>
      </c>
      <c r="F240" s="9">
        <v>0.59723966984089871</v>
      </c>
      <c r="G240" s="9">
        <v>0.48073912091210025</v>
      </c>
      <c r="H240" s="9">
        <v>0.41452687297236335</v>
      </c>
      <c r="I240" s="9">
        <v>0.23084872197589335</v>
      </c>
      <c r="J240" s="9">
        <v>0.56658289890483615</v>
      </c>
      <c r="K240" s="9">
        <v>0.54241826485970968</v>
      </c>
      <c r="L240" s="2">
        <v>0.36530598286310939</v>
      </c>
      <c r="M240" s="2">
        <v>0.1658765886481762</v>
      </c>
      <c r="N240" s="2">
        <v>0.34964447076800464</v>
      </c>
      <c r="O240" s="2">
        <v>0.1614839016062535</v>
      </c>
      <c r="P240" s="2">
        <v>0.55377948528524357</v>
      </c>
      <c r="Q240" s="2">
        <v>0.32140249826409195</v>
      </c>
      <c r="R240" s="2">
        <v>0.79089045928900881</v>
      </c>
      <c r="S240" s="2">
        <v>0.83533283589431573</v>
      </c>
      <c r="T240" s="2">
        <v>0.23866100006454571</v>
      </c>
      <c r="U240" s="2">
        <v>0.38536544104422937</v>
      </c>
      <c r="V240" s="2">
        <v>0.30258865083931852</v>
      </c>
      <c r="W240" s="2">
        <v>0.15202907138097374</v>
      </c>
      <c r="X240" s="2">
        <v>0.37396398927432473</v>
      </c>
      <c r="Y240" s="2">
        <v>0.15003427959096358</v>
      </c>
      <c r="Z240" s="2">
        <v>0.49149478053614704</v>
      </c>
      <c r="AA240" s="2">
        <v>0.24125104382264143</v>
      </c>
      <c r="AB240" s="2">
        <v>0.72429901357354209</v>
      </c>
      <c r="AC240" s="2">
        <v>0.47668002093062378</v>
      </c>
      <c r="AD240" s="2">
        <v>0.21276625935854179</v>
      </c>
      <c r="AE240" s="2">
        <v>0.41837935034605817</v>
      </c>
      <c r="AF240" s="29">
        <f>Node_22_TRAC[[#This Row],[BAD]]</f>
        <v>1</v>
      </c>
      <c r="AG240" s="24">
        <f>Node_22_TRAC[[#This Row],[GOOD]]</f>
        <v>0</v>
      </c>
      <c r="AH240" s="24">
        <f>Node_22_TRAC[[#This Row],[Column1]]</f>
        <v>1</v>
      </c>
      <c r="AI240" s="29">
        <f t="shared" si="12"/>
        <v>1</v>
      </c>
      <c r="AJ240" s="24">
        <f t="shared" si="13"/>
        <v>0</v>
      </c>
      <c r="AK240" s="30">
        <f t="shared" si="14"/>
        <v>1</v>
      </c>
      <c r="AL240" s="30">
        <f>IF(OR(Node_22_TRAC__2[[#This Row],[BAD]]+Node_22_TRAC__2[[#This Row],[BAD2]]=2,Node_22_TRAC__2[[#This Row],[BAD mean]]+Node_22_TRAC__2[[#This Row],[BAD mean4]]=2), 1, 0)</f>
        <v>1</v>
      </c>
    </row>
    <row r="241" spans="1:38" s="20" customFormat="1" x14ac:dyDescent="0.25">
      <c r="A241" s="1" t="s">
        <v>245</v>
      </c>
      <c r="B241" s="9">
        <v>0.87575674084760435</v>
      </c>
      <c r="C241" s="9">
        <v>0.86022692330464978</v>
      </c>
      <c r="D241" s="9">
        <v>0.87229983204178418</v>
      </c>
      <c r="E241" s="9">
        <v>0.8544969286188937</v>
      </c>
      <c r="F241" s="9">
        <v>0.87631263859761277</v>
      </c>
      <c r="G241" s="9">
        <v>0.85712580834171292</v>
      </c>
      <c r="H241" s="9">
        <v>0.79485635053322778</v>
      </c>
      <c r="I241" s="9">
        <v>0.79812655202138683</v>
      </c>
      <c r="J241" s="9">
        <v>0.87048718550840609</v>
      </c>
      <c r="K241" s="9">
        <v>0.87340161065933264</v>
      </c>
      <c r="L241" s="2">
        <v>0.90058581521635062</v>
      </c>
      <c r="M241" s="2">
        <v>0.82368305674509301</v>
      </c>
      <c r="N241" s="2">
        <v>0.84645320810205604</v>
      </c>
      <c r="O241" s="2">
        <v>0.75289043225739249</v>
      </c>
      <c r="P241" s="2">
        <v>0.87666821524875538</v>
      </c>
      <c r="Q241" s="2">
        <v>0.84769047497068228</v>
      </c>
      <c r="R241" s="2">
        <v>0.90155548786024908</v>
      </c>
      <c r="S241" s="2">
        <v>0.89774295371237212</v>
      </c>
      <c r="T241" s="2">
        <v>0.84515465686552582</v>
      </c>
      <c r="U241" s="2">
        <v>0.78641368337826023</v>
      </c>
      <c r="V241" s="2">
        <v>0.87933383072961213</v>
      </c>
      <c r="W241" s="2">
        <v>0.77383745352758249</v>
      </c>
      <c r="X241" s="2">
        <v>0.78908138004372874</v>
      </c>
      <c r="Y241" s="2">
        <v>0.66979923934823338</v>
      </c>
      <c r="Z241" s="2">
        <v>0.85290982853658082</v>
      </c>
      <c r="AA241" s="2">
        <v>0.80516525331391753</v>
      </c>
      <c r="AB241" s="2">
        <v>0.87393142260519463</v>
      </c>
      <c r="AC241" s="2">
        <v>0.86566355436816866</v>
      </c>
      <c r="AD241" s="2">
        <v>0.78392169723233185</v>
      </c>
      <c r="AE241" s="2">
        <v>0.7461909460067947</v>
      </c>
      <c r="AF241" s="29">
        <f>Node_22_TRAC[[#This Row],[BAD]]</f>
        <v>0</v>
      </c>
      <c r="AG241" s="24">
        <f>Node_22_TRAC[[#This Row],[GOOD]]</f>
        <v>1</v>
      </c>
      <c r="AH241" s="24">
        <f>Node_22_TRAC[[#This Row],[Column1]]</f>
        <v>0</v>
      </c>
      <c r="AI241" s="29">
        <f t="shared" si="12"/>
        <v>0</v>
      </c>
      <c r="AJ241" s="24">
        <f t="shared" si="13"/>
        <v>0</v>
      </c>
      <c r="AK241" s="30">
        <f t="shared" si="14"/>
        <v>0</v>
      </c>
      <c r="AL241" s="30">
        <f>IF(OR(Node_22_TRAC__2[[#This Row],[BAD]]+Node_22_TRAC__2[[#This Row],[BAD2]]=2,Node_22_TRAC__2[[#This Row],[BAD mean]]+Node_22_TRAC__2[[#This Row],[BAD mean4]]=2), 1, 0)</f>
        <v>0</v>
      </c>
    </row>
    <row r="242" spans="1:38" s="20" customFormat="1" x14ac:dyDescent="0.25">
      <c r="A242" s="1" t="s">
        <v>246</v>
      </c>
      <c r="B242" s="9">
        <v>0.8955839902881958</v>
      </c>
      <c r="C242" s="9">
        <v>0.88620547215547074</v>
      </c>
      <c r="D242" s="9">
        <v>0.89632097956747414</v>
      </c>
      <c r="E242" s="9">
        <v>0.88171727013029189</v>
      </c>
      <c r="F242" s="9">
        <v>0.89441663037359886</v>
      </c>
      <c r="G242" s="9">
        <v>0.88516591448028015</v>
      </c>
      <c r="H242" s="9">
        <v>0.85565043358096926</v>
      </c>
      <c r="I242" s="9">
        <v>0.82609832753683787</v>
      </c>
      <c r="J242" s="9">
        <v>0.89722342140490308</v>
      </c>
      <c r="K242" s="9">
        <v>0.89525576587736722</v>
      </c>
      <c r="L242" s="2">
        <v>0.89308379933929227</v>
      </c>
      <c r="M242" s="2">
        <v>0.87981858608182162</v>
      </c>
      <c r="N242" s="2">
        <v>0.85856844195201865</v>
      </c>
      <c r="O242" s="2">
        <v>0.79826882708953972</v>
      </c>
      <c r="P242" s="2">
        <v>0.88652733294355313</v>
      </c>
      <c r="Q242" s="2">
        <v>0.85935293881125663</v>
      </c>
      <c r="R242" s="2">
        <v>0.90104989138579161</v>
      </c>
      <c r="S242" s="2">
        <v>0.89846636161869287</v>
      </c>
      <c r="T242" s="2">
        <v>0.83656950343617931</v>
      </c>
      <c r="U242" s="2">
        <v>0.76753903641011711</v>
      </c>
      <c r="V242" s="2">
        <v>0.87972290226541061</v>
      </c>
      <c r="W242" s="2">
        <v>0.84957293770463849</v>
      </c>
      <c r="X242" s="2">
        <v>0.82926261776573829</v>
      </c>
      <c r="Y242" s="2">
        <v>0.7321159536000319</v>
      </c>
      <c r="Z242" s="2">
        <v>0.87151592880100792</v>
      </c>
      <c r="AA242" s="2">
        <v>0.83265974196746062</v>
      </c>
      <c r="AB242" s="2">
        <v>0.8853237524249814</v>
      </c>
      <c r="AC242" s="2">
        <v>0.8742493459186983</v>
      </c>
      <c r="AD242" s="2">
        <v>0.77562160864904761</v>
      </c>
      <c r="AE242" s="2">
        <v>0.73495570842546398</v>
      </c>
      <c r="AF242" s="29">
        <f>Node_22_TRAC[[#This Row],[BAD]]</f>
        <v>0</v>
      </c>
      <c r="AG242" s="24">
        <f>Node_22_TRAC[[#This Row],[GOOD]]</f>
        <v>1</v>
      </c>
      <c r="AH242" s="24">
        <f>Node_22_TRAC[[#This Row],[Column1]]</f>
        <v>0</v>
      </c>
      <c r="AI242" s="29">
        <f t="shared" si="12"/>
        <v>0</v>
      </c>
      <c r="AJ242" s="24">
        <f t="shared" si="13"/>
        <v>0</v>
      </c>
      <c r="AK242" s="30">
        <f t="shared" si="14"/>
        <v>0</v>
      </c>
      <c r="AL242" s="30">
        <f>IF(OR(Node_22_TRAC__2[[#This Row],[BAD]]+Node_22_TRAC__2[[#This Row],[BAD2]]=2,Node_22_TRAC__2[[#This Row],[BAD mean]]+Node_22_TRAC__2[[#This Row],[BAD mean4]]=2), 1, 0)</f>
        <v>0</v>
      </c>
    </row>
    <row r="243" spans="1:38" s="20" customFormat="1" x14ac:dyDescent="0.25">
      <c r="A243" s="1" t="s">
        <v>247</v>
      </c>
      <c r="B243" s="9">
        <v>0.89041532490646258</v>
      </c>
      <c r="C243" s="9">
        <v>0.89215990466452777</v>
      </c>
      <c r="D243" s="9">
        <v>0.88470194988104156</v>
      </c>
      <c r="E243" s="9">
        <v>0.88848050143997503</v>
      </c>
      <c r="F243" s="9">
        <v>0.88727517041267445</v>
      </c>
      <c r="G243" s="9">
        <v>0.89016906624785141</v>
      </c>
      <c r="H243" s="9">
        <v>0.8863496811669479</v>
      </c>
      <c r="I243" s="9">
        <v>0.84541440790547862</v>
      </c>
      <c r="J243" s="9">
        <v>0.88231682830651792</v>
      </c>
      <c r="K243" s="9">
        <v>0.88642479460822765</v>
      </c>
      <c r="L243" s="2">
        <v>0.89626143182515416</v>
      </c>
      <c r="M243" s="2">
        <v>0.81524206135698407</v>
      </c>
      <c r="N243" s="2">
        <v>0.82144752479576832</v>
      </c>
      <c r="O243" s="2">
        <v>0.76245621041701572</v>
      </c>
      <c r="P243" s="2">
        <v>0.87069559383851336</v>
      </c>
      <c r="Q243" s="2">
        <v>0.83878314967615786</v>
      </c>
      <c r="R243" s="2">
        <v>0.8977332375032504</v>
      </c>
      <c r="S243" s="2">
        <v>0.89758973148959109</v>
      </c>
      <c r="T243" s="2">
        <v>0.75335227527874637</v>
      </c>
      <c r="U243" s="2">
        <v>0.74975259701697095</v>
      </c>
      <c r="V243" s="2">
        <v>0.86970812674793174</v>
      </c>
      <c r="W243" s="2">
        <v>0.76852414430833094</v>
      </c>
      <c r="X243" s="2">
        <v>0.77898451242213917</v>
      </c>
      <c r="Y243" s="2">
        <v>0.6614345742602844</v>
      </c>
      <c r="Z243" s="2">
        <v>0.85071467426598057</v>
      </c>
      <c r="AA243" s="2">
        <v>0.78929325858065624</v>
      </c>
      <c r="AB243" s="2">
        <v>0.87800159835834335</v>
      </c>
      <c r="AC243" s="2">
        <v>0.87023520773162522</v>
      </c>
      <c r="AD243" s="2">
        <v>0.68507701482760064</v>
      </c>
      <c r="AE243" s="2">
        <v>0.71596764116141587</v>
      </c>
      <c r="AF243" s="29">
        <f>Node_22_TRAC[[#This Row],[BAD]]</f>
        <v>0</v>
      </c>
      <c r="AG243" s="24">
        <f>Node_22_TRAC[[#This Row],[GOOD]]</f>
        <v>1</v>
      </c>
      <c r="AH243" s="24">
        <f>Node_22_TRAC[[#This Row],[Column1]]</f>
        <v>0</v>
      </c>
      <c r="AI243" s="29">
        <f t="shared" si="12"/>
        <v>0</v>
      </c>
      <c r="AJ243" s="24">
        <f t="shared" si="13"/>
        <v>0</v>
      </c>
      <c r="AK243" s="30">
        <f t="shared" si="14"/>
        <v>0</v>
      </c>
      <c r="AL243" s="30">
        <f>IF(OR(Node_22_TRAC__2[[#This Row],[BAD]]+Node_22_TRAC__2[[#This Row],[BAD2]]=2,Node_22_TRAC__2[[#This Row],[BAD mean]]+Node_22_TRAC__2[[#This Row],[BAD mean4]]=2), 1, 0)</f>
        <v>0</v>
      </c>
    </row>
    <row r="244" spans="1:38" s="20" customFormat="1" x14ac:dyDescent="0.25">
      <c r="A244" s="1" t="s">
        <v>248</v>
      </c>
      <c r="B244" s="9">
        <v>0.96639465544573599</v>
      </c>
      <c r="C244" s="9">
        <v>0.96363372285876459</v>
      </c>
      <c r="D244" s="9">
        <v>0.9657301031474832</v>
      </c>
      <c r="E244" s="9">
        <v>0.9587280257956009</v>
      </c>
      <c r="F244" s="9">
        <v>0.96780152239073469</v>
      </c>
      <c r="G244" s="9">
        <v>0.96197599596448458</v>
      </c>
      <c r="H244" s="9">
        <v>0.89866679409049255</v>
      </c>
      <c r="I244" s="9">
        <v>0.91308916937198192</v>
      </c>
      <c r="J244" s="9">
        <v>0.96518753786056222</v>
      </c>
      <c r="K244" s="9">
        <v>0.96607864075434047</v>
      </c>
      <c r="L244" s="2">
        <v>0.93088250558455432</v>
      </c>
      <c r="M244" s="2">
        <v>0.85261576815168738</v>
      </c>
      <c r="N244" s="2">
        <v>0.76139085685198382</v>
      </c>
      <c r="O244" s="2">
        <v>0.85198837531796467</v>
      </c>
      <c r="P244" s="2">
        <v>0.92247534197628989</v>
      </c>
      <c r="Q244" s="2">
        <v>0.86397130271432854</v>
      </c>
      <c r="R244" s="2">
        <v>0.94607480625879437</v>
      </c>
      <c r="S244" s="2">
        <v>0.94410659758502224</v>
      </c>
      <c r="T244" s="2">
        <v>0.81405550872829679</v>
      </c>
      <c r="U244" s="2">
        <v>0.83615683598839419</v>
      </c>
      <c r="V244" s="2">
        <v>0.89960930217791324</v>
      </c>
      <c r="W244" s="2">
        <v>0.71289354503753666</v>
      </c>
      <c r="X244" s="2">
        <v>0.67685543775527457</v>
      </c>
      <c r="Y244" s="2">
        <v>0.72017152276845142</v>
      </c>
      <c r="Z244" s="2">
        <v>0.89034231158634425</v>
      </c>
      <c r="AA244" s="2">
        <v>0.76690494317733826</v>
      </c>
      <c r="AB244" s="2">
        <v>0.89424652128888871</v>
      </c>
      <c r="AC244" s="2">
        <v>0.86460737638576846</v>
      </c>
      <c r="AD244" s="2">
        <v>0.72575094352752922</v>
      </c>
      <c r="AE244" s="2">
        <v>0.74583185197719082</v>
      </c>
      <c r="AF244" s="29">
        <f>Node_22_TRAC[[#This Row],[BAD]]</f>
        <v>0</v>
      </c>
      <c r="AG244" s="24">
        <f>Node_22_TRAC[[#This Row],[GOOD]]</f>
        <v>0</v>
      </c>
      <c r="AH244" s="24">
        <f>Node_22_TRAC[[#This Row],[Column1]]</f>
        <v>0</v>
      </c>
      <c r="AI244" s="29">
        <f t="shared" si="12"/>
        <v>0</v>
      </c>
      <c r="AJ244" s="24">
        <f t="shared" si="13"/>
        <v>0</v>
      </c>
      <c r="AK244" s="30">
        <f t="shared" si="14"/>
        <v>0</v>
      </c>
      <c r="AL244" s="30">
        <f>IF(OR(Node_22_TRAC__2[[#This Row],[BAD]]+Node_22_TRAC__2[[#This Row],[BAD2]]=2,Node_22_TRAC__2[[#This Row],[BAD mean]]+Node_22_TRAC__2[[#This Row],[BAD mean4]]=2), 1, 0)</f>
        <v>0</v>
      </c>
    </row>
    <row r="245" spans="1:38" s="20" customFormat="1" x14ac:dyDescent="0.25">
      <c r="A245" s="1" t="s">
        <v>249</v>
      </c>
      <c r="B245" s="9">
        <v>0.92209768210965792</v>
      </c>
      <c r="C245" s="9">
        <v>0.91972529596564501</v>
      </c>
      <c r="D245" s="9">
        <v>0.91961291232098263</v>
      </c>
      <c r="E245" s="9">
        <v>0.91920470197914705</v>
      </c>
      <c r="F245" s="9">
        <v>0.92199106036987866</v>
      </c>
      <c r="G245" s="9">
        <v>0.91928405033769978</v>
      </c>
      <c r="H245" s="9">
        <v>0.82320300072101205</v>
      </c>
      <c r="I245" s="9">
        <v>0.87580080389022685</v>
      </c>
      <c r="J245" s="9">
        <v>0.92079272868558137</v>
      </c>
      <c r="K245" s="9">
        <v>0.92034463039199155</v>
      </c>
      <c r="L245" s="2">
        <v>0.88032912738517854</v>
      </c>
      <c r="M245" s="2">
        <v>0.87816114752586794</v>
      </c>
      <c r="N245" s="2">
        <v>0.78973606086549708</v>
      </c>
      <c r="O245" s="2">
        <v>0.79285297181987879</v>
      </c>
      <c r="P245" s="2">
        <v>0.84432414166962744</v>
      </c>
      <c r="Q245" s="2">
        <v>0.82965175624500909</v>
      </c>
      <c r="R245" s="2">
        <v>0.9032394158058058</v>
      </c>
      <c r="S245" s="2">
        <v>0.90251155816458684</v>
      </c>
      <c r="T245" s="2">
        <v>0.81671268582308587</v>
      </c>
      <c r="U245" s="2">
        <v>0.70328366289349664</v>
      </c>
      <c r="V245" s="2">
        <v>0.85590846715736657</v>
      </c>
      <c r="W245" s="2">
        <v>0.8458273238094679</v>
      </c>
      <c r="X245" s="2">
        <v>0.74765892122442412</v>
      </c>
      <c r="Y245" s="2">
        <v>0.71168140654988088</v>
      </c>
      <c r="Z245" s="2">
        <v>0.8172195765867809</v>
      </c>
      <c r="AA245" s="2">
        <v>0.76828732570455316</v>
      </c>
      <c r="AB245" s="2">
        <v>0.89269428580989862</v>
      </c>
      <c r="AC245" s="2">
        <v>0.87052503737119535</v>
      </c>
      <c r="AD245" s="2">
        <v>0.75954776818999681</v>
      </c>
      <c r="AE245" s="2">
        <v>0.64437988678788416</v>
      </c>
      <c r="AF245" s="29">
        <f>Node_22_TRAC[[#This Row],[BAD]]</f>
        <v>0</v>
      </c>
      <c r="AG245" s="24">
        <f>Node_22_TRAC[[#This Row],[GOOD]]</f>
        <v>0</v>
      </c>
      <c r="AH245" s="24">
        <f>Node_22_TRAC[[#This Row],[Column1]]</f>
        <v>0</v>
      </c>
      <c r="AI245" s="29">
        <f t="shared" si="12"/>
        <v>0</v>
      </c>
      <c r="AJ245" s="24">
        <f t="shared" si="13"/>
        <v>0</v>
      </c>
      <c r="AK245" s="30">
        <f t="shared" si="14"/>
        <v>0</v>
      </c>
      <c r="AL245" s="30">
        <f>IF(OR(Node_22_TRAC__2[[#This Row],[BAD]]+Node_22_TRAC__2[[#This Row],[BAD2]]=2,Node_22_TRAC__2[[#This Row],[BAD mean]]+Node_22_TRAC__2[[#This Row],[BAD mean4]]=2), 1, 0)</f>
        <v>0</v>
      </c>
    </row>
    <row r="246" spans="1:38" s="20" customFormat="1" x14ac:dyDescent="0.25">
      <c r="A246" s="1" t="s">
        <v>250</v>
      </c>
      <c r="B246" s="9">
        <v>0.91473003486174931</v>
      </c>
      <c r="C246" s="9">
        <v>0.91797800593785406</v>
      </c>
      <c r="D246" s="9">
        <v>0.91696951333478005</v>
      </c>
      <c r="E246" s="9">
        <v>0.91733254671231457</v>
      </c>
      <c r="F246" s="9">
        <v>0.91678897728111475</v>
      </c>
      <c r="G246" s="9">
        <v>0.91662362190524349</v>
      </c>
      <c r="H246" s="9">
        <v>0.83726179462594297</v>
      </c>
      <c r="I246" s="9">
        <v>0.81805375325560448</v>
      </c>
      <c r="J246" s="9">
        <v>0.92175731932865401</v>
      </c>
      <c r="K246" s="9">
        <v>0.91767589449467668</v>
      </c>
      <c r="L246" s="2">
        <v>0.86750662631518283</v>
      </c>
      <c r="M246" s="2">
        <v>0.83821610161015336</v>
      </c>
      <c r="N246" s="2">
        <v>0.82346633557302418</v>
      </c>
      <c r="O246" s="2">
        <v>0.77687694457927037</v>
      </c>
      <c r="P246" s="2">
        <v>0.85473821914603987</v>
      </c>
      <c r="Q246" s="2">
        <v>0.82291242249596397</v>
      </c>
      <c r="R246" s="2">
        <v>0.90115829853626139</v>
      </c>
      <c r="S246" s="2">
        <v>0.89918051820124045</v>
      </c>
      <c r="T246" s="2">
        <v>0.82701917074256825</v>
      </c>
      <c r="U246" s="2">
        <v>0.70580298780485284</v>
      </c>
      <c r="V246" s="2">
        <v>0.85416906968057615</v>
      </c>
      <c r="W246" s="2">
        <v>0.80472466314536939</v>
      </c>
      <c r="X246" s="2">
        <v>0.7807781218528046</v>
      </c>
      <c r="Y246" s="2">
        <v>0.68906022795119815</v>
      </c>
      <c r="Z246" s="2">
        <v>0.82547022083473232</v>
      </c>
      <c r="AA246" s="2">
        <v>0.76807876360125238</v>
      </c>
      <c r="AB246" s="2">
        <v>0.88154419013107066</v>
      </c>
      <c r="AC246" s="2">
        <v>0.85194414365754356</v>
      </c>
      <c r="AD246" s="2">
        <v>0.77826221235288195</v>
      </c>
      <c r="AE246" s="2">
        <v>0.66119777107031363</v>
      </c>
      <c r="AF246" s="29">
        <f>Node_22_TRAC[[#This Row],[BAD]]</f>
        <v>0</v>
      </c>
      <c r="AG246" s="24">
        <f>Node_22_TRAC[[#This Row],[GOOD]]</f>
        <v>1</v>
      </c>
      <c r="AH246" s="24">
        <f>Node_22_TRAC[[#This Row],[Column1]]</f>
        <v>0</v>
      </c>
      <c r="AI246" s="29">
        <f t="shared" si="12"/>
        <v>0</v>
      </c>
      <c r="AJ246" s="24">
        <f t="shared" si="13"/>
        <v>0</v>
      </c>
      <c r="AK246" s="30">
        <f t="shared" si="14"/>
        <v>0</v>
      </c>
      <c r="AL246" s="30">
        <f>IF(OR(Node_22_TRAC__2[[#This Row],[BAD]]+Node_22_TRAC__2[[#This Row],[BAD2]]=2,Node_22_TRAC__2[[#This Row],[BAD mean]]+Node_22_TRAC__2[[#This Row],[BAD mean4]]=2), 1, 0)</f>
        <v>0</v>
      </c>
    </row>
    <row r="247" spans="1:38" s="20" customFormat="1" x14ac:dyDescent="0.25">
      <c r="A247" s="1" t="s">
        <v>251</v>
      </c>
      <c r="B247" s="9">
        <v>0.90277346538895076</v>
      </c>
      <c r="C247" s="9">
        <v>0.92107118313587133</v>
      </c>
      <c r="D247" s="9">
        <v>0.8958766291973137</v>
      </c>
      <c r="E247" s="9">
        <v>0.92025077253341225</v>
      </c>
      <c r="F247" s="9">
        <v>0.90495056349904435</v>
      </c>
      <c r="G247" s="9">
        <v>0.91971083175653234</v>
      </c>
      <c r="H247" s="9">
        <v>0.84245841167109747</v>
      </c>
      <c r="I247" s="9">
        <v>0.86251438757261079</v>
      </c>
      <c r="J247" s="9">
        <v>0.89912949496402339</v>
      </c>
      <c r="K247" s="9">
        <v>0.89829204510188776</v>
      </c>
      <c r="L247" s="2">
        <v>0.90102378568878161</v>
      </c>
      <c r="M247" s="2">
        <v>0.87985253409258368</v>
      </c>
      <c r="N247" s="2">
        <v>0.83491142825997933</v>
      </c>
      <c r="O247" s="2">
        <v>0.81174885052328716</v>
      </c>
      <c r="P247" s="2">
        <v>0.86112611867424593</v>
      </c>
      <c r="Q247" s="2">
        <v>0.82676818726287171</v>
      </c>
      <c r="R247" s="2">
        <v>0.9061774862013926</v>
      </c>
      <c r="S247" s="2">
        <v>0.90769159451631409</v>
      </c>
      <c r="T247" s="2">
        <v>0.82221098990023811</v>
      </c>
      <c r="U247" s="2">
        <v>0.74480268192526156</v>
      </c>
      <c r="V247" s="2">
        <v>0.88825651791438942</v>
      </c>
      <c r="W247" s="2">
        <v>0.85761858710961303</v>
      </c>
      <c r="X247" s="2">
        <v>0.81561197978470545</v>
      </c>
      <c r="Y247" s="2">
        <v>0.74220918902510868</v>
      </c>
      <c r="Z247" s="2">
        <v>0.84228111708919706</v>
      </c>
      <c r="AA247" s="2">
        <v>0.7737280348193204</v>
      </c>
      <c r="AB247" s="2">
        <v>0.8950774352595946</v>
      </c>
      <c r="AC247" s="2">
        <v>0.88561373799933696</v>
      </c>
      <c r="AD247" s="2">
        <v>0.79298215094338598</v>
      </c>
      <c r="AE247" s="2">
        <v>0.715362171344188</v>
      </c>
      <c r="AF247" s="29">
        <f>Node_22_TRAC[[#This Row],[BAD]]</f>
        <v>0</v>
      </c>
      <c r="AG247" s="24">
        <f>Node_22_TRAC[[#This Row],[GOOD]]</f>
        <v>1</v>
      </c>
      <c r="AH247" s="24">
        <f>Node_22_TRAC[[#This Row],[Column1]]</f>
        <v>0</v>
      </c>
      <c r="AI247" s="29">
        <f t="shared" si="12"/>
        <v>0</v>
      </c>
      <c r="AJ247" s="24">
        <f t="shared" si="13"/>
        <v>0</v>
      </c>
      <c r="AK247" s="30">
        <f t="shared" si="14"/>
        <v>0</v>
      </c>
      <c r="AL247" s="30">
        <f>IF(OR(Node_22_TRAC__2[[#This Row],[BAD]]+Node_22_TRAC__2[[#This Row],[BAD2]]=2,Node_22_TRAC__2[[#This Row],[BAD mean]]+Node_22_TRAC__2[[#This Row],[BAD mean4]]=2), 1, 0)</f>
        <v>0</v>
      </c>
    </row>
    <row r="248" spans="1:38" s="20" customFormat="1" x14ac:dyDescent="0.25">
      <c r="A248" s="1" t="s">
        <v>252</v>
      </c>
      <c r="B248" s="9">
        <v>0.75544791011115686</v>
      </c>
      <c r="C248" s="9">
        <v>0.77915141965690959</v>
      </c>
      <c r="D248" s="9">
        <v>0.75607552033594527</v>
      </c>
      <c r="E248" s="9">
        <v>0.72157737230302255</v>
      </c>
      <c r="F248" s="9">
        <v>0.76271056101728096</v>
      </c>
      <c r="G248" s="9">
        <v>0.76502496350610216</v>
      </c>
      <c r="H248" s="9">
        <v>0.7108807012868158</v>
      </c>
      <c r="I248" s="9">
        <v>0.63851099492425767</v>
      </c>
      <c r="J248" s="9">
        <v>0.75814148546597182</v>
      </c>
      <c r="K248" s="9">
        <v>0.78247527587747001</v>
      </c>
      <c r="L248" s="2">
        <v>0.74760468075590369</v>
      </c>
      <c r="M248" s="2">
        <v>0.60731075936392576</v>
      </c>
      <c r="N248" s="2">
        <v>0.75618933517615727</v>
      </c>
      <c r="O248" s="2">
        <v>0.6096998289332296</v>
      </c>
      <c r="P248" s="2">
        <v>0.82437912216608833</v>
      </c>
      <c r="Q248" s="2">
        <v>0.76301272075673587</v>
      </c>
      <c r="R248" s="2">
        <v>0.87967790222361664</v>
      </c>
      <c r="S248" s="2">
        <v>0.8823198227528356</v>
      </c>
      <c r="T248" s="2">
        <v>0.59773270038659465</v>
      </c>
      <c r="U248" s="2">
        <v>0.72327505077717502</v>
      </c>
      <c r="V248" s="2">
        <v>0.69818677118165695</v>
      </c>
      <c r="W248" s="2">
        <v>0.5421696172271725</v>
      </c>
      <c r="X248" s="2">
        <v>0.69843685273384903</v>
      </c>
      <c r="Y248" s="2">
        <v>0.51744988642920897</v>
      </c>
      <c r="Z248" s="2">
        <v>0.80404314842463254</v>
      </c>
      <c r="AA248" s="2">
        <v>0.66711725200926519</v>
      </c>
      <c r="AB248" s="2">
        <v>0.8786165450040706</v>
      </c>
      <c r="AC248" s="2">
        <v>0.83640906904712209</v>
      </c>
      <c r="AD248" s="2">
        <v>0.51969959236352359</v>
      </c>
      <c r="AE248" s="2">
        <v>0.69006963737576721</v>
      </c>
      <c r="AF248" s="29">
        <f>Node_22_TRAC[[#This Row],[BAD]]</f>
        <v>0</v>
      </c>
      <c r="AG248" s="24">
        <f>Node_22_TRAC[[#This Row],[GOOD]]</f>
        <v>0</v>
      </c>
      <c r="AH248" s="24">
        <f>Node_22_TRAC[[#This Row],[Column1]]</f>
        <v>0</v>
      </c>
      <c r="AI248" s="29">
        <f t="shared" si="12"/>
        <v>0</v>
      </c>
      <c r="AJ248" s="24">
        <f t="shared" si="13"/>
        <v>0</v>
      </c>
      <c r="AK248" s="30">
        <f t="shared" si="14"/>
        <v>0</v>
      </c>
      <c r="AL248" s="30">
        <f>IF(OR(Node_22_TRAC__2[[#This Row],[BAD]]+Node_22_TRAC__2[[#This Row],[BAD2]]=2,Node_22_TRAC__2[[#This Row],[BAD mean]]+Node_22_TRAC__2[[#This Row],[BAD mean4]]=2), 1, 0)</f>
        <v>0</v>
      </c>
    </row>
    <row r="249" spans="1:38" s="20" customFormat="1" x14ac:dyDescent="0.25">
      <c r="A249" s="1" t="s">
        <v>253</v>
      </c>
      <c r="B249" s="9">
        <v>0.64660096479910067</v>
      </c>
      <c r="C249" s="9">
        <v>0.72716104933716408</v>
      </c>
      <c r="D249" s="9">
        <v>0.70862175894074286</v>
      </c>
      <c r="E249" s="9">
        <v>0.67625279094413393</v>
      </c>
      <c r="F249" s="9">
        <v>0.70461436105874775</v>
      </c>
      <c r="G249" s="9">
        <v>0.67976406855824156</v>
      </c>
      <c r="H249" s="9">
        <v>0.67037387216379074</v>
      </c>
      <c r="I249" s="9">
        <v>0.51753224689215982</v>
      </c>
      <c r="J249" s="9">
        <v>0.7053604607073084</v>
      </c>
      <c r="K249" s="9">
        <v>0.71240402006014625</v>
      </c>
      <c r="L249" s="2">
        <v>0.67934736840659926</v>
      </c>
      <c r="M249" s="2">
        <v>0.46004700103621665</v>
      </c>
      <c r="N249" s="2">
        <v>0.75342296507968998</v>
      </c>
      <c r="O249" s="2">
        <v>0.48863703124089192</v>
      </c>
      <c r="P249" s="2">
        <v>0.83151869671113032</v>
      </c>
      <c r="Q249" s="2">
        <v>0.70876196106068567</v>
      </c>
      <c r="R249" s="2">
        <v>0.87706147863451034</v>
      </c>
      <c r="S249" s="2">
        <v>0.86819135817136817</v>
      </c>
      <c r="T249" s="2">
        <v>0.53152037568526134</v>
      </c>
      <c r="U249" s="2">
        <v>0.67437478075468438</v>
      </c>
      <c r="V249" s="2">
        <v>0.60289502562321151</v>
      </c>
      <c r="W249" s="2">
        <v>0.36704618268172901</v>
      </c>
      <c r="X249" s="2">
        <v>0.71069617047906664</v>
      </c>
      <c r="Y249" s="2">
        <v>0.39533661474255816</v>
      </c>
      <c r="Z249" s="2">
        <v>0.7810789297115579</v>
      </c>
      <c r="AA249" s="2">
        <v>0.57692550132752785</v>
      </c>
      <c r="AB249" s="2">
        <v>0.81697621575206492</v>
      </c>
      <c r="AC249" s="2">
        <v>0.78426215781418018</v>
      </c>
      <c r="AD249" s="2">
        <v>0.44482467469089726</v>
      </c>
      <c r="AE249" s="2">
        <v>0.66106506519969355</v>
      </c>
      <c r="AF249" s="29">
        <f>Node_22_TRAC[[#This Row],[BAD]]</f>
        <v>0</v>
      </c>
      <c r="AG249" s="24">
        <f>Node_22_TRAC[[#This Row],[GOOD]]</f>
        <v>0</v>
      </c>
      <c r="AH249" s="24">
        <f>Node_22_TRAC[[#This Row],[Column1]]</f>
        <v>0</v>
      </c>
      <c r="AI249" s="29">
        <f t="shared" si="12"/>
        <v>0</v>
      </c>
      <c r="AJ249" s="24">
        <f t="shared" si="13"/>
        <v>0</v>
      </c>
      <c r="AK249" s="30">
        <f t="shared" si="14"/>
        <v>0</v>
      </c>
      <c r="AL249" s="30">
        <f>IF(OR(Node_22_TRAC__2[[#This Row],[BAD]]+Node_22_TRAC__2[[#This Row],[BAD2]]=2,Node_22_TRAC__2[[#This Row],[BAD mean]]+Node_22_TRAC__2[[#This Row],[BAD mean4]]=2), 1, 0)</f>
        <v>0</v>
      </c>
    </row>
    <row r="250" spans="1:38" s="20" customFormat="1" x14ac:dyDescent="0.25">
      <c r="A250" s="1" t="s">
        <v>254</v>
      </c>
      <c r="B250" s="9">
        <v>0.74967105362300734</v>
      </c>
      <c r="C250" s="9">
        <v>0.71109994945348209</v>
      </c>
      <c r="D250" s="9">
        <v>0.76229503142967059</v>
      </c>
      <c r="E250" s="9">
        <v>0.70348141875195436</v>
      </c>
      <c r="F250" s="9">
        <v>0.75267728580798643</v>
      </c>
      <c r="G250" s="9">
        <v>0.70585495148616029</v>
      </c>
      <c r="H250" s="9">
        <v>0.70857270549737139</v>
      </c>
      <c r="I250" s="9">
        <v>0.63398454019543504</v>
      </c>
      <c r="J250" s="9">
        <v>0.75391345700601997</v>
      </c>
      <c r="K250" s="9">
        <v>0.75723126276838482</v>
      </c>
      <c r="L250" s="2">
        <v>0.87561011206427442</v>
      </c>
      <c r="M250" s="2">
        <v>0.71334820489056194</v>
      </c>
      <c r="N250" s="2">
        <v>0.84170537750009899</v>
      </c>
      <c r="O250" s="2">
        <v>0.65410331310021297</v>
      </c>
      <c r="P250" s="2">
        <v>0.86316028948618684</v>
      </c>
      <c r="Q250" s="2">
        <v>0.81379701677106997</v>
      </c>
      <c r="R250" s="2">
        <v>0.88299722683855875</v>
      </c>
      <c r="S250" s="2">
        <v>0.88095538517573213</v>
      </c>
      <c r="T250" s="2">
        <v>0.60825162198035132</v>
      </c>
      <c r="U250" s="2">
        <v>0.76280360576964168</v>
      </c>
      <c r="V250" s="2">
        <v>0.7892087316780747</v>
      </c>
      <c r="W250" s="2">
        <v>0.60108661728438639</v>
      </c>
      <c r="X250" s="2">
        <v>0.80268023770232944</v>
      </c>
      <c r="Y250" s="2">
        <v>0.55096643479287966</v>
      </c>
      <c r="Z250" s="2">
        <v>0.80397603646400406</v>
      </c>
      <c r="AA250" s="2">
        <v>0.72583344883731082</v>
      </c>
      <c r="AB250" s="2">
        <v>0.8305698106424777</v>
      </c>
      <c r="AC250" s="2">
        <v>0.83199818980532492</v>
      </c>
      <c r="AD250" s="2">
        <v>0.42328707318815301</v>
      </c>
      <c r="AE250" s="2">
        <v>0.63908310227570542</v>
      </c>
      <c r="AF250" s="29">
        <f>Node_22_TRAC[[#This Row],[BAD]]</f>
        <v>0</v>
      </c>
      <c r="AG250" s="24">
        <f>Node_22_TRAC[[#This Row],[GOOD]]</f>
        <v>0</v>
      </c>
      <c r="AH250" s="24">
        <f>Node_22_TRAC[[#This Row],[Column1]]</f>
        <v>0</v>
      </c>
      <c r="AI250" s="29">
        <f t="shared" si="12"/>
        <v>0</v>
      </c>
      <c r="AJ250" s="24">
        <f t="shared" si="13"/>
        <v>0</v>
      </c>
      <c r="AK250" s="30">
        <f t="shared" si="14"/>
        <v>0</v>
      </c>
      <c r="AL250" s="30">
        <f>IF(OR(Node_22_TRAC__2[[#This Row],[BAD]]+Node_22_TRAC__2[[#This Row],[BAD2]]=2,Node_22_TRAC__2[[#This Row],[BAD mean]]+Node_22_TRAC__2[[#This Row],[BAD mean4]]=2), 1, 0)</f>
        <v>0</v>
      </c>
    </row>
    <row r="251" spans="1:38" s="20" customFormat="1" x14ac:dyDescent="0.25">
      <c r="A251" s="1" t="s">
        <v>255</v>
      </c>
      <c r="B251" s="9">
        <v>0.82860517101390974</v>
      </c>
      <c r="C251" s="9">
        <v>0.80217113143120189</v>
      </c>
      <c r="D251" s="9">
        <v>0.79203109444149278</v>
      </c>
      <c r="E251" s="9">
        <v>0.78473909411725307</v>
      </c>
      <c r="F251" s="9">
        <v>0.82116506937353573</v>
      </c>
      <c r="G251" s="9">
        <v>0.80262861194998036</v>
      </c>
      <c r="H251" s="9">
        <v>0.69957301248190584</v>
      </c>
      <c r="I251" s="9">
        <v>0.64118427932893174</v>
      </c>
      <c r="J251" s="9">
        <v>0.82897125979916975</v>
      </c>
      <c r="K251" s="9">
        <v>0.82078494626591325</v>
      </c>
      <c r="L251" s="2">
        <v>0.79824572864185661</v>
      </c>
      <c r="M251" s="2">
        <v>0.55253559978373534</v>
      </c>
      <c r="N251" s="2">
        <v>0.82774337590416336</v>
      </c>
      <c r="O251" s="2">
        <v>0.62983738113038923</v>
      </c>
      <c r="P251" s="2">
        <v>0.86169783452361781</v>
      </c>
      <c r="Q251" s="2">
        <v>0.82093431674792583</v>
      </c>
      <c r="R251" s="2">
        <v>0.89004107330891846</v>
      </c>
      <c r="S251" s="2">
        <v>0.89571285336946715</v>
      </c>
      <c r="T251" s="2">
        <v>0.59808140974933399</v>
      </c>
      <c r="U251" s="2">
        <v>0.76994180166981996</v>
      </c>
      <c r="V251" s="2">
        <v>0.76061068491088368</v>
      </c>
      <c r="W251" s="2">
        <v>0.44137292864392152</v>
      </c>
      <c r="X251" s="2">
        <v>0.79520353790487353</v>
      </c>
      <c r="Y251" s="2">
        <v>0.5297098102978427</v>
      </c>
      <c r="Z251" s="2">
        <v>0.8353633552646027</v>
      </c>
      <c r="AA251" s="2">
        <v>0.71264267050612717</v>
      </c>
      <c r="AB251" s="2">
        <v>0.85780237334747034</v>
      </c>
      <c r="AC251" s="2">
        <v>0.83604589754455316</v>
      </c>
      <c r="AD251" s="2">
        <v>0.50137202820377569</v>
      </c>
      <c r="AE251" s="2">
        <v>0.74962203226025204</v>
      </c>
      <c r="AF251" s="29">
        <f>Node_22_TRAC[[#This Row],[BAD]]</f>
        <v>0</v>
      </c>
      <c r="AG251" s="24">
        <f>Node_22_TRAC[[#This Row],[GOOD]]</f>
        <v>1</v>
      </c>
      <c r="AH251" s="24">
        <f>Node_22_TRAC[[#This Row],[Column1]]</f>
        <v>0</v>
      </c>
      <c r="AI251" s="29">
        <f t="shared" si="12"/>
        <v>0</v>
      </c>
      <c r="AJ251" s="24">
        <f t="shared" si="13"/>
        <v>0</v>
      </c>
      <c r="AK251" s="30">
        <f t="shared" si="14"/>
        <v>0</v>
      </c>
      <c r="AL251" s="30">
        <f>IF(OR(Node_22_TRAC__2[[#This Row],[BAD]]+Node_22_TRAC__2[[#This Row],[BAD2]]=2,Node_22_TRAC__2[[#This Row],[BAD mean]]+Node_22_TRAC__2[[#This Row],[BAD mean4]]=2), 1, 0)</f>
        <v>0</v>
      </c>
    </row>
    <row r="252" spans="1:38" s="20" customFormat="1" x14ac:dyDescent="0.25">
      <c r="A252" s="1" t="s">
        <v>256</v>
      </c>
      <c r="B252" s="9">
        <v>0.81913107588951928</v>
      </c>
      <c r="C252" s="9">
        <v>0.80963946292125599</v>
      </c>
      <c r="D252" s="9">
        <v>0.81760199411961643</v>
      </c>
      <c r="E252" s="9">
        <v>0.80642171349861047</v>
      </c>
      <c r="F252" s="9">
        <v>0.81828031118876243</v>
      </c>
      <c r="G252" s="9">
        <v>0.8109459124984324</v>
      </c>
      <c r="H252" s="9">
        <v>0.79338250087184137</v>
      </c>
      <c r="I252" s="9">
        <v>0.75843109705482259</v>
      </c>
      <c r="J252" s="9">
        <v>0.81881124617541179</v>
      </c>
      <c r="K252" s="9">
        <v>0.81771808990447414</v>
      </c>
      <c r="L252" s="2">
        <v>0.88542469478240005</v>
      </c>
      <c r="M252" s="2">
        <v>0.79119455197917377</v>
      </c>
      <c r="N252" s="2">
        <v>0.82272508646526665</v>
      </c>
      <c r="O252" s="2">
        <v>0.75579154638705448</v>
      </c>
      <c r="P252" s="2">
        <v>0.87245432817376412</v>
      </c>
      <c r="Q252" s="2">
        <v>0.84140889080987358</v>
      </c>
      <c r="R252" s="2">
        <v>0.89777712942198462</v>
      </c>
      <c r="S252" s="2">
        <v>0.89239756584082186</v>
      </c>
      <c r="T252" s="2">
        <v>0.66226246861504434</v>
      </c>
      <c r="U252" s="2">
        <v>0.79503566718670804</v>
      </c>
      <c r="V252" s="2">
        <v>0.86254228024161461</v>
      </c>
      <c r="W252" s="2">
        <v>0.71787930270531375</v>
      </c>
      <c r="X252" s="2">
        <v>0.77685104334912436</v>
      </c>
      <c r="Y252" s="2">
        <v>0.65424744491900289</v>
      </c>
      <c r="Z252" s="2">
        <v>0.84502957360455688</v>
      </c>
      <c r="AA252" s="2">
        <v>0.79690009993685751</v>
      </c>
      <c r="AB252" s="2">
        <v>0.86854549073637555</v>
      </c>
      <c r="AC252" s="2">
        <v>0.86428473228089253</v>
      </c>
      <c r="AD252" s="2">
        <v>0.57773518275144009</v>
      </c>
      <c r="AE252" s="2">
        <v>0.75423572412969564</v>
      </c>
      <c r="AF252" s="29">
        <f>Node_22_TRAC[[#This Row],[BAD]]</f>
        <v>0</v>
      </c>
      <c r="AG252" s="24">
        <f>Node_22_TRAC[[#This Row],[GOOD]]</f>
        <v>1</v>
      </c>
      <c r="AH252" s="24">
        <f>Node_22_TRAC[[#This Row],[Column1]]</f>
        <v>0</v>
      </c>
      <c r="AI252" s="29">
        <f t="shared" si="12"/>
        <v>0</v>
      </c>
      <c r="AJ252" s="24">
        <f t="shared" si="13"/>
        <v>0</v>
      </c>
      <c r="AK252" s="30">
        <f t="shared" si="14"/>
        <v>0</v>
      </c>
      <c r="AL252" s="30">
        <f>IF(OR(Node_22_TRAC__2[[#This Row],[BAD]]+Node_22_TRAC__2[[#This Row],[BAD2]]=2,Node_22_TRAC__2[[#This Row],[BAD mean]]+Node_22_TRAC__2[[#This Row],[BAD mean4]]=2), 1, 0)</f>
        <v>0</v>
      </c>
    </row>
    <row r="253" spans="1:38" s="20" customFormat="1" x14ac:dyDescent="0.25">
      <c r="A253" s="1" t="s">
        <v>257</v>
      </c>
      <c r="B253" s="9">
        <v>0.83459908253562687</v>
      </c>
      <c r="C253" s="9">
        <v>0.8536218543418792</v>
      </c>
      <c r="D253" s="9">
        <v>0.83002524392136334</v>
      </c>
      <c r="E253" s="9">
        <v>0.85066262503429169</v>
      </c>
      <c r="F253" s="9">
        <v>0.83507424997002866</v>
      </c>
      <c r="G253" s="9">
        <v>0.85336052247478111</v>
      </c>
      <c r="H253" s="9">
        <v>0.78191937859131655</v>
      </c>
      <c r="I253" s="9">
        <v>0.80983068751575638</v>
      </c>
      <c r="J253" s="9">
        <v>0.83882250091841559</v>
      </c>
      <c r="K253" s="9">
        <v>0.84015980385167</v>
      </c>
      <c r="L253" s="2">
        <v>0.89201959797352104</v>
      </c>
      <c r="M253" s="2">
        <v>0.83912734260324751</v>
      </c>
      <c r="N253" s="2">
        <v>0.84193675882025709</v>
      </c>
      <c r="O253" s="2">
        <v>0.75152364897086588</v>
      </c>
      <c r="P253" s="2">
        <v>0.87225246702534109</v>
      </c>
      <c r="Q253" s="2">
        <v>0.85135911397030573</v>
      </c>
      <c r="R253" s="2">
        <v>0.89164411313880743</v>
      </c>
      <c r="S253" s="2">
        <v>0.89135890804977624</v>
      </c>
      <c r="T253" s="2">
        <v>0.73559288422331126</v>
      </c>
      <c r="U253" s="2">
        <v>0.777477650902337</v>
      </c>
      <c r="V253" s="2">
        <v>0.88207214365987097</v>
      </c>
      <c r="W253" s="2">
        <v>0.79390363154260268</v>
      </c>
      <c r="X253" s="2">
        <v>0.81866817599155028</v>
      </c>
      <c r="Y253" s="2">
        <v>0.64947135638465547</v>
      </c>
      <c r="Z253" s="2">
        <v>0.8608340696152198</v>
      </c>
      <c r="AA253" s="2">
        <v>0.8004797188133892</v>
      </c>
      <c r="AB253" s="2">
        <v>0.8843912430640779</v>
      </c>
      <c r="AC253" s="2">
        <v>0.86527374161408888</v>
      </c>
      <c r="AD253" s="2">
        <v>0.70520589541690171</v>
      </c>
      <c r="AE253" s="2">
        <v>0.75528858399682175</v>
      </c>
      <c r="AF253" s="29">
        <f>Node_22_TRAC[[#This Row],[BAD]]</f>
        <v>0</v>
      </c>
      <c r="AG253" s="24">
        <f>Node_22_TRAC[[#This Row],[GOOD]]</f>
        <v>1</v>
      </c>
      <c r="AH253" s="24">
        <f>Node_22_TRAC[[#This Row],[Column1]]</f>
        <v>0</v>
      </c>
      <c r="AI253" s="29">
        <f t="shared" si="12"/>
        <v>0</v>
      </c>
      <c r="AJ253" s="24">
        <f t="shared" si="13"/>
        <v>0</v>
      </c>
      <c r="AK253" s="30">
        <f t="shared" si="14"/>
        <v>0</v>
      </c>
      <c r="AL253" s="30">
        <f>IF(OR(Node_22_TRAC__2[[#This Row],[BAD]]+Node_22_TRAC__2[[#This Row],[BAD2]]=2,Node_22_TRAC__2[[#This Row],[BAD mean]]+Node_22_TRAC__2[[#This Row],[BAD mean4]]=2), 1, 0)</f>
        <v>0</v>
      </c>
    </row>
    <row r="254" spans="1:38" s="20" customFormat="1" x14ac:dyDescent="0.25">
      <c r="A254" s="1" t="s">
        <v>258</v>
      </c>
      <c r="B254" s="9">
        <v>0.82533886707368465</v>
      </c>
      <c r="C254" s="9">
        <v>0.80988434848266011</v>
      </c>
      <c r="D254" s="9">
        <v>0.80143715456850317</v>
      </c>
      <c r="E254" s="9">
        <v>0.74231157201415277</v>
      </c>
      <c r="F254" s="9">
        <v>0.77779946511207687</v>
      </c>
      <c r="G254" s="9">
        <v>0.80220008024702338</v>
      </c>
      <c r="H254" s="9">
        <v>0.76646266036063504</v>
      </c>
      <c r="I254" s="9">
        <v>0.66829384443568174</v>
      </c>
      <c r="J254" s="9">
        <v>0.77540594347432812</v>
      </c>
      <c r="K254" s="9">
        <v>0.78794728138636461</v>
      </c>
      <c r="L254" s="2">
        <v>0.75964650746212947</v>
      </c>
      <c r="M254" s="2">
        <v>0.59495341941022328</v>
      </c>
      <c r="N254" s="2">
        <v>0.80397588735567505</v>
      </c>
      <c r="O254" s="2">
        <v>0.64630302159319264</v>
      </c>
      <c r="P254" s="2">
        <v>0.83950333650521858</v>
      </c>
      <c r="Q254" s="2">
        <v>0.78025751762899798</v>
      </c>
      <c r="R254" s="2">
        <v>0.87918780486359072</v>
      </c>
      <c r="S254" s="2">
        <v>0.8818197331804899</v>
      </c>
      <c r="T254" s="2">
        <v>0.6141852562386596</v>
      </c>
      <c r="U254" s="2">
        <v>0.74658562960608199</v>
      </c>
      <c r="V254" s="2">
        <v>0.71060213919871507</v>
      </c>
      <c r="W254" s="2">
        <v>0.51024447711458365</v>
      </c>
      <c r="X254" s="2">
        <v>0.74622596483010628</v>
      </c>
      <c r="Y254" s="2">
        <v>0.5459294040315954</v>
      </c>
      <c r="Z254" s="2">
        <v>0.81019462769624295</v>
      </c>
      <c r="AA254" s="2">
        <v>0.69718379242274175</v>
      </c>
      <c r="AB254" s="2">
        <v>0.84918424592099517</v>
      </c>
      <c r="AC254" s="2">
        <v>0.81011115327980432</v>
      </c>
      <c r="AD254" s="2">
        <v>0.52831043280462497</v>
      </c>
      <c r="AE254" s="2">
        <v>0.69996044368203503</v>
      </c>
      <c r="AF254" s="29">
        <f>Node_22_TRAC[[#This Row],[BAD]]</f>
        <v>0</v>
      </c>
      <c r="AG254" s="24">
        <f>Node_22_TRAC[[#This Row],[GOOD]]</f>
        <v>0</v>
      </c>
      <c r="AH254" s="24">
        <f>Node_22_TRAC[[#This Row],[Column1]]</f>
        <v>0</v>
      </c>
      <c r="AI254" s="29">
        <f t="shared" si="12"/>
        <v>0</v>
      </c>
      <c r="AJ254" s="24">
        <f t="shared" si="13"/>
        <v>0</v>
      </c>
      <c r="AK254" s="30">
        <f t="shared" si="14"/>
        <v>0</v>
      </c>
      <c r="AL254" s="30">
        <f>IF(OR(Node_22_TRAC__2[[#This Row],[BAD]]+Node_22_TRAC__2[[#This Row],[BAD2]]=2,Node_22_TRAC__2[[#This Row],[BAD mean]]+Node_22_TRAC__2[[#This Row],[BAD mean4]]=2), 1, 0)</f>
        <v>0</v>
      </c>
    </row>
    <row r="255" spans="1:38" s="20" customFormat="1" x14ac:dyDescent="0.25">
      <c r="A255" s="1" t="s">
        <v>259</v>
      </c>
      <c r="B255" s="9">
        <v>0.74180694712442641</v>
      </c>
      <c r="C255" s="9">
        <v>0.78767710402868429</v>
      </c>
      <c r="D255" s="9">
        <v>0.748984326904652</v>
      </c>
      <c r="E255" s="9">
        <v>0.74656675004231121</v>
      </c>
      <c r="F255" s="9">
        <v>0.76157770517709511</v>
      </c>
      <c r="G255" s="9">
        <v>0.76532030506723758</v>
      </c>
      <c r="H255" s="9">
        <v>0.58755630998162423</v>
      </c>
      <c r="I255" s="9">
        <v>0.55738510582587109</v>
      </c>
      <c r="J255" s="9">
        <v>0.75061203940107701</v>
      </c>
      <c r="K255" s="9">
        <v>0.75451299432825403</v>
      </c>
      <c r="L255" s="2">
        <v>0.7511876190112029</v>
      </c>
      <c r="M255" s="2">
        <v>0.60193577298881606</v>
      </c>
      <c r="N255" s="2">
        <v>0.79287836649309462</v>
      </c>
      <c r="O255" s="2">
        <v>0.60058254308616632</v>
      </c>
      <c r="P255" s="2">
        <v>0.84217679300624582</v>
      </c>
      <c r="Q255" s="2">
        <v>0.76215770373116465</v>
      </c>
      <c r="R255" s="2">
        <v>0.87907655608841317</v>
      </c>
      <c r="S255" s="2">
        <v>0.86702451278942949</v>
      </c>
      <c r="T255" s="2">
        <v>0.59018714047054566</v>
      </c>
      <c r="U255" s="2">
        <v>0.72608147374279164</v>
      </c>
      <c r="V255" s="2">
        <v>0.68840043767897363</v>
      </c>
      <c r="W255" s="2">
        <v>0.54184679843792261</v>
      </c>
      <c r="X255" s="2">
        <v>0.73946375526868746</v>
      </c>
      <c r="Y255" s="2">
        <v>0.51131552740665864</v>
      </c>
      <c r="Z255" s="2">
        <v>0.80859455675136949</v>
      </c>
      <c r="AA255" s="2">
        <v>0.64183398537079128</v>
      </c>
      <c r="AB255" s="2">
        <v>0.86213872052058871</v>
      </c>
      <c r="AC255" s="2">
        <v>0.78487168837694532</v>
      </c>
      <c r="AD255" s="2">
        <v>0.47835384230113609</v>
      </c>
      <c r="AE255" s="2">
        <v>0.70145551421419494</v>
      </c>
      <c r="AF255" s="29">
        <f>Node_22_TRAC[[#This Row],[BAD]]</f>
        <v>0</v>
      </c>
      <c r="AG255" s="24">
        <f>Node_22_TRAC[[#This Row],[GOOD]]</f>
        <v>0</v>
      </c>
      <c r="AH255" s="24">
        <f>Node_22_TRAC[[#This Row],[Column1]]</f>
        <v>0</v>
      </c>
      <c r="AI255" s="29">
        <f t="shared" si="12"/>
        <v>0</v>
      </c>
      <c r="AJ255" s="24">
        <f t="shared" si="13"/>
        <v>0</v>
      </c>
      <c r="AK255" s="30">
        <f t="shared" si="14"/>
        <v>0</v>
      </c>
      <c r="AL255" s="30">
        <f>IF(OR(Node_22_TRAC__2[[#This Row],[BAD]]+Node_22_TRAC__2[[#This Row],[BAD2]]=2,Node_22_TRAC__2[[#This Row],[BAD mean]]+Node_22_TRAC__2[[#This Row],[BAD mean4]]=2), 1, 0)</f>
        <v>0</v>
      </c>
    </row>
    <row r="256" spans="1:38" s="20" customFormat="1" x14ac:dyDescent="0.25">
      <c r="A256" s="1" t="s">
        <v>260</v>
      </c>
      <c r="B256" s="9">
        <v>0.71013910518547163</v>
      </c>
      <c r="C256" s="9">
        <v>0.77132161396913279</v>
      </c>
      <c r="D256" s="9">
        <v>0.77386526071591555</v>
      </c>
      <c r="E256" s="9">
        <v>0.73379122583709999</v>
      </c>
      <c r="F256" s="9">
        <v>0.75336847984750255</v>
      </c>
      <c r="G256" s="9">
        <v>0.74990589285381815</v>
      </c>
      <c r="H256" s="9">
        <v>0.67273090979561745</v>
      </c>
      <c r="I256" s="9">
        <v>0.60789083334238936</v>
      </c>
      <c r="J256" s="9">
        <v>0.76331644429635914</v>
      </c>
      <c r="K256" s="9">
        <v>0.75328063905575959</v>
      </c>
      <c r="L256" s="2">
        <v>0.85194287602113528</v>
      </c>
      <c r="M256" s="2">
        <v>0.5722975060113672</v>
      </c>
      <c r="N256" s="2">
        <v>0.79619126145986219</v>
      </c>
      <c r="O256" s="2">
        <v>0.67342533082018086</v>
      </c>
      <c r="P256" s="2">
        <v>0.84891633319019821</v>
      </c>
      <c r="Q256" s="2">
        <v>0.76653156020330804</v>
      </c>
      <c r="R256" s="2">
        <v>0.89367895669899522</v>
      </c>
      <c r="S256" s="2">
        <v>0.89066613244461834</v>
      </c>
      <c r="T256" s="2">
        <v>0.65794163909959424</v>
      </c>
      <c r="U256" s="2">
        <v>0.80692918205323449</v>
      </c>
      <c r="V256" s="2">
        <v>0.69840544846822206</v>
      </c>
      <c r="W256" s="2">
        <v>0.47638118135597096</v>
      </c>
      <c r="X256" s="2">
        <v>0.68816706386353399</v>
      </c>
      <c r="Y256" s="2">
        <v>0.57943334708133665</v>
      </c>
      <c r="Z256" s="2">
        <v>0.75427998319849954</v>
      </c>
      <c r="AA256" s="2">
        <v>0.69813668410383478</v>
      </c>
      <c r="AB256" s="2">
        <v>0.83844129155083902</v>
      </c>
      <c r="AC256" s="2">
        <v>0.81779924017466843</v>
      </c>
      <c r="AD256" s="2">
        <v>0.53539899167701455</v>
      </c>
      <c r="AE256" s="2">
        <v>0.71014714443468652</v>
      </c>
      <c r="AF256" s="29">
        <f>Node_22_TRAC[[#This Row],[BAD]]</f>
        <v>0</v>
      </c>
      <c r="AG256" s="24">
        <f>Node_22_TRAC[[#This Row],[GOOD]]</f>
        <v>0</v>
      </c>
      <c r="AH256" s="24">
        <f>Node_22_TRAC[[#This Row],[Column1]]</f>
        <v>0</v>
      </c>
      <c r="AI256" s="29">
        <f t="shared" si="12"/>
        <v>0</v>
      </c>
      <c r="AJ256" s="24">
        <f t="shared" si="13"/>
        <v>0</v>
      </c>
      <c r="AK256" s="30">
        <f t="shared" si="14"/>
        <v>0</v>
      </c>
      <c r="AL256" s="30">
        <f>IF(OR(Node_22_TRAC__2[[#This Row],[BAD]]+Node_22_TRAC__2[[#This Row],[BAD2]]=2,Node_22_TRAC__2[[#This Row],[BAD mean]]+Node_22_TRAC__2[[#This Row],[BAD mean4]]=2), 1, 0)</f>
        <v>0</v>
      </c>
    </row>
    <row r="257" spans="1:38" s="20" customFormat="1" x14ac:dyDescent="0.25">
      <c r="A257" s="1" t="s">
        <v>261</v>
      </c>
      <c r="B257" s="9">
        <v>0.76412273763497784</v>
      </c>
      <c r="C257" s="9">
        <v>0.77907154390210753</v>
      </c>
      <c r="D257" s="9">
        <v>0.76342257711243966</v>
      </c>
      <c r="E257" s="9">
        <v>0.77465764371208923</v>
      </c>
      <c r="F257" s="9">
        <v>0.76126295419211509</v>
      </c>
      <c r="G257" s="9">
        <v>0.77777745178234503</v>
      </c>
      <c r="H257" s="9">
        <v>0.70679551843852739</v>
      </c>
      <c r="I257" s="9">
        <v>0.72956532005837738</v>
      </c>
      <c r="J257" s="9">
        <v>0.76304576183798378</v>
      </c>
      <c r="K257" s="9">
        <v>0.76698026726013435</v>
      </c>
      <c r="L257" s="2">
        <v>0.87568549150911845</v>
      </c>
      <c r="M257" s="2">
        <v>0.79495562258033103</v>
      </c>
      <c r="N257" s="2">
        <v>0.83551612215297699</v>
      </c>
      <c r="O257" s="2">
        <v>0.71756065703056515</v>
      </c>
      <c r="P257" s="2">
        <v>0.8641893761674253</v>
      </c>
      <c r="Q257" s="2">
        <v>0.8318825623078544</v>
      </c>
      <c r="R257" s="2">
        <v>0.88719765841987253</v>
      </c>
      <c r="S257" s="2">
        <v>0.89036194570247307</v>
      </c>
      <c r="T257" s="2">
        <v>0.66682221326913138</v>
      </c>
      <c r="U257" s="2">
        <v>0.77055120998860804</v>
      </c>
      <c r="V257" s="2">
        <v>0.84118414875401559</v>
      </c>
      <c r="W257" s="2">
        <v>0.72840025706908629</v>
      </c>
      <c r="X257" s="2">
        <v>0.81316258062040048</v>
      </c>
      <c r="Y257" s="2">
        <v>0.61510064956292076</v>
      </c>
      <c r="Z257" s="2">
        <v>0.84414033339182248</v>
      </c>
      <c r="AA257" s="2">
        <v>0.78137001939462447</v>
      </c>
      <c r="AB257" s="2">
        <v>0.85880967898031146</v>
      </c>
      <c r="AC257" s="2">
        <v>0.85336448706135037</v>
      </c>
      <c r="AD257" s="2">
        <v>0.56581936880975026</v>
      </c>
      <c r="AE257" s="2">
        <v>0.71151315883593425</v>
      </c>
      <c r="AF257" s="29">
        <f>Node_22_TRAC[[#This Row],[BAD]]</f>
        <v>0</v>
      </c>
      <c r="AG257" s="24">
        <f>Node_22_TRAC[[#This Row],[GOOD]]</f>
        <v>1</v>
      </c>
      <c r="AH257" s="24">
        <f>Node_22_TRAC[[#This Row],[Column1]]</f>
        <v>0</v>
      </c>
      <c r="AI257" s="29">
        <f t="shared" si="12"/>
        <v>0</v>
      </c>
      <c r="AJ257" s="24">
        <f t="shared" si="13"/>
        <v>0</v>
      </c>
      <c r="AK257" s="30">
        <f t="shared" si="14"/>
        <v>0</v>
      </c>
      <c r="AL257" s="30">
        <f>IF(OR(Node_22_TRAC__2[[#This Row],[BAD]]+Node_22_TRAC__2[[#This Row],[BAD2]]=2,Node_22_TRAC__2[[#This Row],[BAD mean]]+Node_22_TRAC__2[[#This Row],[BAD mean4]]=2), 1, 0)</f>
        <v>0</v>
      </c>
    </row>
    <row r="258" spans="1:38" s="20" customFormat="1" x14ac:dyDescent="0.25">
      <c r="A258" s="1" t="s">
        <v>262</v>
      </c>
      <c r="B258" s="9">
        <v>0.85459597550310307</v>
      </c>
      <c r="C258" s="9">
        <v>0.86813340843147035</v>
      </c>
      <c r="D258" s="9">
        <v>0.85439818625842456</v>
      </c>
      <c r="E258" s="9">
        <v>0.85988624178650908</v>
      </c>
      <c r="F258" s="9">
        <v>0.86870451273183724</v>
      </c>
      <c r="G258" s="9">
        <v>0.87431684439946933</v>
      </c>
      <c r="H258" s="9">
        <v>0.72860649624134388</v>
      </c>
      <c r="I258" s="9">
        <v>0.71974950152725181</v>
      </c>
      <c r="J258" s="9">
        <v>0.87796589088132815</v>
      </c>
      <c r="K258" s="9">
        <v>0.87365616337967422</v>
      </c>
      <c r="L258" s="2">
        <v>0.81132298976557793</v>
      </c>
      <c r="M258" s="2">
        <v>0.68546052576338035</v>
      </c>
      <c r="N258" s="2">
        <v>0.7964771970471487</v>
      </c>
      <c r="O258" s="2">
        <v>0.72473329417245091</v>
      </c>
      <c r="P258" s="2">
        <v>0.87100022759224216</v>
      </c>
      <c r="Q258" s="2">
        <v>0.8435943303283332</v>
      </c>
      <c r="R258" s="2">
        <v>0.90420975470534104</v>
      </c>
      <c r="S258" s="2">
        <v>0.9060459180778565</v>
      </c>
      <c r="T258" s="2">
        <v>0.64415738797361743</v>
      </c>
      <c r="U258" s="2">
        <v>0.75465732099417515</v>
      </c>
      <c r="V258" s="2">
        <v>0.78335540584994101</v>
      </c>
      <c r="W258" s="2">
        <v>0.60287379011734743</v>
      </c>
      <c r="X258" s="2">
        <v>0.78727757322666736</v>
      </c>
      <c r="Y258" s="2">
        <v>0.66209834604327666</v>
      </c>
      <c r="Z258" s="2">
        <v>0.85542656245537552</v>
      </c>
      <c r="AA258" s="2">
        <v>0.77853308049818004</v>
      </c>
      <c r="AB258" s="2">
        <v>0.87701866027815045</v>
      </c>
      <c r="AC258" s="2">
        <v>0.86504107349844173</v>
      </c>
      <c r="AD258" s="2">
        <v>0.59595946597011507</v>
      </c>
      <c r="AE258" s="2">
        <v>0.74735666875178808</v>
      </c>
      <c r="AF258" s="29">
        <f>Node_22_TRAC[[#This Row],[BAD]]</f>
        <v>0</v>
      </c>
      <c r="AG258" s="24">
        <f>Node_22_TRAC[[#This Row],[GOOD]]</f>
        <v>1</v>
      </c>
      <c r="AH258" s="24">
        <f>Node_22_TRAC[[#This Row],[Column1]]</f>
        <v>0</v>
      </c>
      <c r="AI258" s="29">
        <f t="shared" si="12"/>
        <v>0</v>
      </c>
      <c r="AJ258" s="24">
        <f t="shared" si="13"/>
        <v>0</v>
      </c>
      <c r="AK258" s="30">
        <f t="shared" si="14"/>
        <v>0</v>
      </c>
      <c r="AL258" s="30">
        <f>IF(OR(Node_22_TRAC__2[[#This Row],[BAD]]+Node_22_TRAC__2[[#This Row],[BAD2]]=2,Node_22_TRAC__2[[#This Row],[BAD mean]]+Node_22_TRAC__2[[#This Row],[BAD mean4]]=2), 1, 0)</f>
        <v>0</v>
      </c>
    </row>
    <row r="259" spans="1:38" s="20" customFormat="1" x14ac:dyDescent="0.25">
      <c r="A259" s="1" t="s">
        <v>263</v>
      </c>
      <c r="B259" s="9">
        <v>0.67684026317795121</v>
      </c>
      <c r="C259" s="9">
        <v>0.77101790179375385</v>
      </c>
      <c r="D259" s="9">
        <v>0.66503264470701362</v>
      </c>
      <c r="E259" s="9">
        <v>0.71456318515679829</v>
      </c>
      <c r="F259" s="9">
        <v>0.65910308030592379</v>
      </c>
      <c r="G259" s="9">
        <v>0.74080155866401731</v>
      </c>
      <c r="H259" s="9">
        <v>0.58935415598368823</v>
      </c>
      <c r="I259" s="9">
        <v>0.61132237327511052</v>
      </c>
      <c r="J259" s="9">
        <v>0.67297403223863339</v>
      </c>
      <c r="K259" s="9">
        <v>0.70925785480752079</v>
      </c>
      <c r="L259" s="2">
        <v>0.70424960597325803</v>
      </c>
      <c r="M259" s="2">
        <v>0.54758889925071763</v>
      </c>
      <c r="N259" s="2">
        <v>0.74177808224678254</v>
      </c>
      <c r="O259" s="2">
        <v>0.60842081326621444</v>
      </c>
      <c r="P259" s="2">
        <v>0.82872302691692956</v>
      </c>
      <c r="Q259" s="2">
        <v>0.74654941723529522</v>
      </c>
      <c r="R259" s="2">
        <v>0.88050317994856353</v>
      </c>
      <c r="S259" s="2">
        <v>0.89097809321422738</v>
      </c>
      <c r="T259" s="2">
        <v>0.52028631491838473</v>
      </c>
      <c r="U259" s="2">
        <v>0.70389753692651225</v>
      </c>
      <c r="V259" s="2">
        <v>0.68059793720286876</v>
      </c>
      <c r="W259" s="2">
        <v>0.46341638802957374</v>
      </c>
      <c r="X259" s="2">
        <v>0.72706056234686844</v>
      </c>
      <c r="Y259" s="2">
        <v>0.52880175470000412</v>
      </c>
      <c r="Z259" s="2">
        <v>0.84231465198584254</v>
      </c>
      <c r="AA259" s="2">
        <v>0.61824691582610158</v>
      </c>
      <c r="AB259" s="2">
        <v>0.90696412031427176</v>
      </c>
      <c r="AC259" s="2">
        <v>0.84588451225841266</v>
      </c>
      <c r="AD259" s="2">
        <v>0.47774955336370678</v>
      </c>
      <c r="AE259" s="2">
        <v>0.72651649783136185</v>
      </c>
      <c r="AF259" s="29">
        <f>Node_22_TRAC[[#This Row],[BAD]]</f>
        <v>0</v>
      </c>
      <c r="AG259" s="24">
        <f>Node_22_TRAC[[#This Row],[GOOD]]</f>
        <v>0</v>
      </c>
      <c r="AH259" s="24">
        <f>Node_22_TRAC[[#This Row],[Column1]]</f>
        <v>0</v>
      </c>
      <c r="AI259" s="29">
        <f t="shared" si="12"/>
        <v>0</v>
      </c>
      <c r="AJ259" s="24">
        <f t="shared" si="13"/>
        <v>0</v>
      </c>
      <c r="AK259" s="30">
        <f t="shared" si="14"/>
        <v>0</v>
      </c>
      <c r="AL259" s="30">
        <f>IF(OR(Node_22_TRAC__2[[#This Row],[BAD]]+Node_22_TRAC__2[[#This Row],[BAD2]]=2,Node_22_TRAC__2[[#This Row],[BAD mean]]+Node_22_TRAC__2[[#This Row],[BAD mean4]]=2), 1, 0)</f>
        <v>0</v>
      </c>
    </row>
    <row r="260" spans="1:38" s="20" customFormat="1" x14ac:dyDescent="0.25">
      <c r="A260" s="1" t="s">
        <v>264</v>
      </c>
      <c r="B260" s="9">
        <v>0.6923308868372543</v>
      </c>
      <c r="C260" s="9">
        <v>0.69485288028357772</v>
      </c>
      <c r="D260" s="9">
        <v>0.69046628899832552</v>
      </c>
      <c r="E260" s="9">
        <v>0.69304331393241858</v>
      </c>
      <c r="F260" s="9">
        <v>0.6913678101087537</v>
      </c>
      <c r="G260" s="9">
        <v>0.68855998994361356</v>
      </c>
      <c r="H260" s="9">
        <v>0.64081476210664334</v>
      </c>
      <c r="I260" s="9">
        <v>0.65875011026739305</v>
      </c>
      <c r="J260" s="9">
        <v>0.68889990133568813</v>
      </c>
      <c r="K260" s="9">
        <v>0.6899440260226376</v>
      </c>
      <c r="L260" s="2">
        <v>0.86272773181906448</v>
      </c>
      <c r="M260" s="2">
        <v>0.75787374909893146</v>
      </c>
      <c r="N260" s="2">
        <v>0.81732947081067009</v>
      </c>
      <c r="O260" s="2">
        <v>0.6883473979620518</v>
      </c>
      <c r="P260" s="2">
        <v>0.86383893946297841</v>
      </c>
      <c r="Q260" s="2">
        <v>0.84304226108600444</v>
      </c>
      <c r="R260" s="2">
        <v>0.89015104650512566</v>
      </c>
      <c r="S260" s="2">
        <v>0.88596870778913284</v>
      </c>
      <c r="T260" s="2">
        <v>0.67107572165067675</v>
      </c>
      <c r="U260" s="2">
        <v>0.83194618617483773</v>
      </c>
      <c r="V260" s="2">
        <v>0.82286833535827186</v>
      </c>
      <c r="W260" s="2">
        <v>0.68854852587302651</v>
      </c>
      <c r="X260" s="2">
        <v>0.80789880916108492</v>
      </c>
      <c r="Y260" s="2">
        <v>0.58396984815902486</v>
      </c>
      <c r="Z260" s="2">
        <v>0.830244117535064</v>
      </c>
      <c r="AA260" s="2">
        <v>0.76721196043645712</v>
      </c>
      <c r="AB260" s="2">
        <v>0.84964396948023746</v>
      </c>
      <c r="AC260" s="2">
        <v>0.84821360371650745</v>
      </c>
      <c r="AD260" s="2">
        <v>0.5384195686401988</v>
      </c>
      <c r="AE260" s="2">
        <v>0.76795374140359163</v>
      </c>
      <c r="AF260" s="29">
        <f>Node_22_TRAC[[#This Row],[BAD]]</f>
        <v>0</v>
      </c>
      <c r="AG260" s="24">
        <f>Node_22_TRAC[[#This Row],[GOOD]]</f>
        <v>0</v>
      </c>
      <c r="AH260" s="24">
        <f>Node_22_TRAC[[#This Row],[Column1]]</f>
        <v>0</v>
      </c>
      <c r="AI260" s="29">
        <f t="shared" si="12"/>
        <v>0</v>
      </c>
      <c r="AJ260" s="24">
        <f t="shared" si="13"/>
        <v>0</v>
      </c>
      <c r="AK260" s="30">
        <f t="shared" si="14"/>
        <v>0</v>
      </c>
      <c r="AL260" s="30">
        <f>IF(OR(Node_22_TRAC__2[[#This Row],[BAD]]+Node_22_TRAC__2[[#This Row],[BAD2]]=2,Node_22_TRAC__2[[#This Row],[BAD mean]]+Node_22_TRAC__2[[#This Row],[BAD mean4]]=2), 1, 0)</f>
        <v>0</v>
      </c>
    </row>
    <row r="261" spans="1:38" s="20" customFormat="1" x14ac:dyDescent="0.25">
      <c r="A261" s="1" t="s">
        <v>265</v>
      </c>
      <c r="B261" s="9">
        <v>0.8274716259556083</v>
      </c>
      <c r="C261" s="9">
        <v>0.84731111072152476</v>
      </c>
      <c r="D261" s="9">
        <v>0.82658652866862037</v>
      </c>
      <c r="E261" s="9">
        <v>0.84817518427196792</v>
      </c>
      <c r="F261" s="9">
        <v>0.82733125878229508</v>
      </c>
      <c r="G261" s="9">
        <v>0.84697367338288543</v>
      </c>
      <c r="H261" s="9">
        <v>0.77500240946917698</v>
      </c>
      <c r="I261" s="9">
        <v>0.76507914238368524</v>
      </c>
      <c r="J261" s="9">
        <v>0.82744068049325892</v>
      </c>
      <c r="K261" s="9">
        <v>0.82808848733838203</v>
      </c>
      <c r="L261" s="2">
        <v>0.86909485148203214</v>
      </c>
      <c r="M261" s="2">
        <v>0.84046528250122277</v>
      </c>
      <c r="N261" s="2">
        <v>0.83209920965700013</v>
      </c>
      <c r="O261" s="2">
        <v>0.74368704556590437</v>
      </c>
      <c r="P261" s="2">
        <v>0.85109051886133813</v>
      </c>
      <c r="Q261" s="2">
        <v>0.82339658963830875</v>
      </c>
      <c r="R261" s="2">
        <v>0.88985759255836028</v>
      </c>
      <c r="S261" s="2">
        <v>0.89138703342530168</v>
      </c>
      <c r="T261" s="2">
        <v>0.76853348686680734</v>
      </c>
      <c r="U261" s="2">
        <v>0.73249372940238</v>
      </c>
      <c r="V261" s="2">
        <v>0.85319395454385161</v>
      </c>
      <c r="W261" s="2">
        <v>0.7858754637310208</v>
      </c>
      <c r="X261" s="2">
        <v>0.80062132441086542</v>
      </c>
      <c r="Y261" s="2">
        <v>0.65244881549109501</v>
      </c>
      <c r="Z261" s="2">
        <v>0.83077101364790784</v>
      </c>
      <c r="AA261" s="2">
        <v>0.76456456355531033</v>
      </c>
      <c r="AB261" s="2">
        <v>0.87713616538565875</v>
      </c>
      <c r="AC261" s="2">
        <v>0.86385956386045426</v>
      </c>
      <c r="AD261" s="2">
        <v>0.72447874339766472</v>
      </c>
      <c r="AE261" s="2">
        <v>0.69884811040900641</v>
      </c>
      <c r="AF261" s="29">
        <f>Node_22_TRAC[[#This Row],[BAD]]</f>
        <v>0</v>
      </c>
      <c r="AG261" s="24">
        <f>Node_22_TRAC[[#This Row],[GOOD]]</f>
        <v>1</v>
      </c>
      <c r="AH261" s="24">
        <f>Node_22_TRAC[[#This Row],[Column1]]</f>
        <v>0</v>
      </c>
      <c r="AI261" s="29">
        <f t="shared" ref="AI261:AI299" si="15">IF(MAX(J261,K261,T261,U261,AD261,AE261) &lt; 0.6, 1,0)</f>
        <v>0</v>
      </c>
      <c r="AJ261" s="24">
        <f t="shared" ref="AJ261:AJ299" si="16">IF(MIN(J261,K261,T261,U261,AD261,AE261) &gt; 0.75, 1,0)</f>
        <v>0</v>
      </c>
      <c r="AK261" s="30">
        <f t="shared" ref="AK261:AK299" si="17">IF(AVERAGE(J261,K261,T261,U261,AD261,AE261)  &lt; 0.6, 1,0)</f>
        <v>0</v>
      </c>
      <c r="AL261" s="30">
        <f>IF(OR(Node_22_TRAC__2[[#This Row],[BAD]]+Node_22_TRAC__2[[#This Row],[BAD2]]=2,Node_22_TRAC__2[[#This Row],[BAD mean]]+Node_22_TRAC__2[[#This Row],[BAD mean4]]=2), 1, 0)</f>
        <v>0</v>
      </c>
    </row>
    <row r="262" spans="1:38" s="20" customFormat="1" x14ac:dyDescent="0.25">
      <c r="A262" s="1" t="s">
        <v>266</v>
      </c>
      <c r="B262" s="9">
        <v>0.81970129500586453</v>
      </c>
      <c r="C262" s="9">
        <v>0.8236534947541041</v>
      </c>
      <c r="D262" s="9">
        <v>0.81862446359823493</v>
      </c>
      <c r="E262" s="9">
        <v>0.81486674344805654</v>
      </c>
      <c r="F262" s="9">
        <v>0.81906148717459437</v>
      </c>
      <c r="G262" s="9">
        <v>0.82368762087231606</v>
      </c>
      <c r="H262" s="9">
        <v>0.76236782081416254</v>
      </c>
      <c r="I262" s="9">
        <v>0.73554640607665533</v>
      </c>
      <c r="J262" s="9">
        <v>0.82344508979451847</v>
      </c>
      <c r="K262" s="9">
        <v>0.82330146287494144</v>
      </c>
      <c r="L262" s="2">
        <v>0.88193252126689714</v>
      </c>
      <c r="M262" s="2">
        <v>0.81342299015658726</v>
      </c>
      <c r="N262" s="2">
        <v>0.82506544098992274</v>
      </c>
      <c r="O262" s="2">
        <v>0.75903960233556678</v>
      </c>
      <c r="P262" s="2">
        <v>0.86886592101643623</v>
      </c>
      <c r="Q262" s="2">
        <v>0.84892331474734439</v>
      </c>
      <c r="R262" s="2">
        <v>0.89902709365894795</v>
      </c>
      <c r="S262" s="2">
        <v>0.89575666489756489</v>
      </c>
      <c r="T262" s="2">
        <v>0.69505954665459324</v>
      </c>
      <c r="U262" s="2">
        <v>0.76264841455210808</v>
      </c>
      <c r="V262" s="2">
        <v>0.84826411798853563</v>
      </c>
      <c r="W262" s="2">
        <v>0.74661683787375333</v>
      </c>
      <c r="X262" s="2">
        <v>0.78785670161747812</v>
      </c>
      <c r="Y262" s="2">
        <v>0.67603163268867217</v>
      </c>
      <c r="Z262" s="2">
        <v>0.84279963893286947</v>
      </c>
      <c r="AA262" s="2">
        <v>0.79425364055367309</v>
      </c>
      <c r="AB262" s="2">
        <v>0.86816229024175773</v>
      </c>
      <c r="AC262" s="2">
        <v>0.86698975805806622</v>
      </c>
      <c r="AD262" s="2">
        <v>0.61336390559023901</v>
      </c>
      <c r="AE262" s="2">
        <v>0.72190502561975756</v>
      </c>
      <c r="AF262" s="29">
        <f>Node_22_TRAC[[#This Row],[BAD]]</f>
        <v>0</v>
      </c>
      <c r="AG262" s="24">
        <f>Node_22_TRAC[[#This Row],[GOOD]]</f>
        <v>1</v>
      </c>
      <c r="AH262" s="24">
        <f>Node_22_TRAC[[#This Row],[Column1]]</f>
        <v>0</v>
      </c>
      <c r="AI262" s="29">
        <f t="shared" si="15"/>
        <v>0</v>
      </c>
      <c r="AJ262" s="24">
        <f t="shared" si="16"/>
        <v>0</v>
      </c>
      <c r="AK262" s="30">
        <f t="shared" si="17"/>
        <v>0</v>
      </c>
      <c r="AL262" s="30">
        <f>IF(OR(Node_22_TRAC__2[[#This Row],[BAD]]+Node_22_TRAC__2[[#This Row],[BAD2]]=2,Node_22_TRAC__2[[#This Row],[BAD mean]]+Node_22_TRAC__2[[#This Row],[BAD mean4]]=2), 1, 0)</f>
        <v>0</v>
      </c>
    </row>
    <row r="263" spans="1:38" s="20" customFormat="1" x14ac:dyDescent="0.25">
      <c r="A263" s="1" t="s">
        <v>267</v>
      </c>
      <c r="B263" s="9">
        <v>0.70932187067045105</v>
      </c>
      <c r="C263" s="9">
        <v>0.74476928631458816</v>
      </c>
      <c r="D263" s="9">
        <v>0.71405474974517824</v>
      </c>
      <c r="E263" s="9">
        <v>0.68186266472689105</v>
      </c>
      <c r="F263" s="9">
        <v>0.7230515767955914</v>
      </c>
      <c r="G263" s="9">
        <v>0.70587647606946446</v>
      </c>
      <c r="H263" s="9">
        <v>0.704691255381515</v>
      </c>
      <c r="I263" s="9">
        <v>0.5235143165179974</v>
      </c>
      <c r="J263" s="9">
        <v>0.70774784636272814</v>
      </c>
      <c r="K263" s="9">
        <v>0.71938295236718253</v>
      </c>
      <c r="L263" s="2">
        <v>0.62850072709145544</v>
      </c>
      <c r="M263" s="2">
        <v>0.4198337773325459</v>
      </c>
      <c r="N263" s="2">
        <v>0.68679126602793461</v>
      </c>
      <c r="O263" s="2">
        <v>0.41314872277902892</v>
      </c>
      <c r="P263" s="2">
        <v>0.8079667495960825</v>
      </c>
      <c r="Q263" s="2">
        <v>0.65451845419217503</v>
      </c>
      <c r="R263" s="2">
        <v>0.86438579339059551</v>
      </c>
      <c r="S263" s="2">
        <v>0.83107625811097752</v>
      </c>
      <c r="T263" s="2">
        <v>0.40850372007752284</v>
      </c>
      <c r="U263" s="2">
        <v>0.66442189725973599</v>
      </c>
      <c r="V263" s="2">
        <v>0.61725905301837047</v>
      </c>
      <c r="W263" s="2">
        <v>0.35423353503570987</v>
      </c>
      <c r="X263" s="2">
        <v>0.65305919393884571</v>
      </c>
      <c r="Y263" s="2">
        <v>0.32938728906071868</v>
      </c>
      <c r="Z263" s="2">
        <v>0.79053920493980034</v>
      </c>
      <c r="AA263" s="2">
        <v>0.52187153592124258</v>
      </c>
      <c r="AB263" s="2">
        <v>0.8751917260200236</v>
      </c>
      <c r="AC263" s="2">
        <v>0.69117939124132044</v>
      </c>
      <c r="AD263" s="2">
        <v>0.42572902452500366</v>
      </c>
      <c r="AE263" s="2">
        <v>0.68578753890772215</v>
      </c>
      <c r="AF263" s="29">
        <f>Node_22_TRAC[[#This Row],[BAD]]</f>
        <v>0</v>
      </c>
      <c r="AG263" s="24">
        <f>Node_22_TRAC[[#This Row],[GOOD]]</f>
        <v>0</v>
      </c>
      <c r="AH263" s="24">
        <f>Node_22_TRAC[[#This Row],[Column1]]</f>
        <v>0</v>
      </c>
      <c r="AI263" s="29">
        <f t="shared" si="15"/>
        <v>0</v>
      </c>
      <c r="AJ263" s="24">
        <f t="shared" si="16"/>
        <v>0</v>
      </c>
      <c r="AK263" s="30">
        <f t="shared" si="17"/>
        <v>0</v>
      </c>
      <c r="AL263" s="30">
        <f>IF(OR(Node_22_TRAC__2[[#This Row],[BAD]]+Node_22_TRAC__2[[#This Row],[BAD2]]=2,Node_22_TRAC__2[[#This Row],[BAD mean]]+Node_22_TRAC__2[[#This Row],[BAD mean4]]=2), 1, 0)</f>
        <v>0</v>
      </c>
    </row>
    <row r="264" spans="1:38" s="20" customFormat="1" x14ac:dyDescent="0.25">
      <c r="A264" s="1" t="s">
        <v>268</v>
      </c>
      <c r="B264" s="9">
        <v>0.59681437776433133</v>
      </c>
      <c r="C264" s="9">
        <v>0.64088050838959487</v>
      </c>
      <c r="D264" s="9">
        <v>0.6488620919924627</v>
      </c>
      <c r="E264" s="9">
        <v>0.58090287169221777</v>
      </c>
      <c r="F264" s="9">
        <v>0.63436282966446245</v>
      </c>
      <c r="G264" s="9">
        <v>0.59460898999391132</v>
      </c>
      <c r="H264" s="9">
        <v>0.45590107458543505</v>
      </c>
      <c r="I264" s="9">
        <v>0.39856958309770912</v>
      </c>
      <c r="J264" s="9">
        <v>0.65479149431584771</v>
      </c>
      <c r="K264" s="9">
        <v>0.65282310969507229</v>
      </c>
      <c r="L264" s="2">
        <v>0.6291548764640994</v>
      </c>
      <c r="M264" s="2">
        <v>0.47502148161785379</v>
      </c>
      <c r="N264" s="2">
        <v>0.59809800383918243</v>
      </c>
      <c r="O264" s="2">
        <v>0.44573766790481062</v>
      </c>
      <c r="P264" s="2">
        <v>0.72436434378548353</v>
      </c>
      <c r="Q264" s="2">
        <v>0.62843368984467196</v>
      </c>
      <c r="R264" s="2">
        <v>0.81923598991774349</v>
      </c>
      <c r="S264" s="2">
        <v>0.84244974315494336</v>
      </c>
      <c r="T264" s="2">
        <v>0.45568626067125712</v>
      </c>
      <c r="U264" s="2">
        <v>0.61268445404684257</v>
      </c>
      <c r="V264" s="2">
        <v>0.4672256209811686</v>
      </c>
      <c r="W264" s="2">
        <v>0.38249159808995326</v>
      </c>
      <c r="X264" s="2">
        <v>0.52161055173675452</v>
      </c>
      <c r="Y264" s="2">
        <v>0.34639445172576538</v>
      </c>
      <c r="Z264" s="2">
        <v>0.64970144309208944</v>
      </c>
      <c r="AA264" s="2">
        <v>0.49902151766593428</v>
      </c>
      <c r="AB264" s="2">
        <v>0.74091035024008811</v>
      </c>
      <c r="AC264" s="2">
        <v>0.66039481647531606</v>
      </c>
      <c r="AD264" s="2">
        <v>0.32837808918785494</v>
      </c>
      <c r="AE264" s="2">
        <v>0.55390565910925382</v>
      </c>
      <c r="AF264" s="29">
        <f>Node_22_TRAC[[#This Row],[BAD]]</f>
        <v>0</v>
      </c>
      <c r="AG264" s="24">
        <f>Node_22_TRAC[[#This Row],[GOOD]]</f>
        <v>0</v>
      </c>
      <c r="AH264" s="24">
        <f>Node_22_TRAC[[#This Row],[Column1]]</f>
        <v>0</v>
      </c>
      <c r="AI264" s="29">
        <f t="shared" si="15"/>
        <v>0</v>
      </c>
      <c r="AJ264" s="24">
        <f t="shared" si="16"/>
        <v>0</v>
      </c>
      <c r="AK264" s="30">
        <f t="shared" si="17"/>
        <v>1</v>
      </c>
      <c r="AL264" s="30">
        <f>IF(OR(Node_22_TRAC__2[[#This Row],[BAD]]+Node_22_TRAC__2[[#This Row],[BAD2]]=2,Node_22_TRAC__2[[#This Row],[BAD mean]]+Node_22_TRAC__2[[#This Row],[BAD mean4]]=2), 1, 0)</f>
        <v>0</v>
      </c>
    </row>
    <row r="265" spans="1:38" s="20" customFormat="1" x14ac:dyDescent="0.25">
      <c r="A265" s="1" t="s">
        <v>269</v>
      </c>
      <c r="B265" s="9">
        <v>0.61405699820589132</v>
      </c>
      <c r="C265" s="9">
        <v>0.70801125314220514</v>
      </c>
      <c r="D265" s="9">
        <v>0.59454659414705602</v>
      </c>
      <c r="E265" s="9">
        <v>0.65684913617936258</v>
      </c>
      <c r="F265" s="9">
        <v>0.67930759643676275</v>
      </c>
      <c r="G265" s="9">
        <v>0.66407928207966627</v>
      </c>
      <c r="H265" s="9">
        <v>0.41788259675462724</v>
      </c>
      <c r="I265" s="9">
        <v>0.47045458377477661</v>
      </c>
      <c r="J265" s="9">
        <v>0.63767407668946796</v>
      </c>
      <c r="K265" s="9">
        <v>0.65104473018538744</v>
      </c>
      <c r="L265" s="2">
        <v>0.60291846285153106</v>
      </c>
      <c r="M265" s="2">
        <v>0.53913554286913679</v>
      </c>
      <c r="N265" s="2">
        <v>0.54900529873219039</v>
      </c>
      <c r="O265" s="2">
        <v>0.45599825951471396</v>
      </c>
      <c r="P265" s="2">
        <v>0.62769126493452121</v>
      </c>
      <c r="Q265" s="2">
        <v>0.64940887994317831</v>
      </c>
      <c r="R265" s="2">
        <v>0.85450684561244228</v>
      </c>
      <c r="S265" s="2">
        <v>0.85452840212256054</v>
      </c>
      <c r="T265" s="2">
        <v>0.50152863459297448</v>
      </c>
      <c r="U265" s="2">
        <v>0.55569116910135818</v>
      </c>
      <c r="V265" s="2">
        <v>0.65530295275274242</v>
      </c>
      <c r="W265" s="2">
        <v>0.42100776616319857</v>
      </c>
      <c r="X265" s="2">
        <v>0.66657553075368459</v>
      </c>
      <c r="Y265" s="2">
        <v>0.33320222916841874</v>
      </c>
      <c r="Z265" s="2">
        <v>0.70668918956171478</v>
      </c>
      <c r="AA265" s="2">
        <v>0.52955828656914095</v>
      </c>
      <c r="AB265" s="2">
        <v>0.7811835081471018</v>
      </c>
      <c r="AC265" s="2">
        <v>0.62943245178453067</v>
      </c>
      <c r="AD265" s="2">
        <v>0.53108264306187225</v>
      </c>
      <c r="AE265" s="2">
        <v>0.67219587921629165</v>
      </c>
      <c r="AF265" s="29">
        <f>Node_22_TRAC[[#This Row],[BAD]]</f>
        <v>0</v>
      </c>
      <c r="AG265" s="24">
        <f>Node_22_TRAC[[#This Row],[GOOD]]</f>
        <v>0</v>
      </c>
      <c r="AH265" s="24">
        <f>Node_22_TRAC[[#This Row],[Column1]]</f>
        <v>0</v>
      </c>
      <c r="AI265" s="29">
        <f t="shared" si="15"/>
        <v>0</v>
      </c>
      <c r="AJ265" s="24">
        <f t="shared" si="16"/>
        <v>0</v>
      </c>
      <c r="AK265" s="30">
        <f t="shared" si="17"/>
        <v>1</v>
      </c>
      <c r="AL265" s="30">
        <f>IF(OR(Node_22_TRAC__2[[#This Row],[BAD]]+Node_22_TRAC__2[[#This Row],[BAD2]]=2,Node_22_TRAC__2[[#This Row],[BAD mean]]+Node_22_TRAC__2[[#This Row],[BAD mean4]]=2), 1, 0)</f>
        <v>0</v>
      </c>
    </row>
    <row r="266" spans="1:38" s="20" customFormat="1" x14ac:dyDescent="0.25">
      <c r="A266" s="1" t="s">
        <v>270</v>
      </c>
      <c r="B266" s="9">
        <v>0.64493755649870677</v>
      </c>
      <c r="C266" s="9">
        <v>0.66545124189777716</v>
      </c>
      <c r="D266" s="9">
        <v>0.65144171028568409</v>
      </c>
      <c r="E266" s="9">
        <v>0.61931179734113795</v>
      </c>
      <c r="F266" s="9">
        <v>0.66453809814189169</v>
      </c>
      <c r="G266" s="9">
        <v>0.65344568987760321</v>
      </c>
      <c r="H266" s="9">
        <v>0.55932160090830418</v>
      </c>
      <c r="I266" s="9">
        <v>0.38339190092259184</v>
      </c>
      <c r="J266" s="9">
        <v>0.6738865634504283</v>
      </c>
      <c r="K266" s="9">
        <v>0.66302556731459861</v>
      </c>
      <c r="L266" s="2">
        <v>0.68995040445804801</v>
      </c>
      <c r="M266" s="2">
        <v>0.45697936967932523</v>
      </c>
      <c r="N266" s="2">
        <v>0.66033760597585622</v>
      </c>
      <c r="O266" s="2">
        <v>0.45741969481627648</v>
      </c>
      <c r="P266" s="2">
        <v>0.76505947664437401</v>
      </c>
      <c r="Q266" s="2">
        <v>0.71690199108764008</v>
      </c>
      <c r="R266" s="2">
        <v>0.85518624723767589</v>
      </c>
      <c r="S266" s="2">
        <v>0.86064483892564769</v>
      </c>
      <c r="T266" s="2">
        <v>0.52245407705346181</v>
      </c>
      <c r="U266" s="2">
        <v>0.66309739453452055</v>
      </c>
      <c r="V266" s="2">
        <v>0.62072062357208369</v>
      </c>
      <c r="W266" s="2">
        <v>0.33388939138068535</v>
      </c>
      <c r="X266" s="2">
        <v>0.65668329900809619</v>
      </c>
      <c r="Y266" s="2">
        <v>0.34821494222694849</v>
      </c>
      <c r="Z266" s="2">
        <v>0.6979794677272132</v>
      </c>
      <c r="AA266" s="2">
        <v>0.53871206726276877</v>
      </c>
      <c r="AB266" s="2">
        <v>0.78598393036353176</v>
      </c>
      <c r="AC266" s="2">
        <v>0.69834569675929248</v>
      </c>
      <c r="AD266" s="2">
        <v>0.46474489772712158</v>
      </c>
      <c r="AE266" s="2">
        <v>0.61726402254933321</v>
      </c>
      <c r="AF266" s="29">
        <f>Node_22_TRAC[[#This Row],[BAD]]</f>
        <v>0</v>
      </c>
      <c r="AG266" s="24">
        <f>Node_22_TRAC[[#This Row],[GOOD]]</f>
        <v>0</v>
      </c>
      <c r="AH266" s="24">
        <f>Node_22_TRAC[[#This Row],[Column1]]</f>
        <v>0</v>
      </c>
      <c r="AI266" s="29">
        <f t="shared" si="15"/>
        <v>0</v>
      </c>
      <c r="AJ266" s="24">
        <f t="shared" si="16"/>
        <v>0</v>
      </c>
      <c r="AK266" s="30">
        <f t="shared" si="17"/>
        <v>0</v>
      </c>
      <c r="AL266" s="30">
        <f>IF(OR(Node_22_TRAC__2[[#This Row],[BAD]]+Node_22_TRAC__2[[#This Row],[BAD2]]=2,Node_22_TRAC__2[[#This Row],[BAD mean]]+Node_22_TRAC__2[[#This Row],[BAD mean4]]=2), 1, 0)</f>
        <v>0</v>
      </c>
    </row>
    <row r="267" spans="1:38" s="20" customFormat="1" x14ac:dyDescent="0.25">
      <c r="A267" s="1" t="s">
        <v>271</v>
      </c>
      <c r="B267" s="9">
        <v>0.76266769726728512</v>
      </c>
      <c r="C267" s="9">
        <v>0.7200809958457427</v>
      </c>
      <c r="D267" s="9">
        <v>0.76649735826513732</v>
      </c>
      <c r="E267" s="9">
        <v>0.70577967082816395</v>
      </c>
      <c r="F267" s="9">
        <v>0.76438414964153489</v>
      </c>
      <c r="G267" s="9">
        <v>0.71710679637320318</v>
      </c>
      <c r="H267" s="9">
        <v>0.69290268179896175</v>
      </c>
      <c r="I267" s="9">
        <v>0.54986458316269538</v>
      </c>
      <c r="J267" s="9">
        <v>0.76925571736608001</v>
      </c>
      <c r="K267" s="9">
        <v>0.76523093061897018</v>
      </c>
      <c r="L267" s="2">
        <v>0.84858176265019392</v>
      </c>
      <c r="M267" s="2">
        <v>0.77142829626722476</v>
      </c>
      <c r="N267" s="2">
        <v>0.79727062739425403</v>
      </c>
      <c r="O267" s="2">
        <v>0.62139246807729676</v>
      </c>
      <c r="P267" s="2">
        <v>0.85982206158919317</v>
      </c>
      <c r="Q267" s="2">
        <v>0.78412273182162973</v>
      </c>
      <c r="R267" s="2">
        <v>0.8863523569790398</v>
      </c>
      <c r="S267" s="2">
        <v>0.87415043606227927</v>
      </c>
      <c r="T267" s="2">
        <v>0.71963764451272161</v>
      </c>
      <c r="U267" s="2">
        <v>0.76629347329400377</v>
      </c>
      <c r="V267" s="2">
        <v>0.76879706860399122</v>
      </c>
      <c r="W267" s="2">
        <v>0.68879974698688562</v>
      </c>
      <c r="X267" s="2">
        <v>0.73063275220463642</v>
      </c>
      <c r="Y267" s="2">
        <v>0.44314571973568856</v>
      </c>
      <c r="Z267" s="2">
        <v>0.7953448821739898</v>
      </c>
      <c r="AA267" s="2">
        <v>0.69389046190616699</v>
      </c>
      <c r="AB267" s="2">
        <v>0.82052256370235177</v>
      </c>
      <c r="AC267" s="2">
        <v>0.80477408016548624</v>
      </c>
      <c r="AD267" s="2">
        <v>0.61346904312169648</v>
      </c>
      <c r="AE267" s="2">
        <v>0.67167210722956416</v>
      </c>
      <c r="AF267" s="29">
        <f>Node_22_TRAC[[#This Row],[BAD]]</f>
        <v>0</v>
      </c>
      <c r="AG267" s="24">
        <f>Node_22_TRAC[[#This Row],[GOOD]]</f>
        <v>0</v>
      </c>
      <c r="AH267" s="24">
        <f>Node_22_TRAC[[#This Row],[Column1]]</f>
        <v>0</v>
      </c>
      <c r="AI267" s="29">
        <f t="shared" si="15"/>
        <v>0</v>
      </c>
      <c r="AJ267" s="24">
        <f t="shared" si="16"/>
        <v>0</v>
      </c>
      <c r="AK267" s="30">
        <f t="shared" si="17"/>
        <v>0</v>
      </c>
      <c r="AL267" s="30">
        <f>IF(OR(Node_22_TRAC__2[[#This Row],[BAD]]+Node_22_TRAC__2[[#This Row],[BAD2]]=2,Node_22_TRAC__2[[#This Row],[BAD mean]]+Node_22_TRAC__2[[#This Row],[BAD mean4]]=2), 1, 0)</f>
        <v>0</v>
      </c>
    </row>
    <row r="268" spans="1:38" s="20" customFormat="1" x14ac:dyDescent="0.25">
      <c r="A268" s="1" t="s">
        <v>272</v>
      </c>
      <c r="B268" s="9">
        <v>0.46867687145768072</v>
      </c>
      <c r="C268" s="9">
        <v>0.57004833302196467</v>
      </c>
      <c r="D268" s="9">
        <v>0.51591295853409502</v>
      </c>
      <c r="E268" s="9">
        <v>0.48236953671164773</v>
      </c>
      <c r="F268" s="9">
        <v>0.54974356162955529</v>
      </c>
      <c r="G268" s="9">
        <v>0.47867120607244307</v>
      </c>
      <c r="H268" s="9">
        <v>0.3130885974980312</v>
      </c>
      <c r="I268" s="9">
        <v>0.26919311859601586</v>
      </c>
      <c r="J268" s="9">
        <v>0.52596601098512441</v>
      </c>
      <c r="K268" s="9">
        <v>0.54719250914017581</v>
      </c>
      <c r="L268" s="2">
        <v>0.57504064644570485</v>
      </c>
      <c r="M268" s="2">
        <v>0.36533038751050917</v>
      </c>
      <c r="N268" s="2">
        <v>0.63967455762597525</v>
      </c>
      <c r="O268" s="2">
        <v>0.36962703143094938</v>
      </c>
      <c r="P268" s="2">
        <v>0.6755686147870017</v>
      </c>
      <c r="Q268" s="2">
        <v>0.52836087016729805</v>
      </c>
      <c r="R268" s="2">
        <v>0.82134732803985178</v>
      </c>
      <c r="S268" s="2">
        <v>0.78405442313156803</v>
      </c>
      <c r="T268" s="2">
        <v>0.51111989000650027</v>
      </c>
      <c r="U268" s="2">
        <v>0.66057302679084162</v>
      </c>
      <c r="V268" s="2">
        <v>0.4458710815317502</v>
      </c>
      <c r="W268" s="2">
        <v>0.28959718115239358</v>
      </c>
      <c r="X268" s="2">
        <v>0.55186949489308901</v>
      </c>
      <c r="Y268" s="2">
        <v>0.2902570403605399</v>
      </c>
      <c r="Z268" s="2">
        <v>0.64107778089588352</v>
      </c>
      <c r="AA268" s="2">
        <v>0.41159788285155013</v>
      </c>
      <c r="AB268" s="2">
        <v>0.7403489114634545</v>
      </c>
      <c r="AC268" s="2">
        <v>0.45366689827154144</v>
      </c>
      <c r="AD268" s="2">
        <v>0.34159951237909969</v>
      </c>
      <c r="AE268" s="2">
        <v>0.56539114006625946</v>
      </c>
      <c r="AF268" s="29">
        <f>Node_22_TRAC[[#This Row],[BAD]]</f>
        <v>0</v>
      </c>
      <c r="AG268" s="24">
        <f>Node_22_TRAC[[#This Row],[GOOD]]</f>
        <v>0</v>
      </c>
      <c r="AH268" s="24">
        <f>Node_22_TRAC[[#This Row],[Column1]]</f>
        <v>1</v>
      </c>
      <c r="AI268" s="29">
        <f t="shared" si="15"/>
        <v>0</v>
      </c>
      <c r="AJ268" s="24">
        <f t="shared" si="16"/>
        <v>0</v>
      </c>
      <c r="AK268" s="30">
        <f t="shared" si="17"/>
        <v>1</v>
      </c>
      <c r="AL268" s="30">
        <f>IF(OR(Node_22_TRAC__2[[#This Row],[BAD]]+Node_22_TRAC__2[[#This Row],[BAD2]]=2,Node_22_TRAC__2[[#This Row],[BAD mean]]+Node_22_TRAC__2[[#This Row],[BAD mean4]]=2), 1, 0)</f>
        <v>1</v>
      </c>
    </row>
    <row r="269" spans="1:38" s="20" customFormat="1" x14ac:dyDescent="0.25">
      <c r="A269" s="1" t="s">
        <v>273</v>
      </c>
      <c r="B269" s="9">
        <v>0.77213766472504686</v>
      </c>
      <c r="C269" s="9">
        <v>0.73278278244279715</v>
      </c>
      <c r="D269" s="9">
        <v>0.78240779933520865</v>
      </c>
      <c r="E269" s="9">
        <v>0.72986369840016441</v>
      </c>
      <c r="F269" s="9">
        <v>0.77473160944847785</v>
      </c>
      <c r="G269" s="9">
        <v>0.73669524336496595</v>
      </c>
      <c r="H269" s="9">
        <v>0.72243228788476166</v>
      </c>
      <c r="I269" s="9">
        <v>0.62518046970925156</v>
      </c>
      <c r="J269" s="9">
        <v>0.76292235542674491</v>
      </c>
      <c r="K269" s="9">
        <v>0.77592356103943194</v>
      </c>
      <c r="L269" s="2">
        <v>0.84168030574456187</v>
      </c>
      <c r="M269" s="2">
        <v>0.72523914128857603</v>
      </c>
      <c r="N269" s="2">
        <v>0.7873445896698521</v>
      </c>
      <c r="O269" s="2">
        <v>0.67036838156088341</v>
      </c>
      <c r="P269" s="2">
        <v>0.84010013992196431</v>
      </c>
      <c r="Q269" s="2">
        <v>0.79988557592755016</v>
      </c>
      <c r="R269" s="2">
        <v>0.87439884174397298</v>
      </c>
      <c r="S269" s="2">
        <v>0.87967534779464152</v>
      </c>
      <c r="T269" s="2">
        <v>0.62633540763864914</v>
      </c>
      <c r="U269" s="2">
        <v>0.72222202962087667</v>
      </c>
      <c r="V269" s="2">
        <v>0.79645054872995069</v>
      </c>
      <c r="W269" s="2">
        <v>0.66274208047895133</v>
      </c>
      <c r="X269" s="2">
        <v>0.74372388943752299</v>
      </c>
      <c r="Y269" s="2">
        <v>0.58001941972464888</v>
      </c>
      <c r="Z269" s="2">
        <v>0.798984997703029</v>
      </c>
      <c r="AA269" s="2">
        <v>0.70182956189235579</v>
      </c>
      <c r="AB269" s="2">
        <v>0.82981002752622945</v>
      </c>
      <c r="AC269" s="2">
        <v>0.82087146179973958</v>
      </c>
      <c r="AD269" s="2">
        <v>0.56432921054000107</v>
      </c>
      <c r="AE269" s="2">
        <v>0.64431091950703567</v>
      </c>
      <c r="AF269" s="29">
        <f>Node_22_TRAC[[#This Row],[BAD]]</f>
        <v>0</v>
      </c>
      <c r="AG269" s="24">
        <f>Node_22_TRAC[[#This Row],[GOOD]]</f>
        <v>0</v>
      </c>
      <c r="AH269" s="24">
        <f>Node_22_TRAC[[#This Row],[Column1]]</f>
        <v>0</v>
      </c>
      <c r="AI269" s="29">
        <f t="shared" si="15"/>
        <v>0</v>
      </c>
      <c r="AJ269" s="24">
        <f t="shared" si="16"/>
        <v>0</v>
      </c>
      <c r="AK269" s="30">
        <f t="shared" si="17"/>
        <v>0</v>
      </c>
      <c r="AL269" s="30">
        <f>IF(OR(Node_22_TRAC__2[[#This Row],[BAD]]+Node_22_TRAC__2[[#This Row],[BAD2]]=2,Node_22_TRAC__2[[#This Row],[BAD mean]]+Node_22_TRAC__2[[#This Row],[BAD mean4]]=2), 1, 0)</f>
        <v>0</v>
      </c>
    </row>
    <row r="270" spans="1:38" s="20" customFormat="1" x14ac:dyDescent="0.25">
      <c r="A270" s="1" t="s">
        <v>274</v>
      </c>
      <c r="B270" s="9">
        <v>0.70436851215605056</v>
      </c>
      <c r="C270" s="9">
        <v>0.70815815176553343</v>
      </c>
      <c r="D270" s="9">
        <v>0.70843311597849912</v>
      </c>
      <c r="E270" s="9">
        <v>0.69085690033081171</v>
      </c>
      <c r="F270" s="9">
        <v>0.70612992464629709</v>
      </c>
      <c r="G270" s="9">
        <v>0.71040425897935777</v>
      </c>
      <c r="H270" s="9">
        <v>0.63699883386253708</v>
      </c>
      <c r="I270" s="9">
        <v>0.63845449627499762</v>
      </c>
      <c r="J270" s="9">
        <v>0.70679761771842964</v>
      </c>
      <c r="K270" s="9">
        <v>0.71587714301082161</v>
      </c>
      <c r="L270" s="2">
        <v>0.84404417745849303</v>
      </c>
      <c r="M270" s="2">
        <v>0.75517305704088755</v>
      </c>
      <c r="N270" s="2">
        <v>0.77446436210021929</v>
      </c>
      <c r="O270" s="2">
        <v>0.6970364893309372</v>
      </c>
      <c r="P270" s="2">
        <v>0.84326340539788691</v>
      </c>
      <c r="Q270" s="2">
        <v>0.81910342545626114</v>
      </c>
      <c r="R270" s="2">
        <v>0.87426709976434047</v>
      </c>
      <c r="S270" s="2">
        <v>0.8729965911446097</v>
      </c>
      <c r="T270" s="2">
        <v>0.62127320770983496</v>
      </c>
      <c r="U270" s="2">
        <v>0.71217367440884138</v>
      </c>
      <c r="V270" s="2">
        <v>0.8006062561925017</v>
      </c>
      <c r="W270" s="2">
        <v>0.68413424992281724</v>
      </c>
      <c r="X270" s="2">
        <v>0.73567986535489538</v>
      </c>
      <c r="Y270" s="2">
        <v>0.63470659209536606</v>
      </c>
      <c r="Z270" s="2">
        <v>0.81486997028745267</v>
      </c>
      <c r="AA270" s="2">
        <v>0.75200979541670754</v>
      </c>
      <c r="AB270" s="2">
        <v>0.83606057426305358</v>
      </c>
      <c r="AC270" s="2">
        <v>0.83510608113106222</v>
      </c>
      <c r="AD270" s="2">
        <v>0.54673488474341836</v>
      </c>
      <c r="AE270" s="2">
        <v>0.66015927491731818</v>
      </c>
      <c r="AF270" s="29">
        <f>Node_22_TRAC[[#This Row],[BAD]]</f>
        <v>0</v>
      </c>
      <c r="AG270" s="24">
        <f>Node_22_TRAC[[#This Row],[GOOD]]</f>
        <v>0</v>
      </c>
      <c r="AH270" s="24">
        <f>Node_22_TRAC[[#This Row],[Column1]]</f>
        <v>0</v>
      </c>
      <c r="AI270" s="29">
        <f t="shared" si="15"/>
        <v>0</v>
      </c>
      <c r="AJ270" s="24">
        <f t="shared" si="16"/>
        <v>0</v>
      </c>
      <c r="AK270" s="30">
        <f t="shared" si="17"/>
        <v>0</v>
      </c>
      <c r="AL270" s="30">
        <f>IF(OR(Node_22_TRAC__2[[#This Row],[BAD]]+Node_22_TRAC__2[[#This Row],[BAD2]]=2,Node_22_TRAC__2[[#This Row],[BAD mean]]+Node_22_TRAC__2[[#This Row],[BAD mean4]]=2), 1, 0)</f>
        <v>0</v>
      </c>
    </row>
    <row r="271" spans="1:38" s="20" customFormat="1" x14ac:dyDescent="0.25">
      <c r="A271" s="1" t="s">
        <v>275</v>
      </c>
      <c r="B271" s="9">
        <v>0.84094845760250214</v>
      </c>
      <c r="C271" s="9">
        <v>0.81756232542452789</v>
      </c>
      <c r="D271" s="9">
        <v>0.83485246535540703</v>
      </c>
      <c r="E271" s="9">
        <v>0.81543186276470314</v>
      </c>
      <c r="F271" s="9">
        <v>0.8389551333305495</v>
      </c>
      <c r="G271" s="9">
        <v>0.81650196953644016</v>
      </c>
      <c r="H271" s="9">
        <v>0.76752080874885509</v>
      </c>
      <c r="I271" s="9">
        <v>0.70506785968862962</v>
      </c>
      <c r="J271" s="9">
        <v>0.83500223977657129</v>
      </c>
      <c r="K271" s="9">
        <v>0.83762178819087529</v>
      </c>
      <c r="L271" s="2">
        <v>0.87730182712442917</v>
      </c>
      <c r="M271" s="2">
        <v>0.82105646756554862</v>
      </c>
      <c r="N271" s="2">
        <v>0.81313085796203632</v>
      </c>
      <c r="O271" s="2">
        <v>0.70531264715944353</v>
      </c>
      <c r="P271" s="2">
        <v>0.83426606532470327</v>
      </c>
      <c r="Q271" s="2">
        <v>0.80468436777373631</v>
      </c>
      <c r="R271" s="2">
        <v>0.89103937845144954</v>
      </c>
      <c r="S271" s="2">
        <v>0.8857214428557878</v>
      </c>
      <c r="T271" s="2">
        <v>0.70910787623555749</v>
      </c>
      <c r="U271" s="2">
        <v>0.7285194238811783</v>
      </c>
      <c r="V271" s="2">
        <v>0.84779647915179046</v>
      </c>
      <c r="W271" s="2">
        <v>0.76114354318987532</v>
      </c>
      <c r="X271" s="2">
        <v>0.73800744872377733</v>
      </c>
      <c r="Y271" s="2">
        <v>0.64121517402668671</v>
      </c>
      <c r="Z271" s="2">
        <v>0.77697211668800692</v>
      </c>
      <c r="AA271" s="2">
        <v>0.7513792712674765</v>
      </c>
      <c r="AB271" s="2">
        <v>0.85536315776259575</v>
      </c>
      <c r="AC271" s="2">
        <v>0.83508206793800333</v>
      </c>
      <c r="AD271" s="2">
        <v>0.63918642633260936</v>
      </c>
      <c r="AE271" s="2">
        <v>0.68132290799552508</v>
      </c>
      <c r="AF271" s="29">
        <f>Node_22_TRAC[[#This Row],[BAD]]</f>
        <v>0</v>
      </c>
      <c r="AG271" s="24">
        <f>Node_22_TRAC[[#This Row],[GOOD]]</f>
        <v>0</v>
      </c>
      <c r="AH271" s="24">
        <f>Node_22_TRAC[[#This Row],[Column1]]</f>
        <v>0</v>
      </c>
      <c r="AI271" s="29">
        <f t="shared" si="15"/>
        <v>0</v>
      </c>
      <c r="AJ271" s="24">
        <f t="shared" si="16"/>
        <v>0</v>
      </c>
      <c r="AK271" s="30">
        <f t="shared" si="17"/>
        <v>0</v>
      </c>
      <c r="AL271" s="30">
        <f>IF(OR(Node_22_TRAC__2[[#This Row],[BAD]]+Node_22_TRAC__2[[#This Row],[BAD2]]=2,Node_22_TRAC__2[[#This Row],[BAD mean]]+Node_22_TRAC__2[[#This Row],[BAD mean4]]=2), 1, 0)</f>
        <v>0</v>
      </c>
    </row>
    <row r="272" spans="1:38" s="20" customFormat="1" x14ac:dyDescent="0.25">
      <c r="A272" s="1" t="s">
        <v>276</v>
      </c>
      <c r="B272" s="9">
        <v>0.70488201419752683</v>
      </c>
      <c r="C272" s="9">
        <v>0.67769970684412517</v>
      </c>
      <c r="D272" s="9">
        <v>0.69751537643549733</v>
      </c>
      <c r="E272" s="9">
        <v>0.6733873846431776</v>
      </c>
      <c r="F272" s="9">
        <v>0.70541641385282716</v>
      </c>
      <c r="G272" s="9">
        <v>0.67009590282336962</v>
      </c>
      <c r="H272" s="9">
        <v>0.64102109022450837</v>
      </c>
      <c r="I272" s="9">
        <v>0.60501833976241515</v>
      </c>
      <c r="J272" s="9">
        <v>0.71092754776793798</v>
      </c>
      <c r="K272" s="9">
        <v>0.70527415695519935</v>
      </c>
      <c r="L272" s="2">
        <v>0.86211403948499543</v>
      </c>
      <c r="M272" s="2">
        <v>0.74901920586090509</v>
      </c>
      <c r="N272" s="2">
        <v>0.81549468211500076</v>
      </c>
      <c r="O272" s="2">
        <v>0.64730440320023697</v>
      </c>
      <c r="P272" s="2">
        <v>0.85357555426392773</v>
      </c>
      <c r="Q272" s="2">
        <v>0.82793156659553613</v>
      </c>
      <c r="R272" s="2">
        <v>0.87975808965601809</v>
      </c>
      <c r="S272" s="2">
        <v>0.88217491351079269</v>
      </c>
      <c r="T272" s="2">
        <v>0.67070036847285863</v>
      </c>
      <c r="U272" s="2">
        <v>0.81333293866108769</v>
      </c>
      <c r="V272" s="2">
        <v>0.80627715964232138</v>
      </c>
      <c r="W272" s="2">
        <v>0.65688557619298249</v>
      </c>
      <c r="X272" s="2">
        <v>0.79629467613243077</v>
      </c>
      <c r="Y272" s="2">
        <v>0.55884251167165522</v>
      </c>
      <c r="Z272" s="2">
        <v>0.81457135009434856</v>
      </c>
      <c r="AA272" s="2">
        <v>0.73600843821740081</v>
      </c>
      <c r="AB272" s="2">
        <v>0.84034989902744905</v>
      </c>
      <c r="AC272" s="2">
        <v>0.8317953176597227</v>
      </c>
      <c r="AD272" s="2">
        <v>0.51603088066642888</v>
      </c>
      <c r="AE272" s="2">
        <v>0.74405176920319616</v>
      </c>
      <c r="AF272" s="29">
        <f>Node_22_TRAC[[#This Row],[BAD]]</f>
        <v>0</v>
      </c>
      <c r="AG272" s="24">
        <f>Node_22_TRAC[[#This Row],[GOOD]]</f>
        <v>0</v>
      </c>
      <c r="AH272" s="24">
        <f>Node_22_TRAC[[#This Row],[Column1]]</f>
        <v>0</v>
      </c>
      <c r="AI272" s="29">
        <f t="shared" si="15"/>
        <v>0</v>
      </c>
      <c r="AJ272" s="24">
        <f t="shared" si="16"/>
        <v>0</v>
      </c>
      <c r="AK272" s="30">
        <f t="shared" si="17"/>
        <v>0</v>
      </c>
      <c r="AL272" s="30">
        <f>IF(OR(Node_22_TRAC__2[[#This Row],[BAD]]+Node_22_TRAC__2[[#This Row],[BAD2]]=2,Node_22_TRAC__2[[#This Row],[BAD mean]]+Node_22_TRAC__2[[#This Row],[BAD mean4]]=2), 1, 0)</f>
        <v>0</v>
      </c>
    </row>
    <row r="273" spans="1:38" s="20" customFormat="1" x14ac:dyDescent="0.25">
      <c r="A273" s="1" t="s">
        <v>277</v>
      </c>
      <c r="B273" s="9">
        <v>0.52961657828783815</v>
      </c>
      <c r="C273" s="9">
        <v>0.32449827115900742</v>
      </c>
      <c r="D273" s="9">
        <v>0.59437637414187794</v>
      </c>
      <c r="E273" s="9">
        <v>0.35890828587768375</v>
      </c>
      <c r="F273" s="9">
        <v>0.54353885314784056</v>
      </c>
      <c r="G273" s="9">
        <v>0.32767654929595097</v>
      </c>
      <c r="H273" s="9">
        <v>0.29062598790295768</v>
      </c>
      <c r="I273" s="9">
        <v>0.19591365523758017</v>
      </c>
      <c r="J273" s="9">
        <v>0.54443742920039395</v>
      </c>
      <c r="K273" s="9">
        <v>0.56357852254232865</v>
      </c>
      <c r="L273" s="2">
        <v>0.64845331145747642</v>
      </c>
      <c r="M273" s="2">
        <v>0.44619990034113355</v>
      </c>
      <c r="N273" s="2">
        <v>0.61127998825520635</v>
      </c>
      <c r="O273" s="2">
        <v>0.30636698237948379</v>
      </c>
      <c r="P273" s="2">
        <v>0.63570387606924583</v>
      </c>
      <c r="Q273" s="2">
        <v>0.58537974328240527</v>
      </c>
      <c r="R273" s="2">
        <v>0.80794874825762042</v>
      </c>
      <c r="S273" s="2">
        <v>0.7379380001755399</v>
      </c>
      <c r="T273" s="2">
        <v>0.41255980744760412</v>
      </c>
      <c r="U273" s="2">
        <v>0.60955672670651906</v>
      </c>
      <c r="V273" s="2">
        <v>0.54434498421933564</v>
      </c>
      <c r="W273" s="2">
        <v>0.26104058281720049</v>
      </c>
      <c r="X273" s="2">
        <v>0.55233923042320965</v>
      </c>
      <c r="Y273" s="2">
        <v>0.15171165502039929</v>
      </c>
      <c r="Z273" s="2">
        <v>0.53578313700239233</v>
      </c>
      <c r="AA273" s="2">
        <v>0.38093590761727419</v>
      </c>
      <c r="AB273" s="2">
        <v>0.62329705431033255</v>
      </c>
      <c r="AC273" s="2">
        <v>0.57950063894547066</v>
      </c>
      <c r="AD273" s="2">
        <v>0.27291286925717095</v>
      </c>
      <c r="AE273" s="2">
        <v>0.42486334902176193</v>
      </c>
      <c r="AF273" s="29">
        <f>Node_22_TRAC[[#This Row],[BAD]]</f>
        <v>0</v>
      </c>
      <c r="AG273" s="24">
        <f>Node_22_TRAC[[#This Row],[GOOD]]</f>
        <v>0</v>
      </c>
      <c r="AH273" s="24">
        <f>Node_22_TRAC[[#This Row],[Column1]]</f>
        <v>1</v>
      </c>
      <c r="AI273" s="29">
        <f t="shared" si="15"/>
        <v>0</v>
      </c>
      <c r="AJ273" s="24">
        <f t="shared" si="16"/>
        <v>0</v>
      </c>
      <c r="AK273" s="30">
        <f t="shared" si="17"/>
        <v>1</v>
      </c>
      <c r="AL273" s="30">
        <f>IF(OR(Node_22_TRAC__2[[#This Row],[BAD]]+Node_22_TRAC__2[[#This Row],[BAD2]]=2,Node_22_TRAC__2[[#This Row],[BAD mean]]+Node_22_TRAC__2[[#This Row],[BAD mean4]]=2), 1, 0)</f>
        <v>1</v>
      </c>
    </row>
    <row r="274" spans="1:38" s="20" customFormat="1" x14ac:dyDescent="0.25">
      <c r="A274" s="1" t="s">
        <v>278</v>
      </c>
      <c r="B274" s="9">
        <v>0.60117421533060045</v>
      </c>
      <c r="C274" s="9">
        <v>0.67993758031195128</v>
      </c>
      <c r="D274" s="9">
        <v>0.61624700596148363</v>
      </c>
      <c r="E274" s="9">
        <v>0.60495143974222743</v>
      </c>
      <c r="F274" s="9">
        <v>0.59123627287012115</v>
      </c>
      <c r="G274" s="9">
        <v>0.59457062866153487</v>
      </c>
      <c r="H274" s="9">
        <v>0.35309474583984352</v>
      </c>
      <c r="I274" s="9">
        <v>0.39969508167347845</v>
      </c>
      <c r="J274" s="9">
        <v>0.59589699059881085</v>
      </c>
      <c r="K274" s="9">
        <v>0.60272437127777789</v>
      </c>
      <c r="L274" s="2">
        <v>0.42796625092518831</v>
      </c>
      <c r="M274" s="2">
        <v>0.30170011894576304</v>
      </c>
      <c r="N274" s="2">
        <v>0.46136249308414218</v>
      </c>
      <c r="O274" s="2">
        <v>0.27951803824202726</v>
      </c>
      <c r="P274" s="2">
        <v>0.6186266337682047</v>
      </c>
      <c r="Q274" s="2">
        <v>0.49088923532935103</v>
      </c>
      <c r="R274" s="2">
        <v>0.85205942006296609</v>
      </c>
      <c r="S274" s="2">
        <v>0.86928400690140151</v>
      </c>
      <c r="T274" s="2">
        <v>0.2992693710437192</v>
      </c>
      <c r="U274" s="2">
        <v>0.44494801274708784</v>
      </c>
      <c r="V274" s="2">
        <v>0.38825477866850272</v>
      </c>
      <c r="W274" s="2">
        <v>0.28293831392953694</v>
      </c>
      <c r="X274" s="2">
        <v>0.47535754657062512</v>
      </c>
      <c r="Y274" s="2">
        <v>0.23055619996554746</v>
      </c>
      <c r="Z274" s="2">
        <v>0.60179260849863458</v>
      </c>
      <c r="AA274" s="2">
        <v>0.37680906321007512</v>
      </c>
      <c r="AB274" s="2">
        <v>0.73569510672891547</v>
      </c>
      <c r="AC274" s="2">
        <v>0.59647577592909085</v>
      </c>
      <c r="AD274" s="2">
        <v>0.24334674659675321</v>
      </c>
      <c r="AE274" s="2">
        <v>0.51581649882010627</v>
      </c>
      <c r="AF274" s="29">
        <f>Node_22_TRAC[[#This Row],[BAD]]</f>
        <v>0</v>
      </c>
      <c r="AG274" s="24">
        <f>Node_22_TRAC[[#This Row],[GOOD]]</f>
        <v>0</v>
      </c>
      <c r="AH274" s="24">
        <f>Node_22_TRAC[[#This Row],[Column1]]</f>
        <v>1</v>
      </c>
      <c r="AI274" s="29">
        <f t="shared" si="15"/>
        <v>0</v>
      </c>
      <c r="AJ274" s="24">
        <f t="shared" si="16"/>
        <v>0</v>
      </c>
      <c r="AK274" s="30">
        <f t="shared" si="17"/>
        <v>1</v>
      </c>
      <c r="AL274" s="30">
        <f>IF(OR(Node_22_TRAC__2[[#This Row],[BAD]]+Node_22_TRAC__2[[#This Row],[BAD2]]=2,Node_22_TRAC__2[[#This Row],[BAD mean]]+Node_22_TRAC__2[[#This Row],[BAD mean4]]=2), 1, 0)</f>
        <v>1</v>
      </c>
    </row>
    <row r="275" spans="1:38" s="20" customFormat="1" x14ac:dyDescent="0.25">
      <c r="A275" s="1" t="s">
        <v>279</v>
      </c>
      <c r="B275" s="9">
        <v>0.39735211753874283</v>
      </c>
      <c r="C275" s="9">
        <v>0.36262401926897869</v>
      </c>
      <c r="D275" s="9">
        <v>0.3655848063193472</v>
      </c>
      <c r="E275" s="9">
        <v>0.35528413021720556</v>
      </c>
      <c r="F275" s="9">
        <v>0.4487153835915656</v>
      </c>
      <c r="G275" s="9">
        <v>0.39779604678432495</v>
      </c>
      <c r="H275" s="9">
        <v>0.3910581050218927</v>
      </c>
      <c r="I275" s="9">
        <v>0.28262845115318458</v>
      </c>
      <c r="J275" s="9">
        <v>0.40809268072848531</v>
      </c>
      <c r="K275" s="9">
        <v>0.45041446594021373</v>
      </c>
      <c r="L275" s="2">
        <v>0.5385492490992092</v>
      </c>
      <c r="M275" s="2">
        <v>0.58811227631595453</v>
      </c>
      <c r="N275" s="2">
        <v>0.487277615934952</v>
      </c>
      <c r="O275" s="2">
        <v>0.49456482931477941</v>
      </c>
      <c r="P275" s="2">
        <v>0.53211342556194363</v>
      </c>
      <c r="Q275" s="2">
        <v>0.60240992579918529</v>
      </c>
      <c r="R275" s="2">
        <v>0.75171011571158153</v>
      </c>
      <c r="S275" s="2">
        <v>0.73463287922598797</v>
      </c>
      <c r="T275" s="2">
        <v>0.446954016597572</v>
      </c>
      <c r="U275" s="2">
        <v>0.52701512993600064</v>
      </c>
      <c r="V275" s="2">
        <v>0.50094001397822052</v>
      </c>
      <c r="W275" s="2">
        <v>0.47964861022779559</v>
      </c>
      <c r="X275" s="2">
        <v>0.49011762926369262</v>
      </c>
      <c r="Y275" s="2">
        <v>0.35870785176801717</v>
      </c>
      <c r="Z275" s="2">
        <v>0.50558195150095586</v>
      </c>
      <c r="AA275" s="2">
        <v>0.49698978388298987</v>
      </c>
      <c r="AB275" s="2">
        <v>0.62365261389161786</v>
      </c>
      <c r="AC275" s="2">
        <v>0.54876111576807529</v>
      </c>
      <c r="AD275" s="2">
        <v>0.39520437147975696</v>
      </c>
      <c r="AE275" s="2">
        <v>0.51068493313826357</v>
      </c>
      <c r="AF275" s="29">
        <f>Node_22_TRAC[[#This Row],[BAD]]</f>
        <v>1</v>
      </c>
      <c r="AG275" s="24">
        <f>Node_22_TRAC[[#This Row],[GOOD]]</f>
        <v>0</v>
      </c>
      <c r="AH275" s="24">
        <f>Node_22_TRAC[[#This Row],[Column1]]</f>
        <v>1</v>
      </c>
      <c r="AI275" s="29">
        <f t="shared" si="15"/>
        <v>1</v>
      </c>
      <c r="AJ275" s="24">
        <f t="shared" si="16"/>
        <v>0</v>
      </c>
      <c r="AK275" s="30">
        <f t="shared" si="17"/>
        <v>1</v>
      </c>
      <c r="AL275" s="30">
        <f>IF(OR(Node_22_TRAC__2[[#This Row],[BAD]]+Node_22_TRAC__2[[#This Row],[BAD2]]=2,Node_22_TRAC__2[[#This Row],[BAD mean]]+Node_22_TRAC__2[[#This Row],[BAD mean4]]=2), 1, 0)</f>
        <v>1</v>
      </c>
    </row>
    <row r="276" spans="1:38" s="20" customFormat="1" x14ac:dyDescent="0.25">
      <c r="A276" s="1" t="s">
        <v>280</v>
      </c>
      <c r="B276" s="9">
        <v>0.66422097253287871</v>
      </c>
      <c r="C276" s="9">
        <v>0.6473684676228918</v>
      </c>
      <c r="D276" s="9">
        <v>0.7308185366845491</v>
      </c>
      <c r="E276" s="9">
        <v>0.56186964346142376</v>
      </c>
      <c r="F276" s="9">
        <v>0.65223149177017359</v>
      </c>
      <c r="G276" s="9">
        <v>0.62587525335826655</v>
      </c>
      <c r="H276" s="9">
        <v>0.45189271849565671</v>
      </c>
      <c r="I276" s="9">
        <v>0.20485533945777604</v>
      </c>
      <c r="J276" s="9">
        <v>0.6585982851079254</v>
      </c>
      <c r="K276" s="9">
        <v>0.65695021874003923</v>
      </c>
      <c r="L276" s="2">
        <v>0.576658917878489</v>
      </c>
      <c r="M276" s="2">
        <v>0.27911390318997542</v>
      </c>
      <c r="N276" s="2">
        <v>0.67247189766059368</v>
      </c>
      <c r="O276" s="2">
        <v>0.35979396277603665</v>
      </c>
      <c r="P276" s="2">
        <v>0.72907536121327687</v>
      </c>
      <c r="Q276" s="2">
        <v>0.55571773597796015</v>
      </c>
      <c r="R276" s="2">
        <v>0.78174765373912425</v>
      </c>
      <c r="S276" s="2">
        <v>0.79380785252215436</v>
      </c>
      <c r="T276" s="2">
        <v>0.37939191210128748</v>
      </c>
      <c r="U276" s="2">
        <v>0.62246848909804853</v>
      </c>
      <c r="V276" s="2">
        <v>0.46721648723349096</v>
      </c>
      <c r="W276" s="2">
        <v>0.22881883945605117</v>
      </c>
      <c r="X276" s="2">
        <v>0.6112792392789167</v>
      </c>
      <c r="Y276" s="2">
        <v>0.29548011275385844</v>
      </c>
      <c r="Z276" s="2">
        <v>0.74134925117488604</v>
      </c>
      <c r="AA276" s="2">
        <v>0.38763723964343832</v>
      </c>
      <c r="AB276" s="2">
        <v>0.74573645155441914</v>
      </c>
      <c r="AC276" s="2">
        <v>0.40461482365064499</v>
      </c>
      <c r="AD276" s="2">
        <v>0.29456289106708261</v>
      </c>
      <c r="AE276" s="2">
        <v>0.57789142853183251</v>
      </c>
      <c r="AF276" s="29">
        <f>Node_22_TRAC[[#This Row],[BAD]]</f>
        <v>0</v>
      </c>
      <c r="AG276" s="24">
        <f>Node_22_TRAC[[#This Row],[GOOD]]</f>
        <v>0</v>
      </c>
      <c r="AH276" s="24">
        <f>Node_22_TRAC[[#This Row],[Column1]]</f>
        <v>0</v>
      </c>
      <c r="AI276" s="29">
        <f t="shared" si="15"/>
        <v>0</v>
      </c>
      <c r="AJ276" s="24">
        <f t="shared" si="16"/>
        <v>0</v>
      </c>
      <c r="AK276" s="30">
        <f t="shared" si="17"/>
        <v>1</v>
      </c>
      <c r="AL276" s="30">
        <f>IF(OR(Node_22_TRAC__2[[#This Row],[BAD]]+Node_22_TRAC__2[[#This Row],[BAD2]]=2,Node_22_TRAC__2[[#This Row],[BAD mean]]+Node_22_TRAC__2[[#This Row],[BAD mean4]]=2), 1, 0)</f>
        <v>0</v>
      </c>
    </row>
    <row r="277" spans="1:38" s="20" customFormat="1" x14ac:dyDescent="0.25">
      <c r="A277" s="1" t="s">
        <v>281</v>
      </c>
      <c r="B277" s="9">
        <v>0.70713368651772079</v>
      </c>
      <c r="C277" s="9">
        <v>0.654608868546532</v>
      </c>
      <c r="D277" s="9">
        <v>0.67580403419962121</v>
      </c>
      <c r="E277" s="9">
        <v>0.62565832330875837</v>
      </c>
      <c r="F277" s="9">
        <v>0.72665461278620291</v>
      </c>
      <c r="G277" s="9">
        <v>0.63367994065138</v>
      </c>
      <c r="H277" s="9">
        <v>0.62581015408799934</v>
      </c>
      <c r="I277" s="9">
        <v>0.43595308305703784</v>
      </c>
      <c r="J277" s="9">
        <v>0.692192497927544</v>
      </c>
      <c r="K277" s="9">
        <v>0.69117151626953943</v>
      </c>
      <c r="L277" s="2">
        <v>0.66042524845241979</v>
      </c>
      <c r="M277" s="2">
        <v>0.45750178181438161</v>
      </c>
      <c r="N277" s="2">
        <v>0.72060738819996062</v>
      </c>
      <c r="O277" s="2">
        <v>0.45559342109794715</v>
      </c>
      <c r="P277" s="2">
        <v>0.79639514660104671</v>
      </c>
      <c r="Q277" s="2">
        <v>0.61741911042975317</v>
      </c>
      <c r="R277" s="2">
        <v>0.85499822245654022</v>
      </c>
      <c r="S277" s="2">
        <v>0.85262996186444817</v>
      </c>
      <c r="T277" s="2">
        <v>0.45554708049993409</v>
      </c>
      <c r="U277" s="2">
        <v>0.67564852699339162</v>
      </c>
      <c r="V277" s="2">
        <v>0.58108775500336174</v>
      </c>
      <c r="W277" s="2">
        <v>0.40236464963215679</v>
      </c>
      <c r="X277" s="2">
        <v>0.6576236960837083</v>
      </c>
      <c r="Y277" s="2">
        <v>0.38972409703749267</v>
      </c>
      <c r="Z277" s="2">
        <v>0.70164824363251022</v>
      </c>
      <c r="AA277" s="2">
        <v>0.48264201821635705</v>
      </c>
      <c r="AB277" s="2">
        <v>0.76926395687316629</v>
      </c>
      <c r="AC277" s="2">
        <v>0.64205550100953779</v>
      </c>
      <c r="AD277" s="2">
        <v>0.35133312925535271</v>
      </c>
      <c r="AE277" s="2">
        <v>0.62292523534574307</v>
      </c>
      <c r="AF277" s="29">
        <f>Node_22_TRAC[[#This Row],[BAD]]</f>
        <v>0</v>
      </c>
      <c r="AG277" s="24">
        <f>Node_22_TRAC[[#This Row],[GOOD]]</f>
        <v>0</v>
      </c>
      <c r="AH277" s="24">
        <f>Node_22_TRAC[[#This Row],[Column1]]</f>
        <v>0</v>
      </c>
      <c r="AI277" s="29">
        <f t="shared" si="15"/>
        <v>0</v>
      </c>
      <c r="AJ277" s="24">
        <f t="shared" si="16"/>
        <v>0</v>
      </c>
      <c r="AK277" s="30">
        <f t="shared" si="17"/>
        <v>1</v>
      </c>
      <c r="AL277" s="30">
        <f>IF(OR(Node_22_TRAC__2[[#This Row],[BAD]]+Node_22_TRAC__2[[#This Row],[BAD2]]=2,Node_22_TRAC__2[[#This Row],[BAD mean]]+Node_22_TRAC__2[[#This Row],[BAD mean4]]=2), 1, 0)</f>
        <v>0</v>
      </c>
    </row>
    <row r="278" spans="1:38" s="20" customFormat="1" x14ac:dyDescent="0.25">
      <c r="A278" s="1" t="s">
        <v>282</v>
      </c>
      <c r="B278" s="9">
        <v>0.37681889302983584</v>
      </c>
      <c r="C278" s="9">
        <v>0.62644519727770609</v>
      </c>
      <c r="D278" s="9">
        <v>0.54595440600927159</v>
      </c>
      <c r="E278" s="9">
        <v>0.44032063994169007</v>
      </c>
      <c r="F278" s="9">
        <v>0.68580504495541006</v>
      </c>
      <c r="G278" s="9">
        <v>0.51576828917961792</v>
      </c>
      <c r="H278" s="9">
        <v>0.353169556942042</v>
      </c>
      <c r="I278" s="9">
        <v>0.21867082619254027</v>
      </c>
      <c r="J278" s="9">
        <v>0.69460222119467752</v>
      </c>
      <c r="K278" s="9">
        <v>0.60070922336478694</v>
      </c>
      <c r="L278" s="2">
        <v>0.41525620691442966</v>
      </c>
      <c r="M278" s="2">
        <v>0.29168980090982888</v>
      </c>
      <c r="N278" s="2">
        <v>0.48057627153510624</v>
      </c>
      <c r="O278" s="2">
        <v>0.29585916304448417</v>
      </c>
      <c r="P278" s="2">
        <v>0.49031820577604546</v>
      </c>
      <c r="Q278" s="2">
        <v>0.37697499529772494</v>
      </c>
      <c r="R278" s="2">
        <v>0.74120928436569911</v>
      </c>
      <c r="S278" s="2">
        <v>0.81716913396356605</v>
      </c>
      <c r="T278" s="2">
        <v>0.38218782809655544</v>
      </c>
      <c r="U278" s="2">
        <v>0.41137261813314813</v>
      </c>
      <c r="V278" s="2">
        <v>0.32478819452352864</v>
      </c>
      <c r="W278" s="2">
        <v>0.2539807507982994</v>
      </c>
      <c r="X278" s="2">
        <v>0.36827739662547815</v>
      </c>
      <c r="Y278" s="2">
        <v>0.23031217383366218</v>
      </c>
      <c r="Z278" s="2">
        <v>0.40741784233012507</v>
      </c>
      <c r="AA278" s="2">
        <v>0.3048808360089727</v>
      </c>
      <c r="AB278" s="2">
        <v>0.61270698461883744</v>
      </c>
      <c r="AC278" s="2">
        <v>0.42744872492002189</v>
      </c>
      <c r="AD278" s="2">
        <v>0.27005933146609895</v>
      </c>
      <c r="AE278" s="2">
        <v>0.29799756624108259</v>
      </c>
      <c r="AF278" s="29">
        <f>Node_22_TRAC[[#This Row],[BAD]]</f>
        <v>0</v>
      </c>
      <c r="AG278" s="24">
        <f>Node_22_TRAC[[#This Row],[GOOD]]</f>
        <v>0</v>
      </c>
      <c r="AH278" s="24">
        <f>Node_22_TRAC[[#This Row],[Column1]]</f>
        <v>1</v>
      </c>
      <c r="AI278" s="29">
        <f t="shared" si="15"/>
        <v>0</v>
      </c>
      <c r="AJ278" s="24">
        <f t="shared" si="16"/>
        <v>0</v>
      </c>
      <c r="AK278" s="30">
        <f t="shared" si="17"/>
        <v>1</v>
      </c>
      <c r="AL278" s="30">
        <f>IF(OR(Node_22_TRAC__2[[#This Row],[BAD]]+Node_22_TRAC__2[[#This Row],[BAD2]]=2,Node_22_TRAC__2[[#This Row],[BAD mean]]+Node_22_TRAC__2[[#This Row],[BAD mean4]]=2), 1, 0)</f>
        <v>1</v>
      </c>
    </row>
    <row r="279" spans="1:38" s="20" customFormat="1" x14ac:dyDescent="0.25">
      <c r="A279" s="1" t="s">
        <v>283</v>
      </c>
      <c r="B279" s="9">
        <v>0.65946227529425938</v>
      </c>
      <c r="C279" s="9">
        <v>0.75952020299886081</v>
      </c>
      <c r="D279" s="9">
        <v>0.69038256291379863</v>
      </c>
      <c r="E279" s="9">
        <v>0.74008431238260053</v>
      </c>
      <c r="F279" s="9">
        <v>0.68390346640663691</v>
      </c>
      <c r="G279" s="9">
        <v>0.74044568761538099</v>
      </c>
      <c r="H279" s="9">
        <v>0.60162580500160578</v>
      </c>
      <c r="I279" s="9">
        <v>0.63606141468124811</v>
      </c>
      <c r="J279" s="9">
        <v>0.7022302900926457</v>
      </c>
      <c r="K279" s="9">
        <v>0.70015929087894768</v>
      </c>
      <c r="L279" s="2">
        <v>0.8292872889320233</v>
      </c>
      <c r="M279" s="2">
        <v>0.75535017813821992</v>
      </c>
      <c r="N279" s="2">
        <v>0.83110538905816334</v>
      </c>
      <c r="O279" s="2">
        <v>0.73031791533322044</v>
      </c>
      <c r="P279" s="2">
        <v>0.86063114643389726</v>
      </c>
      <c r="Q279" s="2">
        <v>0.8311753554429403</v>
      </c>
      <c r="R279" s="2">
        <v>0.86772402622281408</v>
      </c>
      <c r="S279" s="2">
        <v>0.88869384883766678</v>
      </c>
      <c r="T279" s="2">
        <v>0.62934531615775724</v>
      </c>
      <c r="U279" s="2">
        <v>0.76393858376922896</v>
      </c>
      <c r="V279" s="2">
        <v>0.87785518882065006</v>
      </c>
      <c r="W279" s="2">
        <v>0.7021804843027839</v>
      </c>
      <c r="X279" s="2">
        <v>0.87826384823200621</v>
      </c>
      <c r="Y279" s="2">
        <v>0.67280479645322766</v>
      </c>
      <c r="Z279" s="2">
        <v>0.8851642771110928</v>
      </c>
      <c r="AA279" s="2">
        <v>0.7403192961516798</v>
      </c>
      <c r="AB279" s="2">
        <v>0.90719665132125649</v>
      </c>
      <c r="AC279" s="2">
        <v>0.83556727206946446</v>
      </c>
      <c r="AD279" s="2">
        <v>0.69291715320787783</v>
      </c>
      <c r="AE279" s="2">
        <v>0.83102410772082036</v>
      </c>
      <c r="AF279" s="29">
        <f>Node_22_TRAC[[#This Row],[BAD]]</f>
        <v>0</v>
      </c>
      <c r="AG279" s="24">
        <f>Node_22_TRAC[[#This Row],[GOOD]]</f>
        <v>0</v>
      </c>
      <c r="AH279" s="24">
        <f>Node_22_TRAC[[#This Row],[Column1]]</f>
        <v>0</v>
      </c>
      <c r="AI279" s="29">
        <f t="shared" si="15"/>
        <v>0</v>
      </c>
      <c r="AJ279" s="24">
        <f t="shared" si="16"/>
        <v>0</v>
      </c>
      <c r="AK279" s="30">
        <f t="shared" si="17"/>
        <v>0</v>
      </c>
      <c r="AL279" s="30">
        <f>IF(OR(Node_22_TRAC__2[[#This Row],[BAD]]+Node_22_TRAC__2[[#This Row],[BAD2]]=2,Node_22_TRAC__2[[#This Row],[BAD mean]]+Node_22_TRAC__2[[#This Row],[BAD mean4]]=2), 1, 0)</f>
        <v>0</v>
      </c>
    </row>
    <row r="280" spans="1:38" s="20" customFormat="1" x14ac:dyDescent="0.25">
      <c r="A280" s="1" t="s">
        <v>284</v>
      </c>
      <c r="B280" s="9">
        <v>0.71562183771482046</v>
      </c>
      <c r="C280" s="9">
        <v>0.71535105776637142</v>
      </c>
      <c r="D280" s="9">
        <v>0.72499610487099264</v>
      </c>
      <c r="E280" s="9">
        <v>0.694786867559818</v>
      </c>
      <c r="F280" s="9">
        <v>0.7242540922351397</v>
      </c>
      <c r="G280" s="9">
        <v>0.70562527043278667</v>
      </c>
      <c r="H280" s="9">
        <v>0.69470106275246402</v>
      </c>
      <c r="I280" s="9">
        <v>0.63011392646871578</v>
      </c>
      <c r="J280" s="9">
        <v>0.69937780378381764</v>
      </c>
      <c r="K280" s="9">
        <v>0.72042665714518095</v>
      </c>
      <c r="L280" s="2">
        <v>0.87121937264082483</v>
      </c>
      <c r="M280" s="2">
        <v>0.76089534089194744</v>
      </c>
      <c r="N280" s="2">
        <v>0.80036529082431362</v>
      </c>
      <c r="O280" s="2">
        <v>0.67864822571099381</v>
      </c>
      <c r="P280" s="2">
        <v>0.85587986434042929</v>
      </c>
      <c r="Q280" s="2">
        <v>0.82472021969704834</v>
      </c>
      <c r="R280" s="2">
        <v>0.88818953633481967</v>
      </c>
      <c r="S280" s="2">
        <v>0.88231159017748362</v>
      </c>
      <c r="T280" s="2">
        <v>0.59734029514761455</v>
      </c>
      <c r="U280" s="2">
        <v>0.79306674210835371</v>
      </c>
      <c r="V280" s="2">
        <v>0.80752206239998503</v>
      </c>
      <c r="W280" s="2">
        <v>0.68969789854207686</v>
      </c>
      <c r="X280" s="2">
        <v>0.75110058461814999</v>
      </c>
      <c r="Y280" s="2">
        <v>0.59116227664422905</v>
      </c>
      <c r="Z280" s="2">
        <v>0.79206477674346876</v>
      </c>
      <c r="AA280" s="2">
        <v>0.74886280268970129</v>
      </c>
      <c r="AB280" s="2">
        <v>0.82257412731000923</v>
      </c>
      <c r="AC280" s="2">
        <v>0.80773448643847123</v>
      </c>
      <c r="AD280" s="2">
        <v>0.4633198666693541</v>
      </c>
      <c r="AE280" s="2">
        <v>0.67619623896858772</v>
      </c>
      <c r="AF280" s="29">
        <f>Node_22_TRAC[[#This Row],[BAD]]</f>
        <v>0</v>
      </c>
      <c r="AG280" s="24">
        <f>Node_22_TRAC[[#This Row],[GOOD]]</f>
        <v>0</v>
      </c>
      <c r="AH280" s="24">
        <f>Node_22_TRAC[[#This Row],[Column1]]</f>
        <v>0</v>
      </c>
      <c r="AI280" s="29">
        <f t="shared" si="15"/>
        <v>0</v>
      </c>
      <c r="AJ280" s="24">
        <f t="shared" si="16"/>
        <v>0</v>
      </c>
      <c r="AK280" s="30">
        <f t="shared" si="17"/>
        <v>0</v>
      </c>
      <c r="AL280" s="30">
        <f>IF(OR(Node_22_TRAC__2[[#This Row],[BAD]]+Node_22_TRAC__2[[#This Row],[BAD2]]=2,Node_22_TRAC__2[[#This Row],[BAD mean]]+Node_22_TRAC__2[[#This Row],[BAD mean4]]=2), 1, 0)</f>
        <v>0</v>
      </c>
    </row>
    <row r="281" spans="1:38" s="20" customFormat="1" x14ac:dyDescent="0.25">
      <c r="A281" s="1" t="s">
        <v>285</v>
      </c>
      <c r="B281" s="9">
        <v>0.67463588934575935</v>
      </c>
      <c r="C281" s="9">
        <v>0.71609386018292587</v>
      </c>
      <c r="D281" s="9">
        <v>0.70220206981098088</v>
      </c>
      <c r="E281" s="9">
        <v>0.70229193249420063</v>
      </c>
      <c r="F281" s="9">
        <v>0.70757131486644953</v>
      </c>
      <c r="G281" s="9">
        <v>0.70263012174237172</v>
      </c>
      <c r="H281" s="9">
        <v>0.61092466868929085</v>
      </c>
      <c r="I281" s="9">
        <v>0.56324435852213739</v>
      </c>
      <c r="J281" s="9">
        <v>0.68223718325736027</v>
      </c>
      <c r="K281" s="9">
        <v>0.69486657226262194</v>
      </c>
      <c r="L281" s="2">
        <v>0.62236634216571318</v>
      </c>
      <c r="M281" s="2">
        <v>0.53949120040285869</v>
      </c>
      <c r="N281" s="2">
        <v>0.69292111510271348</v>
      </c>
      <c r="O281" s="2">
        <v>0.54992789003721787</v>
      </c>
      <c r="P281" s="2">
        <v>0.74543057144062741</v>
      </c>
      <c r="Q281" s="2">
        <v>0.68944741689727529</v>
      </c>
      <c r="R281" s="2">
        <v>0.88843846448857966</v>
      </c>
      <c r="S281" s="2">
        <v>0.86349942711184324</v>
      </c>
      <c r="T281" s="2">
        <v>0.53353191993805948</v>
      </c>
      <c r="U281" s="2">
        <v>0.69020364905868037</v>
      </c>
      <c r="V281" s="2">
        <v>0.60714121167522905</v>
      </c>
      <c r="W281" s="2">
        <v>0.4374926351566471</v>
      </c>
      <c r="X281" s="2">
        <v>0.66275350711040204</v>
      </c>
      <c r="Y281" s="2">
        <v>0.41691270457550422</v>
      </c>
      <c r="Z281" s="2">
        <v>0.6904457235778626</v>
      </c>
      <c r="AA281" s="2">
        <v>0.58452882789872207</v>
      </c>
      <c r="AB281" s="2">
        <v>0.77815455436623004</v>
      </c>
      <c r="AC281" s="2">
        <v>0.73147102971264621</v>
      </c>
      <c r="AD281" s="2">
        <v>0.45659264785398007</v>
      </c>
      <c r="AE281" s="2">
        <v>0.65105635185963695</v>
      </c>
      <c r="AF281" s="29">
        <f>Node_22_TRAC[[#This Row],[BAD]]</f>
        <v>0</v>
      </c>
      <c r="AG281" s="24">
        <f>Node_22_TRAC[[#This Row],[GOOD]]</f>
        <v>0</v>
      </c>
      <c r="AH281" s="24">
        <f>Node_22_TRAC[[#This Row],[Column1]]</f>
        <v>0</v>
      </c>
      <c r="AI281" s="29">
        <f t="shared" si="15"/>
        <v>0</v>
      </c>
      <c r="AJ281" s="24">
        <f t="shared" si="16"/>
        <v>0</v>
      </c>
      <c r="AK281" s="30">
        <f t="shared" si="17"/>
        <v>0</v>
      </c>
      <c r="AL281" s="30">
        <f>IF(OR(Node_22_TRAC__2[[#This Row],[BAD]]+Node_22_TRAC__2[[#This Row],[BAD2]]=2,Node_22_TRAC__2[[#This Row],[BAD mean]]+Node_22_TRAC__2[[#This Row],[BAD mean4]]=2), 1, 0)</f>
        <v>0</v>
      </c>
    </row>
    <row r="282" spans="1:38" s="20" customFormat="1" x14ac:dyDescent="0.25">
      <c r="A282" s="1" t="s">
        <v>286</v>
      </c>
      <c r="B282" s="9">
        <v>0.73117663895573071</v>
      </c>
      <c r="C282" s="9">
        <v>0.75430658579725851</v>
      </c>
      <c r="D282" s="9">
        <v>0.74987618535794909</v>
      </c>
      <c r="E282" s="9">
        <v>0.71306459457037263</v>
      </c>
      <c r="F282" s="9"/>
      <c r="G282" s="9"/>
      <c r="H282" s="9"/>
      <c r="I282" s="9"/>
      <c r="J282" s="9">
        <v>0.75164313297502439</v>
      </c>
      <c r="K282" s="9">
        <v>0.78258580973044989</v>
      </c>
      <c r="L282" s="2">
        <v>0.76207217793370641</v>
      </c>
      <c r="M282" s="2">
        <v>0.61946687049440918</v>
      </c>
      <c r="N282" s="2">
        <v>0.68313286698615971</v>
      </c>
      <c r="O282" s="2">
        <v>0.58135933613689994</v>
      </c>
      <c r="P282" s="2"/>
      <c r="Q282" s="2"/>
      <c r="R282" s="2"/>
      <c r="S282" s="2"/>
      <c r="T282" s="2">
        <v>0.58375130595119251</v>
      </c>
      <c r="U282" s="2">
        <v>0.64963789348225254</v>
      </c>
      <c r="V282" s="2">
        <v>0.76007371409282587</v>
      </c>
      <c r="W282" s="2">
        <v>0.57866365901978645</v>
      </c>
      <c r="X282" s="2">
        <v>0.67091899521798648</v>
      </c>
      <c r="Y282" s="2">
        <v>0.51242186124185995</v>
      </c>
      <c r="Z282" s="2"/>
      <c r="AA282" s="2"/>
      <c r="AB282" s="2"/>
      <c r="AC282" s="2"/>
      <c r="AD282" s="2">
        <v>0.56400293960471548</v>
      </c>
      <c r="AE282" s="2">
        <v>0.69499454714225173</v>
      </c>
      <c r="AF282" s="29">
        <f>Node_22_TRAC[[#This Row],[BAD]]</f>
        <v>0</v>
      </c>
      <c r="AG282" s="24">
        <f>Node_22_TRAC[[#This Row],[GOOD]]</f>
        <v>0</v>
      </c>
      <c r="AH282" s="24">
        <f>Node_22_TRAC[[#This Row],[Column1]]</f>
        <v>0</v>
      </c>
      <c r="AI282" s="29">
        <f t="shared" si="15"/>
        <v>0</v>
      </c>
      <c r="AJ282" s="24">
        <f t="shared" si="16"/>
        <v>0</v>
      </c>
      <c r="AK282" s="30">
        <f t="shared" si="17"/>
        <v>0</v>
      </c>
      <c r="AL282" s="30">
        <f>IF(OR(Node_22_TRAC__2[[#This Row],[BAD]]+Node_22_TRAC__2[[#This Row],[BAD2]]=2,Node_22_TRAC__2[[#This Row],[BAD mean]]+Node_22_TRAC__2[[#This Row],[BAD mean4]]=2), 1, 0)</f>
        <v>0</v>
      </c>
    </row>
    <row r="283" spans="1:38" s="20" customFormat="1" x14ac:dyDescent="0.25">
      <c r="A283" s="1" t="s">
        <v>287</v>
      </c>
      <c r="B283" s="9">
        <v>0.62893732178929418</v>
      </c>
      <c r="C283" s="9">
        <v>0.70205369298908238</v>
      </c>
      <c r="D283" s="9">
        <v>0.63953729592131092</v>
      </c>
      <c r="E283" s="9">
        <v>0.69565678689711496</v>
      </c>
      <c r="F283" s="9">
        <v>0.63313946299195845</v>
      </c>
      <c r="G283" s="9">
        <v>0.70282202483337575</v>
      </c>
      <c r="H283" s="9">
        <v>0.53534316506010471</v>
      </c>
      <c r="I283" s="9">
        <v>0.54298521199712435</v>
      </c>
      <c r="J283" s="9">
        <v>0.6246664400854931</v>
      </c>
      <c r="K283" s="9">
        <v>0.62841852467444026</v>
      </c>
      <c r="L283" s="2">
        <v>0.82634650898399586</v>
      </c>
      <c r="M283" s="2">
        <v>0.66486668859551779</v>
      </c>
      <c r="N283" s="2">
        <v>0.77388489061251819</v>
      </c>
      <c r="O283" s="2">
        <v>0.639838937198278</v>
      </c>
      <c r="P283" s="2">
        <v>0.84006588356103595</v>
      </c>
      <c r="Q283" s="2">
        <v>0.79251337724575244</v>
      </c>
      <c r="R283" s="2">
        <v>0.87063105664552787</v>
      </c>
      <c r="S283" s="2">
        <v>0.86935998035690187</v>
      </c>
      <c r="T283" s="2">
        <v>0.57854886770875646</v>
      </c>
      <c r="U283" s="2">
        <v>0.741916724053583</v>
      </c>
      <c r="V283" s="2">
        <v>0.7691976237490058</v>
      </c>
      <c r="W283" s="2">
        <v>0.57840901350673612</v>
      </c>
      <c r="X283" s="2">
        <v>0.73875261152064919</v>
      </c>
      <c r="Y283" s="2">
        <v>0.52978296776616651</v>
      </c>
      <c r="Z283" s="2">
        <v>0.82627083797208001</v>
      </c>
      <c r="AA283" s="2">
        <v>0.71423118864097113</v>
      </c>
      <c r="AB283" s="2">
        <v>0.82963115872890758</v>
      </c>
      <c r="AC283" s="2">
        <v>0.79855414469511277</v>
      </c>
      <c r="AD283" s="2">
        <v>0.46346758037596919</v>
      </c>
      <c r="AE283" s="2">
        <v>0.71058822258846766</v>
      </c>
      <c r="AF283" s="29">
        <f>Node_22_TRAC[[#This Row],[BAD]]</f>
        <v>0</v>
      </c>
      <c r="AG283" s="24">
        <f>Node_22_TRAC[[#This Row],[GOOD]]</f>
        <v>0</v>
      </c>
      <c r="AH283" s="24">
        <f>Node_22_TRAC[[#This Row],[Column1]]</f>
        <v>0</v>
      </c>
      <c r="AI283" s="29">
        <f t="shared" si="15"/>
        <v>0</v>
      </c>
      <c r="AJ283" s="24">
        <f t="shared" si="16"/>
        <v>0</v>
      </c>
      <c r="AK283" s="30">
        <f t="shared" si="17"/>
        <v>0</v>
      </c>
      <c r="AL283" s="30">
        <f>IF(OR(Node_22_TRAC__2[[#This Row],[BAD]]+Node_22_TRAC__2[[#This Row],[BAD2]]=2,Node_22_TRAC__2[[#This Row],[BAD mean]]+Node_22_TRAC__2[[#This Row],[BAD mean4]]=2), 1, 0)</f>
        <v>0</v>
      </c>
    </row>
    <row r="284" spans="1:38" s="20" customFormat="1" x14ac:dyDescent="0.25">
      <c r="A284" s="1" t="s">
        <v>288</v>
      </c>
      <c r="B284" s="9">
        <v>0.62354676036178269</v>
      </c>
      <c r="C284" s="9">
        <v>0.67467109792241042</v>
      </c>
      <c r="D284" s="9">
        <v>0.63373753925742538</v>
      </c>
      <c r="E284" s="9">
        <v>0.62104733046884419</v>
      </c>
      <c r="F284" s="9">
        <v>0.63362918612092145</v>
      </c>
      <c r="G284" s="9">
        <v>0.63604669503704447</v>
      </c>
      <c r="H284" s="9">
        <v>0.43570259522269644</v>
      </c>
      <c r="I284" s="9">
        <v>0.3635627628189298</v>
      </c>
      <c r="J284" s="9">
        <v>0.66123470047901289</v>
      </c>
      <c r="K284" s="9">
        <v>0.65331232890186419</v>
      </c>
      <c r="L284" s="2">
        <v>0.70823499263570755</v>
      </c>
      <c r="M284" s="2">
        <v>0.49950544630359883</v>
      </c>
      <c r="N284" s="2">
        <v>0.63603582686249638</v>
      </c>
      <c r="O284" s="2">
        <v>0.41633489083217801</v>
      </c>
      <c r="P284" s="2">
        <v>0.75452435571516685</v>
      </c>
      <c r="Q284" s="2">
        <v>0.70663449605837458</v>
      </c>
      <c r="R284" s="2">
        <v>0.83291441390270626</v>
      </c>
      <c r="S284" s="2">
        <v>0.86430858317240167</v>
      </c>
      <c r="T284" s="2">
        <v>0.48556192597603703</v>
      </c>
      <c r="U284" s="2">
        <v>0.68147386247349206</v>
      </c>
      <c r="V284" s="2">
        <v>0.6598754172557596</v>
      </c>
      <c r="W284" s="2">
        <v>0.45594548276198849</v>
      </c>
      <c r="X284" s="2">
        <v>0.65627664803434838</v>
      </c>
      <c r="Y284" s="2">
        <v>0.33824199094759061</v>
      </c>
      <c r="Z284" s="2">
        <v>0.73744488707420097</v>
      </c>
      <c r="AA284" s="2">
        <v>0.58094914309688461</v>
      </c>
      <c r="AB284" s="2">
        <v>0.76885566396945282</v>
      </c>
      <c r="AC284" s="2">
        <v>0.70945347481862997</v>
      </c>
      <c r="AD284" s="2">
        <v>0.38189412718189042</v>
      </c>
      <c r="AE284" s="2">
        <v>0.68890821954478776</v>
      </c>
      <c r="AF284" s="29">
        <f>Node_22_TRAC[[#This Row],[BAD]]</f>
        <v>0</v>
      </c>
      <c r="AG284" s="24">
        <f>Node_22_TRAC[[#This Row],[GOOD]]</f>
        <v>0</v>
      </c>
      <c r="AH284" s="24">
        <f>Node_22_TRAC[[#This Row],[Column1]]</f>
        <v>0</v>
      </c>
      <c r="AI284" s="29">
        <f t="shared" si="15"/>
        <v>0</v>
      </c>
      <c r="AJ284" s="24">
        <f t="shared" si="16"/>
        <v>0</v>
      </c>
      <c r="AK284" s="30">
        <f t="shared" si="17"/>
        <v>1</v>
      </c>
      <c r="AL284" s="30">
        <f>IF(OR(Node_22_TRAC__2[[#This Row],[BAD]]+Node_22_TRAC__2[[#This Row],[BAD2]]=2,Node_22_TRAC__2[[#This Row],[BAD mean]]+Node_22_TRAC__2[[#This Row],[BAD mean4]]=2), 1, 0)</f>
        <v>0</v>
      </c>
    </row>
    <row r="285" spans="1:38" s="20" customFormat="1" x14ac:dyDescent="0.25">
      <c r="A285" s="1" t="s">
        <v>289</v>
      </c>
      <c r="B285" s="9">
        <v>0.68366578366816189</v>
      </c>
      <c r="C285" s="9">
        <v>0.64894962983572824</v>
      </c>
      <c r="D285" s="9">
        <v>0.69004617080240915</v>
      </c>
      <c r="E285" s="9">
        <v>0.6338290161751523</v>
      </c>
      <c r="F285" s="9">
        <v>0.69484617085208267</v>
      </c>
      <c r="G285" s="9">
        <v>0.62646301613544597</v>
      </c>
      <c r="H285" s="9">
        <v>0.65712824203455245</v>
      </c>
      <c r="I285" s="9">
        <v>0.59002557283775248</v>
      </c>
      <c r="J285" s="9">
        <v>0.68153113201432636</v>
      </c>
      <c r="K285" s="9">
        <v>0.67843720005857888</v>
      </c>
      <c r="L285" s="2">
        <v>0.80945567123254758</v>
      </c>
      <c r="M285" s="2">
        <v>0.76626117348812084</v>
      </c>
      <c r="N285" s="2">
        <v>0.76977319528436905</v>
      </c>
      <c r="O285" s="2">
        <v>0.5869825143481997</v>
      </c>
      <c r="P285" s="2">
        <v>0.83933546285943084</v>
      </c>
      <c r="Q285" s="2">
        <v>0.76147639269680123</v>
      </c>
      <c r="R285" s="2">
        <v>0.8791391117521683</v>
      </c>
      <c r="S285" s="2">
        <v>0.87611240081053143</v>
      </c>
      <c r="T285" s="2">
        <v>0.67200315678780442</v>
      </c>
      <c r="U285" s="2">
        <v>0.76840456715435212</v>
      </c>
      <c r="V285" s="2">
        <v>0.74321912179609162</v>
      </c>
      <c r="W285" s="2">
        <v>0.70674802139743287</v>
      </c>
      <c r="X285" s="2">
        <v>0.70717149743131347</v>
      </c>
      <c r="Y285" s="2">
        <v>0.47234613897856065</v>
      </c>
      <c r="Z285" s="2">
        <v>0.77675791132577143</v>
      </c>
      <c r="AA285" s="2">
        <v>0.70125365019259533</v>
      </c>
      <c r="AB285" s="2">
        <v>0.80218203534015509</v>
      </c>
      <c r="AC285" s="2">
        <v>0.82066129618925954</v>
      </c>
      <c r="AD285" s="2">
        <v>0.51902755400590062</v>
      </c>
      <c r="AE285" s="2">
        <v>0.64640074443462092</v>
      </c>
      <c r="AF285" s="29">
        <f>Node_22_TRAC[[#This Row],[BAD]]</f>
        <v>0</v>
      </c>
      <c r="AG285" s="24">
        <f>Node_22_TRAC[[#This Row],[GOOD]]</f>
        <v>0</v>
      </c>
      <c r="AH285" s="24">
        <f>Node_22_TRAC[[#This Row],[Column1]]</f>
        <v>0</v>
      </c>
      <c r="AI285" s="29">
        <f t="shared" si="15"/>
        <v>0</v>
      </c>
      <c r="AJ285" s="24">
        <f t="shared" si="16"/>
        <v>0</v>
      </c>
      <c r="AK285" s="30">
        <f t="shared" si="17"/>
        <v>0</v>
      </c>
      <c r="AL285" s="30">
        <f>IF(OR(Node_22_TRAC__2[[#This Row],[BAD]]+Node_22_TRAC__2[[#This Row],[BAD2]]=2,Node_22_TRAC__2[[#This Row],[BAD mean]]+Node_22_TRAC__2[[#This Row],[BAD mean4]]=2), 1, 0)</f>
        <v>0</v>
      </c>
    </row>
    <row r="286" spans="1:38" s="20" customFormat="1" x14ac:dyDescent="0.25">
      <c r="A286" s="1" t="s">
        <v>290</v>
      </c>
      <c r="B286" s="9">
        <v>0.39005456582451054</v>
      </c>
      <c r="C286" s="9">
        <v>0.57955032089533531</v>
      </c>
      <c r="D286" s="9">
        <v>0.49692088569918341</v>
      </c>
      <c r="E286" s="9">
        <v>0.41750180054598857</v>
      </c>
      <c r="F286" s="9">
        <v>0.50189058650220852</v>
      </c>
      <c r="G286" s="9">
        <v>0.41108181431266982</v>
      </c>
      <c r="H286" s="9">
        <v>0.32185497150475029</v>
      </c>
      <c r="I286" s="9">
        <v>0.1672365677801039</v>
      </c>
      <c r="J286" s="9">
        <v>0.56825665706926975</v>
      </c>
      <c r="K286" s="9">
        <v>0.54642078262236582</v>
      </c>
      <c r="L286" s="2">
        <v>0.33409437114059748</v>
      </c>
      <c r="M286" s="2">
        <v>0.22073935239201922</v>
      </c>
      <c r="N286" s="2">
        <v>0.3637883034583938</v>
      </c>
      <c r="O286" s="2">
        <v>0.25219510428593706</v>
      </c>
      <c r="P286" s="2">
        <v>0.50950666095672092</v>
      </c>
      <c r="Q286" s="2">
        <v>0.29816886366830009</v>
      </c>
      <c r="R286" s="2">
        <v>0.82800043717632132</v>
      </c>
      <c r="S286" s="2">
        <v>0.78043646730968963</v>
      </c>
      <c r="T286" s="2">
        <v>0.32380471981429643</v>
      </c>
      <c r="U286" s="2">
        <v>0.41489614462105567</v>
      </c>
      <c r="V286" s="2">
        <v>0.3246017845528838</v>
      </c>
      <c r="W286" s="2">
        <v>0.20646821637289164</v>
      </c>
      <c r="X286" s="2">
        <v>0.33168596136076534</v>
      </c>
      <c r="Y286" s="2">
        <v>0.21431339800244151</v>
      </c>
      <c r="Z286" s="2">
        <v>0.45622280944248572</v>
      </c>
      <c r="AA286" s="2">
        <v>0.27683533988981063</v>
      </c>
      <c r="AB286" s="2">
        <v>0.61551024407285737</v>
      </c>
      <c r="AC286" s="2">
        <v>0.32526002322759984</v>
      </c>
      <c r="AD286" s="2">
        <v>0.27063321978109239</v>
      </c>
      <c r="AE286" s="2">
        <v>0.42805258873238228</v>
      </c>
      <c r="AF286" s="29">
        <f>Node_22_TRAC[[#This Row],[BAD]]</f>
        <v>1</v>
      </c>
      <c r="AG286" s="24">
        <f>Node_22_TRAC[[#This Row],[GOOD]]</f>
        <v>0</v>
      </c>
      <c r="AH286" s="24">
        <f>Node_22_TRAC[[#This Row],[Column1]]</f>
        <v>1</v>
      </c>
      <c r="AI286" s="29">
        <f t="shared" si="15"/>
        <v>1</v>
      </c>
      <c r="AJ286" s="24">
        <f t="shared" si="16"/>
        <v>0</v>
      </c>
      <c r="AK286" s="30">
        <f t="shared" si="17"/>
        <v>1</v>
      </c>
      <c r="AL286" s="30">
        <f>IF(OR(Node_22_TRAC__2[[#This Row],[BAD]]+Node_22_TRAC__2[[#This Row],[BAD2]]=2,Node_22_TRAC__2[[#This Row],[BAD mean]]+Node_22_TRAC__2[[#This Row],[BAD mean4]]=2), 1, 0)</f>
        <v>1</v>
      </c>
    </row>
    <row r="287" spans="1:38" s="20" customFormat="1" x14ac:dyDescent="0.25">
      <c r="A287" s="1" t="s">
        <v>291</v>
      </c>
      <c r="B287" s="9">
        <v>0.56606288800348536</v>
      </c>
      <c r="C287" s="9">
        <v>0.69469109973876675</v>
      </c>
      <c r="D287" s="9">
        <v>0.64597637569274147</v>
      </c>
      <c r="E287" s="9">
        <v>0.63887083172580528</v>
      </c>
      <c r="F287" s="9">
        <v>0.60812768101557235</v>
      </c>
      <c r="G287" s="9">
        <v>0.67784259807183178</v>
      </c>
      <c r="H287" s="9">
        <v>0.49146888263173732</v>
      </c>
      <c r="I287" s="9">
        <v>0.55531704444145114</v>
      </c>
      <c r="J287" s="9">
        <v>0.6500074090819693</v>
      </c>
      <c r="K287" s="9">
        <v>0.65540741059525975</v>
      </c>
      <c r="L287" s="2">
        <v>0.68811470215503245</v>
      </c>
      <c r="M287" s="2">
        <v>0.52252907177817665</v>
      </c>
      <c r="N287" s="2">
        <v>0.68851929937266909</v>
      </c>
      <c r="O287" s="2">
        <v>0.51549698017879186</v>
      </c>
      <c r="P287" s="2">
        <v>0.808461698949971</v>
      </c>
      <c r="Q287" s="2">
        <v>0.70532000464613465</v>
      </c>
      <c r="R287" s="2">
        <v>0.87154682795400085</v>
      </c>
      <c r="S287" s="2">
        <v>0.88260477432818218</v>
      </c>
      <c r="T287" s="2">
        <v>0.58721746798541496</v>
      </c>
      <c r="U287" s="2">
        <v>0.73622625199295144</v>
      </c>
      <c r="V287" s="2">
        <v>0.65630434196194909</v>
      </c>
      <c r="W287" s="2">
        <v>0.46486525967319225</v>
      </c>
      <c r="X287" s="2">
        <v>0.64252999617133388</v>
      </c>
      <c r="Y287" s="2">
        <v>0.46865717247659883</v>
      </c>
      <c r="Z287" s="2">
        <v>0.76754185997198743</v>
      </c>
      <c r="AA287" s="2">
        <v>0.57631294679441303</v>
      </c>
      <c r="AB287" s="2">
        <v>0.77349543946833299</v>
      </c>
      <c r="AC287" s="2">
        <v>0.7327887191661987</v>
      </c>
      <c r="AD287" s="2">
        <v>0.48157409560714493</v>
      </c>
      <c r="AE287" s="2">
        <v>0.76017546567642058</v>
      </c>
      <c r="AF287" s="29">
        <f>Node_22_TRAC[[#This Row],[BAD]]</f>
        <v>0</v>
      </c>
      <c r="AG287" s="24">
        <f>Node_22_TRAC[[#This Row],[GOOD]]</f>
        <v>0</v>
      </c>
      <c r="AH287" s="24">
        <f>Node_22_TRAC[[#This Row],[Column1]]</f>
        <v>0</v>
      </c>
      <c r="AI287" s="29">
        <f t="shared" si="15"/>
        <v>0</v>
      </c>
      <c r="AJ287" s="24">
        <f t="shared" si="16"/>
        <v>0</v>
      </c>
      <c r="AK287" s="30">
        <f t="shared" si="17"/>
        <v>0</v>
      </c>
      <c r="AL287" s="30">
        <f>IF(OR(Node_22_TRAC__2[[#This Row],[BAD]]+Node_22_TRAC__2[[#This Row],[BAD2]]=2,Node_22_TRAC__2[[#This Row],[BAD mean]]+Node_22_TRAC__2[[#This Row],[BAD mean4]]=2), 1, 0)</f>
        <v>0</v>
      </c>
    </row>
    <row r="288" spans="1:38" s="20" customFormat="1" x14ac:dyDescent="0.25">
      <c r="A288" s="1" t="s">
        <v>292</v>
      </c>
      <c r="B288" s="9">
        <v>0.48166203473221775</v>
      </c>
      <c r="C288" s="9">
        <v>0.60876294632810679</v>
      </c>
      <c r="D288" s="9">
        <v>0.49746270604876563</v>
      </c>
      <c r="E288" s="9">
        <v>0.61134346875039625</v>
      </c>
      <c r="F288" s="9"/>
      <c r="G288" s="9"/>
      <c r="H288" s="9"/>
      <c r="I288" s="9"/>
      <c r="J288" s="9">
        <v>0.50951570604287388</v>
      </c>
      <c r="K288" s="9">
        <v>0.50642803081304755</v>
      </c>
      <c r="L288" s="2">
        <v>0.78670175565409695</v>
      </c>
      <c r="M288" s="2">
        <v>0.57187304071354861</v>
      </c>
      <c r="N288" s="2">
        <v>0.69105153713725564</v>
      </c>
      <c r="O288" s="2">
        <v>0.46493722170885954</v>
      </c>
      <c r="P288" s="2"/>
      <c r="Q288" s="2"/>
      <c r="R288" s="2"/>
      <c r="S288" s="2"/>
      <c r="T288" s="2">
        <v>0.53050343462254679</v>
      </c>
      <c r="U288" s="2">
        <v>0.77327306254322126</v>
      </c>
      <c r="V288" s="2">
        <v>0.77177142600441795</v>
      </c>
      <c r="W288" s="2">
        <v>0.42555946998721833</v>
      </c>
      <c r="X288" s="2">
        <v>0.75431523826750746</v>
      </c>
      <c r="Y288" s="2">
        <v>0.33333154447932828</v>
      </c>
      <c r="Z288" s="2"/>
      <c r="AA288" s="2"/>
      <c r="AB288" s="2"/>
      <c r="AC288" s="2"/>
      <c r="AD288" s="2">
        <v>0.35384511761039295</v>
      </c>
      <c r="AE288" s="2">
        <v>0.72657107623117445</v>
      </c>
      <c r="AF288" s="29">
        <f>Node_22_TRAC[[#This Row],[BAD]]</f>
        <v>0</v>
      </c>
      <c r="AG288" s="24">
        <f>Node_22_TRAC[[#This Row],[GOOD]]</f>
        <v>0</v>
      </c>
      <c r="AH288" s="24">
        <f>Node_22_TRAC[[#This Row],[Column1]]</f>
        <v>0</v>
      </c>
      <c r="AI288" s="29">
        <f t="shared" si="15"/>
        <v>0</v>
      </c>
      <c r="AJ288" s="24">
        <f t="shared" si="16"/>
        <v>0</v>
      </c>
      <c r="AK288" s="30">
        <f t="shared" si="17"/>
        <v>1</v>
      </c>
      <c r="AL288" s="30">
        <f>IF(OR(Node_22_TRAC__2[[#This Row],[BAD]]+Node_22_TRAC__2[[#This Row],[BAD2]]=2,Node_22_TRAC__2[[#This Row],[BAD mean]]+Node_22_TRAC__2[[#This Row],[BAD mean4]]=2), 1, 0)</f>
        <v>0</v>
      </c>
    </row>
    <row r="289" spans="1:38" s="20" customFormat="1" x14ac:dyDescent="0.25">
      <c r="A289" s="1" t="s">
        <v>293</v>
      </c>
      <c r="B289" s="9">
        <v>0.54420329003830803</v>
      </c>
      <c r="C289" s="9">
        <v>0.73017531034088956</v>
      </c>
      <c r="D289" s="9">
        <v>0.74420465884323517</v>
      </c>
      <c r="E289" s="9">
        <v>0.60698370592262918</v>
      </c>
      <c r="F289" s="9">
        <v>0.67017324361020425</v>
      </c>
      <c r="G289" s="9">
        <v>0.6143983723514137</v>
      </c>
      <c r="H289" s="9">
        <v>0.5201077956655511</v>
      </c>
      <c r="I289" s="9">
        <v>0.37350012275972039</v>
      </c>
      <c r="J289" s="9">
        <v>0.69098721007519315</v>
      </c>
      <c r="K289" s="9">
        <v>0.73147981355111014</v>
      </c>
      <c r="L289" s="2">
        <v>0.46222784382209992</v>
      </c>
      <c r="M289" s="2">
        <v>0.31545514740239045</v>
      </c>
      <c r="N289" s="2">
        <v>0.65085570473229537</v>
      </c>
      <c r="O289" s="2">
        <v>0.34715722932404058</v>
      </c>
      <c r="P289" s="2">
        <v>0.62819084573313744</v>
      </c>
      <c r="Q289" s="2">
        <v>0.47602431099373482</v>
      </c>
      <c r="R289" s="2">
        <v>0.91384264583961539</v>
      </c>
      <c r="S289" s="2">
        <v>0.86494160680668686</v>
      </c>
      <c r="T289" s="2">
        <v>0.52632860290490457</v>
      </c>
      <c r="U289" s="2">
        <v>0.62725270016499401</v>
      </c>
      <c r="V289" s="2">
        <v>0.33762171844990135</v>
      </c>
      <c r="W289" s="2">
        <v>0.27516449840871049</v>
      </c>
      <c r="X289" s="2">
        <v>0.49022762907502387</v>
      </c>
      <c r="Y289" s="2">
        <v>0.3034831884409438</v>
      </c>
      <c r="Z289" s="2">
        <v>0.53783912624617658</v>
      </c>
      <c r="AA289" s="2">
        <v>0.39228322132098531</v>
      </c>
      <c r="AB289" s="2">
        <v>0.77623955408674694</v>
      </c>
      <c r="AC289" s="2">
        <v>0.65642478249664127</v>
      </c>
      <c r="AD289" s="2">
        <v>0.38882596590436391</v>
      </c>
      <c r="AE289" s="2">
        <v>0.53456772352509019</v>
      </c>
      <c r="AF289" s="29">
        <f>Node_22_TRAC[[#This Row],[BAD]]</f>
        <v>0</v>
      </c>
      <c r="AG289" s="24">
        <f>Node_22_TRAC[[#This Row],[GOOD]]</f>
        <v>0</v>
      </c>
      <c r="AH289" s="24">
        <f>Node_22_TRAC[[#This Row],[Column1]]</f>
        <v>1</v>
      </c>
      <c r="AI289" s="29">
        <f t="shared" si="15"/>
        <v>0</v>
      </c>
      <c r="AJ289" s="24">
        <f t="shared" si="16"/>
        <v>0</v>
      </c>
      <c r="AK289" s="30">
        <f t="shared" si="17"/>
        <v>1</v>
      </c>
      <c r="AL289" s="30">
        <f>IF(OR(Node_22_TRAC__2[[#This Row],[BAD]]+Node_22_TRAC__2[[#This Row],[BAD2]]=2,Node_22_TRAC__2[[#This Row],[BAD mean]]+Node_22_TRAC__2[[#This Row],[BAD mean4]]=2), 1, 0)</f>
        <v>1</v>
      </c>
    </row>
    <row r="290" spans="1:38" s="20" customFormat="1" x14ac:dyDescent="0.25">
      <c r="A290" s="1" t="s">
        <v>294</v>
      </c>
      <c r="B290" s="9">
        <v>0.32545277128837902</v>
      </c>
      <c r="C290" s="9">
        <v>0.45085365209201139</v>
      </c>
      <c r="D290" s="9">
        <v>0.37155833299724339</v>
      </c>
      <c r="E290" s="9">
        <v>0.34559011213494589</v>
      </c>
      <c r="F290" s="9">
        <v>0.46662585639587317</v>
      </c>
      <c r="G290" s="9">
        <v>0.3298571237892321</v>
      </c>
      <c r="H290" s="9">
        <v>0.32932895151509328</v>
      </c>
      <c r="I290" s="9">
        <v>0.25091461188024788</v>
      </c>
      <c r="J290" s="9">
        <v>0.37185916424391896</v>
      </c>
      <c r="K290" s="9">
        <v>0.45177591541971635</v>
      </c>
      <c r="L290" s="2">
        <v>0.56169014428496078</v>
      </c>
      <c r="M290" s="2">
        <v>0.58359029335880219</v>
      </c>
      <c r="N290" s="2">
        <v>0.55324340921432769</v>
      </c>
      <c r="O290" s="2">
        <v>0.5429868351225402</v>
      </c>
      <c r="P290" s="2">
        <v>0.57442742966701521</v>
      </c>
      <c r="Q290" s="2">
        <v>0.63621309977528862</v>
      </c>
      <c r="R290" s="2">
        <v>0.86866178044825926</v>
      </c>
      <c r="S290" s="2">
        <v>0.8373443889595158</v>
      </c>
      <c r="T290" s="2">
        <v>0.45785295933655712</v>
      </c>
      <c r="U290" s="2">
        <v>0.53088791270826541</v>
      </c>
      <c r="V290" s="2">
        <v>0.55165149852655559</v>
      </c>
      <c r="W290" s="2">
        <v>0.48349384872879786</v>
      </c>
      <c r="X290" s="2">
        <v>0.52486267246986462</v>
      </c>
      <c r="Y290" s="2">
        <v>0.42297948515937067</v>
      </c>
      <c r="Z290" s="2">
        <v>0.56716557504435794</v>
      </c>
      <c r="AA290" s="2">
        <v>0.50366023271915006</v>
      </c>
      <c r="AB290" s="2">
        <v>0.7752147588617696</v>
      </c>
      <c r="AC290" s="2">
        <v>0.60417144840526671</v>
      </c>
      <c r="AD290" s="2">
        <v>0.42108471231354971</v>
      </c>
      <c r="AE290" s="2">
        <v>0.5376859308197135</v>
      </c>
      <c r="AF290" s="29">
        <f>Node_22_TRAC[[#This Row],[BAD]]</f>
        <v>1</v>
      </c>
      <c r="AG290" s="24">
        <f>Node_22_TRAC[[#This Row],[GOOD]]</f>
        <v>0</v>
      </c>
      <c r="AH290" s="24">
        <f>Node_22_TRAC[[#This Row],[Column1]]</f>
        <v>1</v>
      </c>
      <c r="AI290" s="29">
        <f t="shared" si="15"/>
        <v>1</v>
      </c>
      <c r="AJ290" s="24">
        <f t="shared" si="16"/>
        <v>0</v>
      </c>
      <c r="AK290" s="30">
        <f t="shared" si="17"/>
        <v>1</v>
      </c>
      <c r="AL290" s="30">
        <f>IF(OR(Node_22_TRAC__2[[#This Row],[BAD]]+Node_22_TRAC__2[[#This Row],[BAD2]]=2,Node_22_TRAC__2[[#This Row],[BAD mean]]+Node_22_TRAC__2[[#This Row],[BAD mean4]]=2), 1, 0)</f>
        <v>1</v>
      </c>
    </row>
    <row r="291" spans="1:38" s="20" customFormat="1" x14ac:dyDescent="0.25">
      <c r="A291" s="1" t="s">
        <v>295</v>
      </c>
      <c r="B291" s="9">
        <v>0.49662663144073244</v>
      </c>
      <c r="C291" s="9">
        <v>0.54323129428196504</v>
      </c>
      <c r="D291" s="9">
        <v>0.51142845877916365</v>
      </c>
      <c r="E291" s="9">
        <v>0.53763377483084562</v>
      </c>
      <c r="F291" s="9">
        <v>0.48006343577639715</v>
      </c>
      <c r="G291" s="9">
        <v>0.54787233793845247</v>
      </c>
      <c r="H291" s="9">
        <v>0.43205892589592187</v>
      </c>
      <c r="I291" s="9">
        <v>0.48082061790410974</v>
      </c>
      <c r="J291" s="9">
        <v>0.48454694368293433</v>
      </c>
      <c r="K291" s="9">
        <v>0.4994714121684618</v>
      </c>
      <c r="L291" s="2">
        <v>0.77788679614238698</v>
      </c>
      <c r="M291" s="2">
        <v>0.66098221176908156</v>
      </c>
      <c r="N291" s="2">
        <v>0.69671422568793706</v>
      </c>
      <c r="O291" s="2">
        <v>0.55107460607922953</v>
      </c>
      <c r="P291" s="2">
        <v>0.74505168165219404</v>
      </c>
      <c r="Q291" s="2">
        <v>0.72263044119111264</v>
      </c>
      <c r="R291" s="2">
        <v>0.86734987643213612</v>
      </c>
      <c r="S291" s="2">
        <v>0.83365815789395803</v>
      </c>
      <c r="T291" s="2">
        <v>0.60699145536225563</v>
      </c>
      <c r="U291" s="2">
        <v>0.74926326200852511</v>
      </c>
      <c r="V291" s="2">
        <v>0.73042925211443022</v>
      </c>
      <c r="W291" s="2">
        <v>0.56605880397397779</v>
      </c>
      <c r="X291" s="2">
        <v>0.72820473125736829</v>
      </c>
      <c r="Y291" s="2">
        <v>0.40597689417543098</v>
      </c>
      <c r="Z291" s="2">
        <v>0.72922016854680793</v>
      </c>
      <c r="AA291" s="2">
        <v>0.62015398903055008</v>
      </c>
      <c r="AB291" s="2">
        <v>0.81015019129329424</v>
      </c>
      <c r="AC291" s="2">
        <v>0.76444253125302564</v>
      </c>
      <c r="AD291" s="2">
        <v>0.51747536121441928</v>
      </c>
      <c r="AE291" s="2">
        <v>0.70873646803808965</v>
      </c>
      <c r="AF291" s="29">
        <f>Node_22_TRAC[[#This Row],[BAD]]</f>
        <v>0</v>
      </c>
      <c r="AG291" s="24">
        <f>Node_22_TRAC[[#This Row],[GOOD]]</f>
        <v>0</v>
      </c>
      <c r="AH291" s="24">
        <f>Node_22_TRAC[[#This Row],[Column1]]</f>
        <v>0</v>
      </c>
      <c r="AI291" s="29">
        <f t="shared" si="15"/>
        <v>0</v>
      </c>
      <c r="AJ291" s="24">
        <f t="shared" si="16"/>
        <v>0</v>
      </c>
      <c r="AK291" s="30">
        <f t="shared" si="17"/>
        <v>1</v>
      </c>
      <c r="AL291" s="30">
        <f>IF(OR(Node_22_TRAC__2[[#This Row],[BAD]]+Node_22_TRAC__2[[#This Row],[BAD2]]=2,Node_22_TRAC__2[[#This Row],[BAD mean]]+Node_22_TRAC__2[[#This Row],[BAD mean4]]=2), 1, 0)</f>
        <v>0</v>
      </c>
    </row>
    <row r="292" spans="1:38" s="20" customFormat="1" x14ac:dyDescent="0.25">
      <c r="A292" s="1" t="s">
        <v>296</v>
      </c>
      <c r="B292" s="9">
        <v>0.54541305214006408</v>
      </c>
      <c r="C292" s="9">
        <v>0.55659745858036269</v>
      </c>
      <c r="D292" s="9">
        <v>0.56649628500245541</v>
      </c>
      <c r="E292" s="9">
        <v>0.53782652484134386</v>
      </c>
      <c r="F292" s="9">
        <v>0.54150325727923687</v>
      </c>
      <c r="G292" s="9">
        <v>0.53608478688167438</v>
      </c>
      <c r="H292" s="9">
        <v>0.38755493617468018</v>
      </c>
      <c r="I292" s="9">
        <v>0.38882435114369118</v>
      </c>
      <c r="J292" s="9">
        <v>0.54585055279919736</v>
      </c>
      <c r="K292" s="9">
        <v>0.5527397693742041</v>
      </c>
      <c r="L292" s="2">
        <v>0.75877505793502631</v>
      </c>
      <c r="M292" s="2">
        <v>0.66995463128992794</v>
      </c>
      <c r="N292" s="2">
        <v>0.72502258079836546</v>
      </c>
      <c r="O292" s="2">
        <v>0.48221493042806424</v>
      </c>
      <c r="P292" s="2">
        <v>0.73808568896188054</v>
      </c>
      <c r="Q292" s="2">
        <v>0.72408501999968655</v>
      </c>
      <c r="R292" s="2">
        <v>0.82609126094723628</v>
      </c>
      <c r="S292" s="2">
        <v>0.83582908021788216</v>
      </c>
      <c r="T292" s="2">
        <v>0.70538882466962105</v>
      </c>
      <c r="U292" s="2">
        <v>0.73634950427568968</v>
      </c>
      <c r="V292" s="2">
        <v>0.72175039232938532</v>
      </c>
      <c r="W292" s="2">
        <v>0.55983692874365365</v>
      </c>
      <c r="X292" s="2">
        <v>0.73557127172031234</v>
      </c>
      <c r="Y292" s="2">
        <v>0.41747927050247502</v>
      </c>
      <c r="Z292" s="2">
        <v>0.7276809574843458</v>
      </c>
      <c r="AA292" s="2">
        <v>0.61248125501863759</v>
      </c>
      <c r="AB292" s="2">
        <v>0.81303526674340509</v>
      </c>
      <c r="AC292" s="2">
        <v>0.69739096102172327</v>
      </c>
      <c r="AD292" s="2">
        <v>0.64506788487206668</v>
      </c>
      <c r="AE292" s="2">
        <v>0.67702078672471355</v>
      </c>
      <c r="AF292" s="29">
        <f>Node_22_TRAC[[#This Row],[BAD]]</f>
        <v>0</v>
      </c>
      <c r="AG292" s="24">
        <f>Node_22_TRAC[[#This Row],[GOOD]]</f>
        <v>0</v>
      </c>
      <c r="AH292" s="24">
        <f>Node_22_TRAC[[#This Row],[Column1]]</f>
        <v>0</v>
      </c>
      <c r="AI292" s="29">
        <f t="shared" si="15"/>
        <v>0</v>
      </c>
      <c r="AJ292" s="24">
        <f t="shared" si="16"/>
        <v>0</v>
      </c>
      <c r="AK292" s="30">
        <f t="shared" si="17"/>
        <v>0</v>
      </c>
      <c r="AL292" s="30">
        <f>IF(OR(Node_22_TRAC__2[[#This Row],[BAD]]+Node_22_TRAC__2[[#This Row],[BAD2]]=2,Node_22_TRAC__2[[#This Row],[BAD mean]]+Node_22_TRAC__2[[#This Row],[BAD mean4]]=2), 1, 0)</f>
        <v>0</v>
      </c>
    </row>
    <row r="293" spans="1:38" s="20" customFormat="1" x14ac:dyDescent="0.25">
      <c r="A293" s="1" t="s">
        <v>297</v>
      </c>
      <c r="B293" s="9">
        <v>0.81088970673365257</v>
      </c>
      <c r="C293" s="9">
        <v>0.76575266657328023</v>
      </c>
      <c r="D293" s="9">
        <v>0.81905217165659261</v>
      </c>
      <c r="E293" s="9">
        <v>0.75231222530261388</v>
      </c>
      <c r="F293" s="9">
        <v>0.81839965303519191</v>
      </c>
      <c r="G293" s="9">
        <v>0.76804254792378213</v>
      </c>
      <c r="H293" s="9">
        <v>0.60967155248408611</v>
      </c>
      <c r="I293" s="9">
        <v>0.54613680384417995</v>
      </c>
      <c r="J293" s="9">
        <v>0.82514446065296754</v>
      </c>
      <c r="K293" s="9">
        <v>0.82244933759242367</v>
      </c>
      <c r="L293" s="2">
        <v>0.77835166490514585</v>
      </c>
      <c r="M293" s="2">
        <v>0.7591062929152006</v>
      </c>
      <c r="N293" s="2">
        <v>0.78109980990354289</v>
      </c>
      <c r="O293" s="2">
        <v>0.69643759947092787</v>
      </c>
      <c r="P293" s="2">
        <v>0.82078346524961465</v>
      </c>
      <c r="Q293" s="2">
        <v>0.72989951580093571</v>
      </c>
      <c r="R293" s="2">
        <v>0.886484854187926</v>
      </c>
      <c r="S293" s="2">
        <v>0.87032055302206457</v>
      </c>
      <c r="T293" s="2">
        <v>0.68270624742755626</v>
      </c>
      <c r="U293" s="2">
        <v>0.71181722468783293</v>
      </c>
      <c r="V293" s="2">
        <v>0.67160827621346952</v>
      </c>
      <c r="W293" s="2">
        <v>0.65130971836573159</v>
      </c>
      <c r="X293" s="2">
        <v>0.69010289237927358</v>
      </c>
      <c r="Y293" s="2">
        <v>0.55622332458405344</v>
      </c>
      <c r="Z293" s="2">
        <v>0.73134927623136248</v>
      </c>
      <c r="AA293" s="2">
        <v>0.63038188835004783</v>
      </c>
      <c r="AB293" s="2">
        <v>0.78370826333281585</v>
      </c>
      <c r="AC293" s="2">
        <v>0.76788686562961017</v>
      </c>
      <c r="AD293" s="2">
        <v>0.59818321325186874</v>
      </c>
      <c r="AE293" s="2">
        <v>0.63372615746748284</v>
      </c>
      <c r="AF293" s="29">
        <f>Node_22_TRAC[[#This Row],[BAD]]</f>
        <v>0</v>
      </c>
      <c r="AG293" s="24">
        <f>Node_22_TRAC[[#This Row],[GOOD]]</f>
        <v>0</v>
      </c>
      <c r="AH293" s="24">
        <f>Node_22_TRAC[[#This Row],[Column1]]</f>
        <v>0</v>
      </c>
      <c r="AI293" s="29">
        <f t="shared" si="15"/>
        <v>0</v>
      </c>
      <c r="AJ293" s="24">
        <f t="shared" si="16"/>
        <v>0</v>
      </c>
      <c r="AK293" s="30">
        <f t="shared" si="17"/>
        <v>0</v>
      </c>
      <c r="AL293" s="30">
        <f>IF(OR(Node_22_TRAC__2[[#This Row],[BAD]]+Node_22_TRAC__2[[#This Row],[BAD2]]=2,Node_22_TRAC__2[[#This Row],[BAD mean]]+Node_22_TRAC__2[[#This Row],[BAD mean4]]=2), 1, 0)</f>
        <v>0</v>
      </c>
    </row>
    <row r="294" spans="1:38" s="20" customFormat="1" x14ac:dyDescent="0.25">
      <c r="A294" s="1" t="s">
        <v>298</v>
      </c>
      <c r="B294" s="9">
        <v>0.59606491857973642</v>
      </c>
      <c r="C294" s="9">
        <v>0.60636967686491872</v>
      </c>
      <c r="D294" s="9">
        <v>0.6270407105665764</v>
      </c>
      <c r="E294" s="9">
        <v>0.59045721388202899</v>
      </c>
      <c r="F294" s="9">
        <v>0.61140486929526028</v>
      </c>
      <c r="G294" s="9">
        <v>0.61061377952683182</v>
      </c>
      <c r="H294" s="9">
        <v>0.45488599110022088</v>
      </c>
      <c r="I294" s="9">
        <v>0.36000089972691723</v>
      </c>
      <c r="J294" s="9">
        <v>0.60588685433157174</v>
      </c>
      <c r="K294" s="9">
        <v>0.6071038244615492</v>
      </c>
      <c r="L294" s="2">
        <v>0.8215499450165572</v>
      </c>
      <c r="M294" s="2">
        <v>0.69627891641021022</v>
      </c>
      <c r="N294" s="2">
        <v>0.72981514022554606</v>
      </c>
      <c r="O294" s="2">
        <v>0.53593784811584688</v>
      </c>
      <c r="P294" s="2">
        <v>0.7761093819289655</v>
      </c>
      <c r="Q294" s="2">
        <v>0.71257524367540204</v>
      </c>
      <c r="R294" s="2">
        <v>0.8713712916105687</v>
      </c>
      <c r="S294" s="2">
        <v>0.85238381212272196</v>
      </c>
      <c r="T294" s="2">
        <v>0.70227876110116649</v>
      </c>
      <c r="U294" s="2">
        <v>0.74179079729089981</v>
      </c>
      <c r="V294" s="2">
        <v>0.7637138409788109</v>
      </c>
      <c r="W294" s="2">
        <v>0.57039940784912868</v>
      </c>
      <c r="X294" s="2">
        <v>0.72874818381307849</v>
      </c>
      <c r="Y294" s="2">
        <v>0.38769890576023286</v>
      </c>
      <c r="Z294" s="2">
        <v>0.6612130675302057</v>
      </c>
      <c r="AA294" s="2">
        <v>0.60608432188229577</v>
      </c>
      <c r="AB294" s="2">
        <v>0.78865032684710501</v>
      </c>
      <c r="AC294" s="2">
        <v>0.69448774611804132</v>
      </c>
      <c r="AD294" s="2">
        <v>0.6109968823488322</v>
      </c>
      <c r="AE294" s="2">
        <v>0.65734353338055451</v>
      </c>
      <c r="AF294" s="29">
        <f>Node_22_TRAC[[#This Row],[BAD]]</f>
        <v>0</v>
      </c>
      <c r="AG294" s="24">
        <f>Node_22_TRAC[[#This Row],[GOOD]]</f>
        <v>0</v>
      </c>
      <c r="AH294" s="24">
        <f>Node_22_TRAC[[#This Row],[Column1]]</f>
        <v>0</v>
      </c>
      <c r="AI294" s="29">
        <f t="shared" si="15"/>
        <v>0</v>
      </c>
      <c r="AJ294" s="24">
        <f t="shared" si="16"/>
        <v>0</v>
      </c>
      <c r="AK294" s="30">
        <f t="shared" si="17"/>
        <v>0</v>
      </c>
      <c r="AL294" s="30">
        <f>IF(OR(Node_22_TRAC__2[[#This Row],[BAD]]+Node_22_TRAC__2[[#This Row],[BAD2]]=2,Node_22_TRAC__2[[#This Row],[BAD mean]]+Node_22_TRAC__2[[#This Row],[BAD mean4]]=2), 1, 0)</f>
        <v>0</v>
      </c>
    </row>
    <row r="295" spans="1:38" s="20" customFormat="1" x14ac:dyDescent="0.25">
      <c r="A295" s="1" t="s">
        <v>299</v>
      </c>
      <c r="B295" s="9">
        <v>0.38745473795737917</v>
      </c>
      <c r="C295" s="9">
        <v>0.57793292078747038</v>
      </c>
      <c r="D295" s="9">
        <v>0.42200398034955033</v>
      </c>
      <c r="E295" s="9">
        <v>0.43529030405678343</v>
      </c>
      <c r="F295" s="9">
        <v>0.39051263212606563</v>
      </c>
      <c r="G295" s="9">
        <v>0.49783434150592559</v>
      </c>
      <c r="H295" s="9">
        <v>0.24281560019351392</v>
      </c>
      <c r="I295" s="9">
        <v>0.29491079405722925</v>
      </c>
      <c r="J295" s="9">
        <v>0.34350890889401392</v>
      </c>
      <c r="K295" s="9">
        <v>0.37596484305584615</v>
      </c>
      <c r="L295" s="2">
        <v>0.46348131658484265</v>
      </c>
      <c r="M295" s="2">
        <v>0.35157227160144489</v>
      </c>
      <c r="N295" s="2">
        <v>0.47197809685889097</v>
      </c>
      <c r="O295" s="2">
        <v>0.33581990556759883</v>
      </c>
      <c r="P295" s="2">
        <v>0.50765461185254079</v>
      </c>
      <c r="Q295" s="2">
        <v>0.4398313502404782</v>
      </c>
      <c r="R295" s="2">
        <v>0.74570510459783723</v>
      </c>
      <c r="S295" s="2">
        <v>0.78158021911287956</v>
      </c>
      <c r="T295" s="2">
        <v>0.4178813508860505</v>
      </c>
      <c r="U295" s="2">
        <v>0.45550419339078208</v>
      </c>
      <c r="V295" s="2">
        <v>0.3097587730113503</v>
      </c>
      <c r="W295" s="2">
        <v>0.25949280020553489</v>
      </c>
      <c r="X295" s="2">
        <v>0.34276050505767602</v>
      </c>
      <c r="Y295" s="2">
        <v>0.25734205410457728</v>
      </c>
      <c r="Z295" s="2">
        <v>0.41937151812628004</v>
      </c>
      <c r="AA295" s="2">
        <v>0.35497386943343723</v>
      </c>
      <c r="AB295" s="2">
        <v>0.64275591734825865</v>
      </c>
      <c r="AC295" s="2">
        <v>0.46991458563633703</v>
      </c>
      <c r="AD295" s="2">
        <v>0.26770171717409119</v>
      </c>
      <c r="AE295" s="2">
        <v>0.36616027882218394</v>
      </c>
      <c r="AF295" s="29">
        <f>Node_22_TRAC[[#This Row],[BAD]]</f>
        <v>1</v>
      </c>
      <c r="AG295" s="24">
        <f>Node_22_TRAC[[#This Row],[GOOD]]</f>
        <v>0</v>
      </c>
      <c r="AH295" s="24">
        <f>Node_22_TRAC[[#This Row],[Column1]]</f>
        <v>1</v>
      </c>
      <c r="AI295" s="29">
        <f t="shared" si="15"/>
        <v>1</v>
      </c>
      <c r="AJ295" s="24">
        <f t="shared" si="16"/>
        <v>0</v>
      </c>
      <c r="AK295" s="30">
        <f t="shared" si="17"/>
        <v>1</v>
      </c>
      <c r="AL295" s="30">
        <f>IF(OR(Node_22_TRAC__2[[#This Row],[BAD]]+Node_22_TRAC__2[[#This Row],[BAD2]]=2,Node_22_TRAC__2[[#This Row],[BAD mean]]+Node_22_TRAC__2[[#This Row],[BAD mean4]]=2), 1, 0)</f>
        <v>1</v>
      </c>
    </row>
    <row r="296" spans="1:38" s="20" customFormat="1" x14ac:dyDescent="0.25">
      <c r="A296" s="1" t="s">
        <v>300</v>
      </c>
      <c r="B296" s="9">
        <v>0.77301861433699637</v>
      </c>
      <c r="C296" s="9">
        <v>0.77598047644819723</v>
      </c>
      <c r="D296" s="9">
        <v>0.76343244891689455</v>
      </c>
      <c r="E296" s="9">
        <v>0.73327545172472652</v>
      </c>
      <c r="F296" s="9">
        <v>0.77688249676321641</v>
      </c>
      <c r="G296" s="9">
        <v>0.75807382915401889</v>
      </c>
      <c r="H296" s="9">
        <v>0.74127573551690829</v>
      </c>
      <c r="I296" s="9">
        <v>0.69000697835124059</v>
      </c>
      <c r="J296" s="9">
        <v>0.77306182983058602</v>
      </c>
      <c r="K296" s="9">
        <v>0.7695375641116402</v>
      </c>
      <c r="L296" s="2">
        <v>0.79078878088388926</v>
      </c>
      <c r="M296" s="2">
        <v>0.62185474391831252</v>
      </c>
      <c r="N296" s="2">
        <v>0.82007367347484772</v>
      </c>
      <c r="O296" s="2">
        <v>0.65748684939815927</v>
      </c>
      <c r="P296" s="2">
        <v>0.86581775639159464</v>
      </c>
      <c r="Q296" s="2">
        <v>0.80821083788830428</v>
      </c>
      <c r="R296" s="2">
        <v>0.88859043337376931</v>
      </c>
      <c r="S296" s="2">
        <v>0.8816407662294421</v>
      </c>
      <c r="T296" s="2">
        <v>0.57284964111452119</v>
      </c>
      <c r="U296" s="2">
        <v>0.75012425578358832</v>
      </c>
      <c r="V296" s="2">
        <v>0.74326804223693665</v>
      </c>
      <c r="W296" s="2">
        <v>0.54758168112576433</v>
      </c>
      <c r="X296" s="2">
        <v>0.77344968783827606</v>
      </c>
      <c r="Y296" s="2">
        <v>0.57462653093301364</v>
      </c>
      <c r="Z296" s="2">
        <v>0.82085769036753287</v>
      </c>
      <c r="AA296" s="2">
        <v>0.69470856373433643</v>
      </c>
      <c r="AB296" s="2">
        <v>0.84808108233967239</v>
      </c>
      <c r="AC296" s="2">
        <v>0.82845299892021362</v>
      </c>
      <c r="AD296" s="2">
        <v>0.47787988003051607</v>
      </c>
      <c r="AE296" s="2">
        <v>0.67924825410418022</v>
      </c>
      <c r="AF296" s="29">
        <f>Node_22_TRAC[[#This Row],[BAD]]</f>
        <v>0</v>
      </c>
      <c r="AG296" s="24">
        <f>Node_22_TRAC[[#This Row],[GOOD]]</f>
        <v>0</v>
      </c>
      <c r="AH296" s="24">
        <f>Node_22_TRAC[[#This Row],[Column1]]</f>
        <v>0</v>
      </c>
      <c r="AI296" s="29">
        <f t="shared" si="15"/>
        <v>0</v>
      </c>
      <c r="AJ296" s="24">
        <f t="shared" si="16"/>
        <v>0</v>
      </c>
      <c r="AK296" s="30">
        <f t="shared" si="17"/>
        <v>0</v>
      </c>
      <c r="AL296" s="30">
        <f>IF(OR(Node_22_TRAC__2[[#This Row],[BAD]]+Node_22_TRAC__2[[#This Row],[BAD2]]=2,Node_22_TRAC__2[[#This Row],[BAD mean]]+Node_22_TRAC__2[[#This Row],[BAD mean4]]=2), 1, 0)</f>
        <v>0</v>
      </c>
    </row>
    <row r="297" spans="1:38" s="20" customFormat="1" x14ac:dyDescent="0.25">
      <c r="A297" s="1" t="s">
        <v>301</v>
      </c>
      <c r="B297" s="9">
        <v>0.74904522525257278</v>
      </c>
      <c r="C297" s="9">
        <v>0.75429433962365799</v>
      </c>
      <c r="D297" s="9">
        <v>0.75118046237761738</v>
      </c>
      <c r="E297" s="9">
        <v>0.74504949031768852</v>
      </c>
      <c r="F297" s="9">
        <v>0.75168243712450677</v>
      </c>
      <c r="G297" s="9">
        <v>0.75663282816342692</v>
      </c>
      <c r="H297" s="9">
        <v>0.70710924001450437</v>
      </c>
      <c r="I297" s="9">
        <v>0.64365410652767963</v>
      </c>
      <c r="J297" s="9">
        <v>0.75035325413781451</v>
      </c>
      <c r="K297" s="9">
        <v>0.7552049050675157</v>
      </c>
      <c r="L297" s="2">
        <v>0.87367345329457069</v>
      </c>
      <c r="M297" s="2">
        <v>0.82651052164729077</v>
      </c>
      <c r="N297" s="2">
        <v>0.84503958732926032</v>
      </c>
      <c r="O297" s="2">
        <v>0.71744911175786874</v>
      </c>
      <c r="P297" s="2">
        <v>0.87846329538243584</v>
      </c>
      <c r="Q297" s="2">
        <v>0.83750937408127812</v>
      </c>
      <c r="R297" s="2">
        <v>0.8821142528004623</v>
      </c>
      <c r="S297" s="2">
        <v>0.8829729872242098</v>
      </c>
      <c r="T297" s="2">
        <v>0.6600156442464552</v>
      </c>
      <c r="U297" s="2">
        <v>0.78699573101549802</v>
      </c>
      <c r="V297" s="2">
        <v>0.85603464058780465</v>
      </c>
      <c r="W297" s="2">
        <v>0.78394024885376878</v>
      </c>
      <c r="X297" s="2">
        <v>0.8121282851040017</v>
      </c>
      <c r="Y297" s="2">
        <v>0.62348598040642178</v>
      </c>
      <c r="Z297" s="2">
        <v>0.86933720496447042</v>
      </c>
      <c r="AA297" s="2">
        <v>0.79874558159573128</v>
      </c>
      <c r="AB297" s="2">
        <v>0.86285652271147328</v>
      </c>
      <c r="AC297" s="2">
        <v>0.83998851389889284</v>
      </c>
      <c r="AD297" s="2">
        <v>0.59014681067700936</v>
      </c>
      <c r="AE297" s="2">
        <v>0.73802088617217376</v>
      </c>
      <c r="AF297" s="29">
        <f>Node_22_TRAC[[#This Row],[BAD]]</f>
        <v>0</v>
      </c>
      <c r="AG297" s="24">
        <f>Node_22_TRAC[[#This Row],[GOOD]]</f>
        <v>0</v>
      </c>
      <c r="AH297" s="24">
        <f>Node_22_TRAC[[#This Row],[Column1]]</f>
        <v>0</v>
      </c>
      <c r="AI297" s="29">
        <f t="shared" si="15"/>
        <v>0</v>
      </c>
      <c r="AJ297" s="24">
        <f t="shared" si="16"/>
        <v>0</v>
      </c>
      <c r="AK297" s="30">
        <f t="shared" si="17"/>
        <v>0</v>
      </c>
      <c r="AL297" s="30">
        <f>IF(OR(Node_22_TRAC__2[[#This Row],[BAD]]+Node_22_TRAC__2[[#This Row],[BAD2]]=2,Node_22_TRAC__2[[#This Row],[BAD mean]]+Node_22_TRAC__2[[#This Row],[BAD mean4]]=2), 1, 0)</f>
        <v>0</v>
      </c>
    </row>
    <row r="298" spans="1:38" s="20" customFormat="1" x14ac:dyDescent="0.25">
      <c r="A298" s="1" t="s">
        <v>302</v>
      </c>
      <c r="B298" s="9">
        <v>0.29401864753399076</v>
      </c>
      <c r="C298" s="9">
        <v>0.33145523379937097</v>
      </c>
      <c r="D298" s="9">
        <v>0.28267101998741684</v>
      </c>
      <c r="E298" s="9">
        <v>0.34457667043551665</v>
      </c>
      <c r="F298" s="9">
        <v>0.36326429788687031</v>
      </c>
      <c r="G298" s="9">
        <v>0.35325101623418853</v>
      </c>
      <c r="H298" s="9">
        <v>0.19553085864246778</v>
      </c>
      <c r="I298" s="9">
        <v>0.14424586332961983</v>
      </c>
      <c r="J298" s="9">
        <v>0.27636477581852759</v>
      </c>
      <c r="K298" s="9">
        <v>0.37391045699004216</v>
      </c>
      <c r="L298" s="2">
        <v>0.56075654658657448</v>
      </c>
      <c r="M298" s="2">
        <v>0.4332760791283819</v>
      </c>
      <c r="N298" s="2">
        <v>0.47583593461203005</v>
      </c>
      <c r="O298" s="2">
        <v>0.30999351506958633</v>
      </c>
      <c r="P298" s="2">
        <v>0.57625159994440156</v>
      </c>
      <c r="Q298" s="2">
        <v>0.5468676875843087</v>
      </c>
      <c r="R298" s="2">
        <v>0.78682468037654341</v>
      </c>
      <c r="S298" s="2">
        <v>0.72800221204425364</v>
      </c>
      <c r="T298" s="2">
        <v>0.3893162416879456</v>
      </c>
      <c r="U298" s="2">
        <v>0.61869057472291444</v>
      </c>
      <c r="V298" s="2">
        <v>0.46853992420398199</v>
      </c>
      <c r="W298" s="2">
        <v>0.3013745217945179</v>
      </c>
      <c r="X298" s="2">
        <v>0.52171778949470926</v>
      </c>
      <c r="Y298" s="2">
        <v>0.20740436105741492</v>
      </c>
      <c r="Z298" s="2">
        <v>0.53984310862661444</v>
      </c>
      <c r="AA298" s="2">
        <v>0.35512184941883546</v>
      </c>
      <c r="AB298" s="2">
        <v>0.65340897523355213</v>
      </c>
      <c r="AC298" s="2">
        <v>0.51522262925149964</v>
      </c>
      <c r="AD298" s="2">
        <v>0.33954532102541612</v>
      </c>
      <c r="AE298" s="2">
        <v>0.51108246898284171</v>
      </c>
      <c r="AF298" s="29">
        <f>Node_22_TRAC[[#This Row],[BAD]]</f>
        <v>1</v>
      </c>
      <c r="AG298" s="24">
        <f>Node_22_TRAC[[#This Row],[GOOD]]</f>
        <v>0</v>
      </c>
      <c r="AH298" s="24">
        <f>Node_22_TRAC[[#This Row],[Column1]]</f>
        <v>1</v>
      </c>
      <c r="AI298" s="29">
        <f t="shared" si="15"/>
        <v>0</v>
      </c>
      <c r="AJ298" s="24">
        <f t="shared" si="16"/>
        <v>0</v>
      </c>
      <c r="AK298" s="30">
        <f t="shared" si="17"/>
        <v>1</v>
      </c>
      <c r="AL298" s="30">
        <f>IF(OR(Node_22_TRAC__2[[#This Row],[BAD]]+Node_22_TRAC__2[[#This Row],[BAD2]]=2,Node_22_TRAC__2[[#This Row],[BAD mean]]+Node_22_TRAC__2[[#This Row],[BAD mean4]]=2), 1, 0)</f>
        <v>1</v>
      </c>
    </row>
    <row r="299" spans="1:38" s="20" customFormat="1" ht="15.75" thickBot="1" x14ac:dyDescent="0.3">
      <c r="A299" s="1" t="s">
        <v>303</v>
      </c>
      <c r="B299" s="9">
        <v>0.72631924224523092</v>
      </c>
      <c r="C299" s="9">
        <v>0.80567740244436614</v>
      </c>
      <c r="D299" s="9">
        <v>0.73179326514060683</v>
      </c>
      <c r="E299" s="9">
        <v>0.80425396531806714</v>
      </c>
      <c r="F299" s="9"/>
      <c r="G299" s="9"/>
      <c r="H299" s="9"/>
      <c r="I299" s="9"/>
      <c r="J299" s="9">
        <v>0.7419686085874917</v>
      </c>
      <c r="K299" s="9">
        <v>0.74388673293789709</v>
      </c>
      <c r="L299" s="2">
        <v>0.81577586426569892</v>
      </c>
      <c r="M299" s="2">
        <v>0.782837621635462</v>
      </c>
      <c r="N299" s="2">
        <v>0.78220708826801622</v>
      </c>
      <c r="O299" s="2">
        <v>0.66817670853690603</v>
      </c>
      <c r="P299" s="2"/>
      <c r="Q299" s="2"/>
      <c r="R299" s="2"/>
      <c r="S299" s="2"/>
      <c r="T299" s="2">
        <v>0.7776695439346436</v>
      </c>
      <c r="U299" s="2">
        <v>0.72495251810616779</v>
      </c>
      <c r="V299" s="2">
        <v>0.76454552409768151</v>
      </c>
      <c r="W299" s="2">
        <v>0.68478036222376359</v>
      </c>
      <c r="X299" s="2">
        <v>0.75618340555708308</v>
      </c>
      <c r="Y299" s="2">
        <v>0.52642140897415635</v>
      </c>
      <c r="Z299" s="2"/>
      <c r="AA299" s="2"/>
      <c r="AB299" s="2"/>
      <c r="AC299" s="2"/>
      <c r="AD299" s="2">
        <v>0.69952142341738865</v>
      </c>
      <c r="AE299" s="2">
        <v>0.70266265743013212</v>
      </c>
      <c r="AF299" s="31">
        <f>Node_22_TRAC[[#This Row],[BAD]]</f>
        <v>0</v>
      </c>
      <c r="AG299" s="32">
        <f>Node_22_TRAC[[#This Row],[GOOD]]</f>
        <v>0</v>
      </c>
      <c r="AH299" s="32">
        <f>Node_22_TRAC[[#This Row],[Column1]]</f>
        <v>0</v>
      </c>
      <c r="AI299" s="31">
        <f t="shared" si="15"/>
        <v>0</v>
      </c>
      <c r="AJ299" s="32">
        <f t="shared" si="16"/>
        <v>0</v>
      </c>
      <c r="AK299" s="33">
        <f t="shared" si="17"/>
        <v>0</v>
      </c>
      <c r="AL299" s="30">
        <f>IF(OR(Node_22_TRAC__2[[#This Row],[BAD]]+Node_22_TRAC__2[[#This Row],[BAD2]]=2,Node_22_TRAC__2[[#This Row],[BAD mean]]+Node_22_TRAC__2[[#This Row],[BAD mean4]]=2), 1, 0)</f>
        <v>0</v>
      </c>
    </row>
    <row r="300" spans="1:38" x14ac:dyDescent="0.25">
      <c r="A300" s="20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</row>
    <row r="301" spans="1:38" x14ac:dyDescent="0.25">
      <c r="A301" s="20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</row>
    <row r="302" spans="1:38" x14ac:dyDescent="0.25">
      <c r="A302" s="20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</row>
    <row r="303" spans="1:38" x14ac:dyDescent="0.25">
      <c r="A303" s="20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</row>
    <row r="304" spans="1:38" x14ac:dyDescent="0.25">
      <c r="A304" s="20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</row>
    <row r="305" spans="1:34" x14ac:dyDescent="0.25">
      <c r="A305" s="20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</row>
    <row r="306" spans="1:34" x14ac:dyDescent="0.25">
      <c r="A306" s="20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</row>
    <row r="307" spans="1:34" x14ac:dyDescent="0.25">
      <c r="A307" s="20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</row>
    <row r="308" spans="1:34" x14ac:dyDescent="0.25">
      <c r="A308" s="20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</row>
    <row r="309" spans="1:34" x14ac:dyDescent="0.25">
      <c r="A309" s="20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</row>
    <row r="310" spans="1:34" x14ac:dyDescent="0.25">
      <c r="A310" s="20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</row>
    <row r="311" spans="1:34" x14ac:dyDescent="0.25">
      <c r="A311" s="20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</row>
    <row r="312" spans="1:34" x14ac:dyDescent="0.25">
      <c r="A312" s="20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</row>
    <row r="313" spans="1:34" x14ac:dyDescent="0.25">
      <c r="A313" s="20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</row>
    <row r="314" spans="1:34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</row>
    <row r="315" spans="1:34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</row>
    <row r="316" spans="1:34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</row>
    <row r="317" spans="1:34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</row>
    <row r="318" spans="1:34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</row>
    <row r="319" spans="1:34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</row>
    <row r="320" spans="1:34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</row>
    <row r="321" spans="1:34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</row>
    <row r="322" spans="1:34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</row>
    <row r="323" spans="1:34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</row>
    <row r="324" spans="1:34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</row>
    <row r="325" spans="1:34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</row>
    <row r="326" spans="1:34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</row>
  </sheetData>
  <mergeCells count="5">
    <mergeCell ref="B1:K1"/>
    <mergeCell ref="L1:U1"/>
    <mergeCell ref="V1:AE1"/>
    <mergeCell ref="AF2:AH2"/>
    <mergeCell ref="AI2:AK2"/>
  </mergeCells>
  <phoneticPr fontId="2" type="noConversion"/>
  <conditionalFormatting sqref="K313:M313 K4:M312 B4:D313">
    <cfRule type="cellIs" priority="24" operator="equal">
      <formula>0</formula>
    </cfRule>
    <cfRule type="cellIs" dxfId="61" priority="25" operator="greaterThan">
      <formula>0.7</formula>
    </cfRule>
    <cfRule type="cellIs" dxfId="60" priority="26" operator="between">
      <formula>0.6</formula>
      <formula>0.7</formula>
    </cfRule>
    <cfRule type="cellIs" dxfId="59" priority="27" operator="between">
      <formula>0.54</formula>
      <formula>0.6</formula>
    </cfRule>
    <cfRule type="cellIs" dxfId="58" priority="28" operator="between">
      <formula>0.01</formula>
      <formula>0.54</formula>
    </cfRule>
  </conditionalFormatting>
  <conditionalFormatting sqref="N313:P313 N4:P312 E4:G313">
    <cfRule type="cellIs" priority="19" operator="equal">
      <formula>0</formula>
    </cfRule>
    <cfRule type="cellIs" dxfId="57" priority="20" operator="greaterThan">
      <formula>0.7</formula>
    </cfRule>
    <cfRule type="cellIs" dxfId="56" priority="21" operator="between">
      <formula>0.6</formula>
      <formula>0.7</formula>
    </cfRule>
    <cfRule type="cellIs" dxfId="55" priority="22" operator="between">
      <formula>0.54</formula>
      <formula>0.6</formula>
    </cfRule>
    <cfRule type="cellIs" dxfId="54" priority="23" operator="between">
      <formula>0.01</formula>
      <formula>0.54</formula>
    </cfRule>
  </conditionalFormatting>
  <conditionalFormatting sqref="Q300:S313 H4:J313 Q4:R299">
    <cfRule type="cellIs" priority="14" operator="equal">
      <formula>0</formula>
    </cfRule>
    <cfRule type="cellIs" dxfId="53" priority="15" operator="greaterThan">
      <formula>0.75</formula>
    </cfRule>
    <cfRule type="cellIs" dxfId="52" priority="16" operator="between">
      <formula>0.6</formula>
      <formula>0.75</formula>
    </cfRule>
    <cfRule type="cellIs" dxfId="51" priority="17" operator="between">
      <formula>0.4</formula>
      <formula>0.6</formula>
    </cfRule>
    <cfRule type="cellIs" dxfId="50" priority="18" operator="between">
      <formula>0.01</formula>
      <formula>0.4</formula>
    </cfRule>
  </conditionalFormatting>
  <conditionalFormatting sqref="S4:U299">
    <cfRule type="cellIs" priority="9" operator="equal">
      <formula>0</formula>
    </cfRule>
    <cfRule type="cellIs" dxfId="31" priority="10" operator="greaterThan">
      <formula>0.7</formula>
    </cfRule>
    <cfRule type="cellIs" dxfId="30" priority="11" operator="between">
      <formula>0.6</formula>
      <formula>0.7</formula>
    </cfRule>
    <cfRule type="cellIs" dxfId="29" priority="12" operator="between">
      <formula>0.54</formula>
      <formula>0.6</formula>
    </cfRule>
    <cfRule type="cellIs" dxfId="28" priority="13" operator="between">
      <formula>0.01</formula>
      <formula>0.54</formula>
    </cfRule>
  </conditionalFormatting>
  <conditionalFormatting sqref="V4:AE299">
    <cfRule type="cellIs" priority="4" operator="equal">
      <formula>0</formula>
    </cfRule>
    <cfRule type="cellIs" dxfId="23" priority="5" operator="greaterThan">
      <formula>0.7</formula>
    </cfRule>
    <cfRule type="cellIs" dxfId="22" priority="6" operator="between">
      <formula>0.6</formula>
      <formula>0.7</formula>
    </cfRule>
    <cfRule type="cellIs" dxfId="21" priority="7" operator="between">
      <formula>0.54</formula>
      <formula>0.6</formula>
    </cfRule>
    <cfRule type="cellIs" dxfId="20" priority="8" operator="between">
      <formula>0.01</formula>
      <formula>0.54</formula>
    </cfRule>
  </conditionalFormatting>
  <conditionalFormatting sqref="AF4:AH299">
    <cfRule type="cellIs" dxfId="9" priority="3" operator="equal">
      <formula>1</formula>
    </cfRule>
  </conditionalFormatting>
  <conditionalFormatting sqref="AI4:AK299">
    <cfRule type="cellIs" dxfId="8" priority="2" operator="equal">
      <formula>1</formula>
    </cfRule>
  </conditionalFormatting>
  <conditionalFormatting sqref="AL4:AL299">
    <cfRule type="cellIs" dxfId="4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5DA0-4DDA-4723-947E-587DA81AB0C6}">
  <dimension ref="A1:X301"/>
  <sheetViews>
    <sheetView tabSelected="1" topLeftCell="A185" zoomScale="70" zoomScaleNormal="70" workbookViewId="0">
      <selection activeCell="L185" sqref="L185"/>
    </sheetView>
  </sheetViews>
  <sheetFormatPr defaultRowHeight="15" x14ac:dyDescent="0.25"/>
  <cols>
    <col min="1" max="1" width="10.7109375" bestFit="1" customWidth="1"/>
    <col min="2" max="5" width="6.7109375" hidden="1" customWidth="1"/>
    <col min="6" max="6" width="6.7109375" customWidth="1"/>
    <col min="7" max="11" width="6.7109375" hidden="1" customWidth="1"/>
    <col min="12" max="12" width="6.7109375" customWidth="1"/>
    <col min="13" max="17" width="6.7109375" hidden="1" customWidth="1"/>
    <col min="18" max="18" width="6.7109375" customWidth="1"/>
    <col min="19" max="19" width="6.7109375" hidden="1" customWidth="1"/>
  </cols>
  <sheetData>
    <row r="1" spans="1:24" x14ac:dyDescent="0.25">
      <c r="B1" s="17" t="s">
        <v>311</v>
      </c>
      <c r="C1" s="17"/>
      <c r="D1" s="17"/>
      <c r="E1" s="17"/>
      <c r="F1" s="17"/>
      <c r="G1" s="17"/>
      <c r="H1" s="17" t="s">
        <v>608</v>
      </c>
      <c r="I1" s="17"/>
      <c r="J1" s="17"/>
      <c r="K1" s="17"/>
      <c r="L1" s="17"/>
      <c r="M1" s="17"/>
      <c r="N1" s="17" t="s">
        <v>918</v>
      </c>
      <c r="O1" s="17"/>
      <c r="P1" s="17"/>
      <c r="Q1" s="17"/>
      <c r="R1" s="17"/>
      <c r="S1" s="17"/>
      <c r="X1" t="e">
        <f>CONCATENATE(LEFT(Node_22_TRAC[[#This Row],[GM]],3),",")</f>
        <v>#VALUE!</v>
      </c>
    </row>
    <row r="2" spans="1:24" x14ac:dyDescent="0.25">
      <c r="B2" s="4" t="s">
        <v>304</v>
      </c>
      <c r="C2" s="4" t="s">
        <v>305</v>
      </c>
      <c r="D2" s="4" t="s">
        <v>306</v>
      </c>
      <c r="E2" s="4" t="s">
        <v>307</v>
      </c>
      <c r="F2" s="4" t="s">
        <v>308</v>
      </c>
      <c r="G2" s="4" t="s">
        <v>309</v>
      </c>
      <c r="H2" s="4" t="s">
        <v>304</v>
      </c>
      <c r="I2" s="4" t="s">
        <v>305</v>
      </c>
      <c r="J2" s="4" t="s">
        <v>306</v>
      </c>
      <c r="K2" s="4" t="s">
        <v>307</v>
      </c>
      <c r="L2" s="4" t="s">
        <v>308</v>
      </c>
      <c r="M2" s="4" t="s">
        <v>309</v>
      </c>
      <c r="N2" s="4" t="s">
        <v>304</v>
      </c>
      <c r="O2" s="4" t="s">
        <v>305</v>
      </c>
      <c r="P2" s="4" t="s">
        <v>306</v>
      </c>
      <c r="Q2" s="4" t="s">
        <v>307</v>
      </c>
      <c r="R2" s="4" t="s">
        <v>308</v>
      </c>
      <c r="S2" s="4" t="s">
        <v>309</v>
      </c>
      <c r="T2" s="16">
        <f>SUM(Node_22_TRAC[BAD])</f>
        <v>18</v>
      </c>
      <c r="U2" s="16">
        <f>SUM(Node_22_TRAC[GOOD])</f>
        <v>58</v>
      </c>
      <c r="V2" s="16">
        <f>SUM(Node_22_TRAC[Column1])</f>
        <v>62</v>
      </c>
    </row>
    <row r="3" spans="1:24" ht="15.75" thickBot="1" x14ac:dyDescent="0.3">
      <c r="A3" s="3" t="s">
        <v>310</v>
      </c>
      <c r="B3" s="14" t="s">
        <v>304</v>
      </c>
      <c r="C3" s="14" t="s">
        <v>305</v>
      </c>
      <c r="D3" s="14" t="s">
        <v>306</v>
      </c>
      <c r="E3" s="14" t="s">
        <v>307</v>
      </c>
      <c r="F3" s="14" t="s">
        <v>308</v>
      </c>
      <c r="G3" s="14" t="s">
        <v>309</v>
      </c>
      <c r="H3" s="14" t="s">
        <v>610</v>
      </c>
      <c r="I3" s="14" t="s">
        <v>611</v>
      </c>
      <c r="J3" s="14" t="s">
        <v>612</v>
      </c>
      <c r="K3" s="14" t="s">
        <v>613</v>
      </c>
      <c r="L3" s="14" t="s">
        <v>614</v>
      </c>
      <c r="M3" s="14" t="s">
        <v>615</v>
      </c>
      <c r="N3" s="14" t="s">
        <v>912</v>
      </c>
      <c r="O3" s="14" t="s">
        <v>913</v>
      </c>
      <c r="P3" s="14" t="s">
        <v>914</v>
      </c>
      <c r="Q3" s="14" t="s">
        <v>915</v>
      </c>
      <c r="R3" s="14" t="s">
        <v>916</v>
      </c>
      <c r="S3" s="14" t="s">
        <v>917</v>
      </c>
      <c r="T3" s="16" t="s">
        <v>919</v>
      </c>
      <c r="U3" t="s">
        <v>920</v>
      </c>
      <c r="V3" t="s">
        <v>0</v>
      </c>
    </row>
    <row r="4" spans="1:24" x14ac:dyDescent="0.25">
      <c r="A4" s="1" t="s">
        <v>8</v>
      </c>
      <c r="B4" s="5">
        <v>0.83100322029708384</v>
      </c>
      <c r="C4" s="6">
        <v>0.78649725912769808</v>
      </c>
      <c r="D4" s="6">
        <v>0.82399770791490956</v>
      </c>
      <c r="E4" s="6">
        <v>0.77915334060793118</v>
      </c>
      <c r="F4" s="6">
        <v>0.81181008859882531</v>
      </c>
      <c r="G4" s="6">
        <v>0.76921232573448106</v>
      </c>
      <c r="H4" s="5">
        <v>0.81888740467197929</v>
      </c>
      <c r="I4" s="6">
        <v>0.61463714900543298</v>
      </c>
      <c r="J4" s="6">
        <v>0.77865582209423623</v>
      </c>
      <c r="K4" s="6">
        <v>0.64493694555453684</v>
      </c>
      <c r="L4" s="6">
        <v>0.86764963162833431</v>
      </c>
      <c r="M4" s="7">
        <v>0.78486469417989457</v>
      </c>
      <c r="N4" s="5">
        <v>0.78198255986407195</v>
      </c>
      <c r="O4" s="6">
        <v>0.51177248767441796</v>
      </c>
      <c r="P4" s="6">
        <v>0.71104409678329139</v>
      </c>
      <c r="Q4" s="6">
        <v>0.52203975456927598</v>
      </c>
      <c r="R4" s="6">
        <v>0.82360719840912588</v>
      </c>
      <c r="S4" s="7">
        <v>0.69693833369127445</v>
      </c>
      <c r="T4" s="15">
        <f t="shared" ref="T4:T67" si="0">IF(MAX(B4,D4,F4,H4,J4,L4,N4,P4,R4) &lt; 0.6, 1,0)</f>
        <v>0</v>
      </c>
      <c r="U4" s="15">
        <f t="shared" ref="U4:U35" si="1">IF(MIN(B4,D4,F4,H4,J4,L4,N4,P4,R4) &gt; 0.75, 1,0)</f>
        <v>0</v>
      </c>
      <c r="V4" s="15">
        <f t="shared" ref="V4:V67" si="2">IF(AVERAGE(B4,D4,F4,H4,J4,L4,N4,P4,R4) &lt; 0.6, 1,0)</f>
        <v>0</v>
      </c>
    </row>
    <row r="5" spans="1:24" x14ac:dyDescent="0.25">
      <c r="A5" s="1" t="s">
        <v>9</v>
      </c>
      <c r="B5" s="8">
        <v>0.88886548099885754</v>
      </c>
      <c r="C5" s="9">
        <v>0.89187594623507926</v>
      </c>
      <c r="D5" s="9">
        <v>0.88923560619843378</v>
      </c>
      <c r="E5" s="9">
        <v>0.89233548760943171</v>
      </c>
      <c r="F5" s="9">
        <v>0.88894133496830685</v>
      </c>
      <c r="G5" s="9">
        <v>0.89160680540618831</v>
      </c>
      <c r="H5" s="8">
        <v>0.88508239151981394</v>
      </c>
      <c r="I5" s="9">
        <v>0.8640720537326394</v>
      </c>
      <c r="J5" s="9">
        <v>0.84758049676294367</v>
      </c>
      <c r="K5" s="9">
        <v>0.75576336765198859</v>
      </c>
      <c r="L5" s="9">
        <v>0.8536948575083918</v>
      </c>
      <c r="M5" s="10">
        <v>0.8106744565615388</v>
      </c>
      <c r="N5" s="8">
        <v>0.87015863367995228</v>
      </c>
      <c r="O5" s="9">
        <v>0.83058123978018306</v>
      </c>
      <c r="P5" s="9">
        <v>0.81486674556261396</v>
      </c>
      <c r="Q5" s="9">
        <v>0.68029507582378679</v>
      </c>
      <c r="R5" s="9">
        <v>0.82968589696657291</v>
      </c>
      <c r="S5" s="10">
        <v>0.76482385528816954</v>
      </c>
      <c r="T5" s="15">
        <f t="shared" si="0"/>
        <v>0</v>
      </c>
      <c r="U5" s="15">
        <f t="shared" si="1"/>
        <v>1</v>
      </c>
      <c r="V5" s="15">
        <f t="shared" si="2"/>
        <v>0</v>
      </c>
    </row>
    <row r="6" spans="1:24" x14ac:dyDescent="0.25">
      <c r="A6" s="1" t="s">
        <v>10</v>
      </c>
      <c r="B6" s="8">
        <v>0.80099272312248071</v>
      </c>
      <c r="C6" s="9">
        <v>0.7931468648778226</v>
      </c>
      <c r="D6" s="9">
        <v>0.79862734813201841</v>
      </c>
      <c r="E6" s="9">
        <v>0.78876997507429081</v>
      </c>
      <c r="F6" s="9">
        <v>0.80227394870252888</v>
      </c>
      <c r="G6" s="9">
        <v>0.78977872236768321</v>
      </c>
      <c r="H6" s="8">
        <v>0.88265813132054971</v>
      </c>
      <c r="I6" s="9">
        <v>0.82837351030875517</v>
      </c>
      <c r="J6" s="9">
        <v>0.85735772389015252</v>
      </c>
      <c r="K6" s="9">
        <v>0.74068657481544786</v>
      </c>
      <c r="L6" s="9">
        <v>0.88190054567078335</v>
      </c>
      <c r="M6" s="10">
        <v>0.86405253524140779</v>
      </c>
      <c r="N6" s="8">
        <v>0.86434408334254231</v>
      </c>
      <c r="O6" s="9">
        <v>0.78216155195332904</v>
      </c>
      <c r="P6" s="9">
        <v>0.83227174284457506</v>
      </c>
      <c r="Q6" s="9">
        <v>0.65073258864435912</v>
      </c>
      <c r="R6" s="9">
        <v>0.86157669347886567</v>
      </c>
      <c r="S6" s="10">
        <v>0.8204193080233676</v>
      </c>
      <c r="T6" s="15">
        <f t="shared" si="0"/>
        <v>0</v>
      </c>
      <c r="U6" s="15">
        <f t="shared" si="1"/>
        <v>1</v>
      </c>
      <c r="V6" s="15">
        <f t="shared" si="2"/>
        <v>0</v>
      </c>
    </row>
    <row r="7" spans="1:24" x14ac:dyDescent="0.25">
      <c r="A7" s="1" t="s">
        <v>11</v>
      </c>
      <c r="B7" s="8">
        <v>0.81993921805889236</v>
      </c>
      <c r="C7" s="9">
        <v>0.84240532927928369</v>
      </c>
      <c r="D7" s="9">
        <v>0.82023281188163721</v>
      </c>
      <c r="E7" s="9">
        <v>0.84351482017433099</v>
      </c>
      <c r="F7" s="9">
        <v>0.82007040458739777</v>
      </c>
      <c r="G7" s="9">
        <v>0.84208217520898676</v>
      </c>
      <c r="H7" s="8">
        <v>0.88301123618006172</v>
      </c>
      <c r="I7" s="9">
        <v>0.84400146486046501</v>
      </c>
      <c r="J7" s="9">
        <v>0.8338732711783795</v>
      </c>
      <c r="K7" s="9">
        <v>0.72556530100464578</v>
      </c>
      <c r="L7" s="9">
        <v>0.8517748646925668</v>
      </c>
      <c r="M7" s="10">
        <v>0.80701035763841977</v>
      </c>
      <c r="N7" s="8">
        <v>0.86533146823624174</v>
      </c>
      <c r="O7" s="9">
        <v>0.79521352068613727</v>
      </c>
      <c r="P7" s="9">
        <v>0.81360736680490842</v>
      </c>
      <c r="Q7" s="9">
        <v>0.61330822646106486</v>
      </c>
      <c r="R7" s="9">
        <v>0.82947961246502278</v>
      </c>
      <c r="S7" s="10">
        <v>0.72869063445009963</v>
      </c>
      <c r="T7" s="15">
        <f t="shared" si="0"/>
        <v>0</v>
      </c>
      <c r="U7" s="15">
        <f t="shared" si="1"/>
        <v>1</v>
      </c>
      <c r="V7" s="15">
        <f t="shared" si="2"/>
        <v>0</v>
      </c>
    </row>
    <row r="8" spans="1:24" x14ac:dyDescent="0.25">
      <c r="A8" s="1" t="s">
        <v>12</v>
      </c>
      <c r="B8" s="8">
        <v>0.56315234430120853</v>
      </c>
      <c r="C8" s="9">
        <v>0.70906628153351858</v>
      </c>
      <c r="D8" s="9">
        <v>0.62093098819726722</v>
      </c>
      <c r="E8" s="9">
        <v>0.62151738279827562</v>
      </c>
      <c r="F8" s="9">
        <v>0.6091982706415453</v>
      </c>
      <c r="G8" s="9">
        <v>0.62420187804446048</v>
      </c>
      <c r="H8" s="8">
        <v>0.57832833646158821</v>
      </c>
      <c r="I8" s="9">
        <v>0.34827316214205234</v>
      </c>
      <c r="J8" s="9">
        <v>0.70280609389360349</v>
      </c>
      <c r="K8" s="9">
        <v>0.46928575724117583</v>
      </c>
      <c r="L8" s="9">
        <v>0.76530545525270022</v>
      </c>
      <c r="M8" s="10">
        <v>0.62656757105385763</v>
      </c>
      <c r="N8" s="8">
        <v>0.45942592023078721</v>
      </c>
      <c r="O8" s="9">
        <v>0.27577638742098087</v>
      </c>
      <c r="P8" s="9">
        <v>0.59727380681858122</v>
      </c>
      <c r="Q8" s="9">
        <v>0.32519098341108882</v>
      </c>
      <c r="R8" s="9">
        <v>0.68905645935815885</v>
      </c>
      <c r="S8" s="10">
        <v>0.41190919733115938</v>
      </c>
      <c r="T8" s="15">
        <f t="shared" si="0"/>
        <v>0</v>
      </c>
      <c r="U8" s="15">
        <f t="shared" si="1"/>
        <v>0</v>
      </c>
      <c r="V8" s="15">
        <f t="shared" si="2"/>
        <v>0</v>
      </c>
    </row>
    <row r="9" spans="1:24" x14ac:dyDescent="0.25">
      <c r="A9" s="1" t="s">
        <v>13</v>
      </c>
      <c r="B9" s="8">
        <v>0.66468608281995778</v>
      </c>
      <c r="C9" s="9">
        <v>0.67698844832518112</v>
      </c>
      <c r="D9" s="9">
        <v>0.66762848608014957</v>
      </c>
      <c r="E9" s="9">
        <v>0.66879846657460407</v>
      </c>
      <c r="F9" s="9">
        <v>0.67285196843023654</v>
      </c>
      <c r="G9" s="9">
        <v>0.67456847406057685</v>
      </c>
      <c r="H9" s="8">
        <v>0.79583544024255948</v>
      </c>
      <c r="I9" s="9">
        <v>0.69360149096717116</v>
      </c>
      <c r="J9" s="9">
        <v>0.73055884940603244</v>
      </c>
      <c r="K9" s="9">
        <v>0.51366498337699529</v>
      </c>
      <c r="L9" s="9">
        <v>0.82773730076107299</v>
      </c>
      <c r="M9" s="10">
        <v>0.72548863655791085</v>
      </c>
      <c r="N9" s="8">
        <v>0.77011756600177161</v>
      </c>
      <c r="O9" s="9">
        <v>0.56754375973589544</v>
      </c>
      <c r="P9" s="9">
        <v>0.74058845423755226</v>
      </c>
      <c r="Q9" s="9">
        <v>0.37852078607553824</v>
      </c>
      <c r="R9" s="9">
        <v>0.80252402001795553</v>
      </c>
      <c r="S9" s="10">
        <v>0.59091404921566437</v>
      </c>
      <c r="T9" s="15">
        <f t="shared" si="0"/>
        <v>0</v>
      </c>
      <c r="U9" s="15">
        <f t="shared" si="1"/>
        <v>0</v>
      </c>
      <c r="V9" s="15">
        <f t="shared" si="2"/>
        <v>0</v>
      </c>
    </row>
    <row r="10" spans="1:24" x14ac:dyDescent="0.25">
      <c r="A10" s="1" t="s">
        <v>14</v>
      </c>
      <c r="B10" s="8">
        <v>0.61625433068169988</v>
      </c>
      <c r="C10" s="9">
        <v>0.65051390430313527</v>
      </c>
      <c r="D10" s="9">
        <v>0.65323392409870051</v>
      </c>
      <c r="E10" s="9">
        <v>0.58775729021233281</v>
      </c>
      <c r="F10" s="9">
        <v>0.69325201983730089</v>
      </c>
      <c r="G10" s="9">
        <v>0.62277226937898744</v>
      </c>
      <c r="H10" s="8">
        <v>0.60512583225714611</v>
      </c>
      <c r="I10" s="9">
        <v>0.35672568110304592</v>
      </c>
      <c r="J10" s="9">
        <v>0.72248681396777092</v>
      </c>
      <c r="K10" s="9">
        <v>0.36135248810080944</v>
      </c>
      <c r="L10" s="9">
        <v>0.84730957291824127</v>
      </c>
      <c r="M10" s="10">
        <v>0.72374181220317779</v>
      </c>
      <c r="N10" s="8">
        <v>0.53591495498841957</v>
      </c>
      <c r="O10" s="9">
        <v>0.27807336991406206</v>
      </c>
      <c r="P10" s="9">
        <v>0.67834994264664628</v>
      </c>
      <c r="Q10" s="9">
        <v>0.30517805907163714</v>
      </c>
      <c r="R10" s="9">
        <v>0.74063819409200715</v>
      </c>
      <c r="S10" s="10">
        <v>0.57442956394561562</v>
      </c>
      <c r="T10" s="15">
        <f t="shared" si="0"/>
        <v>0</v>
      </c>
      <c r="U10" s="15">
        <f t="shared" si="1"/>
        <v>0</v>
      </c>
      <c r="V10" s="15">
        <f t="shared" si="2"/>
        <v>0</v>
      </c>
    </row>
    <row r="11" spans="1:24" x14ac:dyDescent="0.25">
      <c r="A11" s="1" t="s">
        <v>15</v>
      </c>
      <c r="B11" s="8">
        <v>0.66390227446892069</v>
      </c>
      <c r="C11" s="9">
        <v>0.79323611564242669</v>
      </c>
      <c r="D11" s="9">
        <v>0.76572883043494711</v>
      </c>
      <c r="E11" s="9">
        <v>0.73902077630438012</v>
      </c>
      <c r="F11" s="9">
        <v>0.7542675686963245</v>
      </c>
      <c r="G11" s="9">
        <v>0.72848900771564196</v>
      </c>
      <c r="H11" s="8">
        <v>0.44927649242845058</v>
      </c>
      <c r="I11" s="9">
        <v>0.33988479953495748</v>
      </c>
      <c r="J11" s="9">
        <v>0.58715433745888868</v>
      </c>
      <c r="K11" s="9">
        <v>0.46859950613141299</v>
      </c>
      <c r="L11" s="9">
        <v>0.6864428399147704</v>
      </c>
      <c r="M11" s="10">
        <v>0.59829699078699994</v>
      </c>
      <c r="N11" s="8">
        <v>0.4016944394141187</v>
      </c>
      <c r="O11" s="9">
        <v>0.26545240126307346</v>
      </c>
      <c r="P11" s="9">
        <v>0.50218546664809194</v>
      </c>
      <c r="Q11" s="9">
        <v>0.36933713567378784</v>
      </c>
      <c r="R11" s="9">
        <v>0.56549828371407451</v>
      </c>
      <c r="S11" s="10">
        <v>0.43273769142838175</v>
      </c>
      <c r="T11" s="15">
        <f t="shared" si="0"/>
        <v>0</v>
      </c>
      <c r="U11" s="15">
        <f t="shared" si="1"/>
        <v>0</v>
      </c>
      <c r="V11" s="15">
        <f t="shared" si="2"/>
        <v>1</v>
      </c>
    </row>
    <row r="12" spans="1:24" x14ac:dyDescent="0.25">
      <c r="A12" s="1" t="s">
        <v>16</v>
      </c>
      <c r="B12" s="8">
        <v>0.67739091252474626</v>
      </c>
      <c r="C12" s="9">
        <v>0.62265992983816087</v>
      </c>
      <c r="D12" s="9">
        <v>0.74381959028320721</v>
      </c>
      <c r="E12" s="9">
        <v>0.49985947360149097</v>
      </c>
      <c r="F12" s="9">
        <v>0.70273824320103029</v>
      </c>
      <c r="G12" s="9">
        <v>0.53168007427544217</v>
      </c>
      <c r="H12" s="8">
        <v>0.54999210262094389</v>
      </c>
      <c r="I12" s="9">
        <v>0.39860562775734243</v>
      </c>
      <c r="J12" s="9">
        <v>0.52464353939047093</v>
      </c>
      <c r="K12" s="9">
        <v>0.42462534059037838</v>
      </c>
      <c r="L12" s="9">
        <v>0.62339616307043866</v>
      </c>
      <c r="M12" s="10">
        <v>0.55091806299971313</v>
      </c>
      <c r="N12" s="8">
        <v>0.56221385654751455</v>
      </c>
      <c r="O12" s="9">
        <v>0.35199717043604706</v>
      </c>
      <c r="P12" s="9">
        <v>0.60065976204158544</v>
      </c>
      <c r="Q12" s="9">
        <v>0.36981205944069723</v>
      </c>
      <c r="R12" s="9">
        <v>0.64759660722201517</v>
      </c>
      <c r="S12" s="10">
        <v>0.49747742909941556</v>
      </c>
      <c r="T12" s="15">
        <f t="shared" si="0"/>
        <v>0</v>
      </c>
      <c r="U12" s="15">
        <f t="shared" si="1"/>
        <v>0</v>
      </c>
      <c r="V12" s="15">
        <f t="shared" si="2"/>
        <v>0</v>
      </c>
    </row>
    <row r="13" spans="1:24" x14ac:dyDescent="0.25">
      <c r="A13" s="1" t="s">
        <v>17</v>
      </c>
      <c r="B13" s="8">
        <v>0.70225372459588598</v>
      </c>
      <c r="C13" s="9">
        <v>0.86662685286507701</v>
      </c>
      <c r="D13" s="9"/>
      <c r="E13" s="9"/>
      <c r="F13" s="9">
        <v>0.85505882153469026</v>
      </c>
      <c r="G13" s="9">
        <v>0.74277926195608202</v>
      </c>
      <c r="H13" s="8">
        <v>0.4163791498439503</v>
      </c>
      <c r="I13" s="9">
        <v>0.37071485449877356</v>
      </c>
      <c r="J13" s="9"/>
      <c r="K13" s="9"/>
      <c r="L13" s="9">
        <v>0.56202147885526166</v>
      </c>
      <c r="M13" s="10">
        <v>0.60076967869122544</v>
      </c>
      <c r="N13" s="8">
        <v>0.40361931361714865</v>
      </c>
      <c r="O13" s="9">
        <v>0.35364741764953561</v>
      </c>
      <c r="P13" s="9"/>
      <c r="Q13" s="9"/>
      <c r="R13" s="9">
        <v>0.53618388148210072</v>
      </c>
      <c r="S13" s="10">
        <v>0.49102468398009563</v>
      </c>
      <c r="T13" s="15">
        <f t="shared" si="0"/>
        <v>0</v>
      </c>
      <c r="U13" s="15">
        <f t="shared" si="1"/>
        <v>0</v>
      </c>
      <c r="V13" s="15">
        <f t="shared" si="2"/>
        <v>1</v>
      </c>
    </row>
    <row r="14" spans="1:24" x14ac:dyDescent="0.25">
      <c r="A14" s="1" t="s">
        <v>18</v>
      </c>
      <c r="B14" s="8">
        <v>0.40464825251411635</v>
      </c>
      <c r="C14" s="9">
        <v>0.65239021803388753</v>
      </c>
      <c r="D14" s="9">
        <v>0.54732434489431914</v>
      </c>
      <c r="E14" s="9">
        <v>0.50302901585366266</v>
      </c>
      <c r="F14" s="9">
        <v>0.55605887672013343</v>
      </c>
      <c r="G14" s="9">
        <v>0.45677608927364083</v>
      </c>
      <c r="H14" s="8">
        <v>0.48150280776203358</v>
      </c>
      <c r="I14" s="9">
        <v>0.28309467499927249</v>
      </c>
      <c r="J14" s="9">
        <v>0.56063991377005851</v>
      </c>
      <c r="K14" s="9">
        <v>0.39266816801995741</v>
      </c>
      <c r="L14" s="9">
        <v>0.62694846410188743</v>
      </c>
      <c r="M14" s="10">
        <v>0.49032686843274159</v>
      </c>
      <c r="N14" s="8">
        <v>0.39440251459832509</v>
      </c>
      <c r="O14" s="9">
        <v>0.21805591989800527</v>
      </c>
      <c r="P14" s="9">
        <v>0.44760730563914158</v>
      </c>
      <c r="Q14" s="9">
        <v>0.27969480602551094</v>
      </c>
      <c r="R14" s="9">
        <v>0.5514033930784803</v>
      </c>
      <c r="S14" s="10">
        <v>0.33636176229745102</v>
      </c>
      <c r="T14" s="15">
        <f t="shared" si="0"/>
        <v>0</v>
      </c>
      <c r="U14" s="15">
        <f t="shared" si="1"/>
        <v>0</v>
      </c>
      <c r="V14" s="15">
        <f t="shared" si="2"/>
        <v>1</v>
      </c>
    </row>
    <row r="15" spans="1:24" x14ac:dyDescent="0.25">
      <c r="A15" s="1" t="s">
        <v>19</v>
      </c>
      <c r="B15" s="8">
        <v>0.81609473101741636</v>
      </c>
      <c r="C15" s="9">
        <v>0.79825731478728201</v>
      </c>
      <c r="D15" s="9">
        <v>0.81819824048950451</v>
      </c>
      <c r="E15" s="9">
        <v>0.79645869343988818</v>
      </c>
      <c r="F15" s="9">
        <v>0.8169051216536054</v>
      </c>
      <c r="G15" s="9">
        <v>0.79740407250652923</v>
      </c>
      <c r="H15" s="8">
        <v>0.82311125882576675</v>
      </c>
      <c r="I15" s="9">
        <v>0.8112248621820789</v>
      </c>
      <c r="J15" s="9">
        <v>0.81419263550856602</v>
      </c>
      <c r="K15" s="9">
        <v>0.70050567606568548</v>
      </c>
      <c r="L15" s="9">
        <v>0.83172143214358429</v>
      </c>
      <c r="M15" s="10">
        <v>0.80581806809661172</v>
      </c>
      <c r="N15" s="8">
        <v>0.83443763545296235</v>
      </c>
      <c r="O15" s="9">
        <v>0.75779073985469836</v>
      </c>
      <c r="P15" s="9">
        <v>0.82111245794249388</v>
      </c>
      <c r="Q15" s="9">
        <v>0.61411248007829844</v>
      </c>
      <c r="R15" s="9">
        <v>0.83926100127458281</v>
      </c>
      <c r="S15" s="10">
        <v>0.76341855087894694</v>
      </c>
      <c r="T15" s="15">
        <f t="shared" si="0"/>
        <v>0</v>
      </c>
      <c r="U15" s="15">
        <f t="shared" si="1"/>
        <v>1</v>
      </c>
      <c r="V15" s="15">
        <f t="shared" si="2"/>
        <v>0</v>
      </c>
    </row>
    <row r="16" spans="1:24" x14ac:dyDescent="0.25">
      <c r="A16" s="1" t="s">
        <v>20</v>
      </c>
      <c r="B16" s="8">
        <v>0.71423367034425034</v>
      </c>
      <c r="C16" s="9">
        <v>0.7181902580126811</v>
      </c>
      <c r="D16" s="9">
        <v>0.71449335992802643</v>
      </c>
      <c r="E16" s="9">
        <v>0.70925940618615768</v>
      </c>
      <c r="F16" s="9">
        <v>0.72085470176980504</v>
      </c>
      <c r="G16" s="9">
        <v>0.7229449140211357</v>
      </c>
      <c r="H16" s="8">
        <v>0.85607647474866622</v>
      </c>
      <c r="I16" s="9">
        <v>0.66652703555940496</v>
      </c>
      <c r="J16" s="9">
        <v>0.80687265812889097</v>
      </c>
      <c r="K16" s="9">
        <v>0.707460338195397</v>
      </c>
      <c r="L16" s="9">
        <v>0.87346879773313768</v>
      </c>
      <c r="M16" s="10">
        <v>0.80850775163620558</v>
      </c>
      <c r="N16" s="8">
        <v>0.82733149793418692</v>
      </c>
      <c r="O16" s="9">
        <v>0.5688139418560122</v>
      </c>
      <c r="P16" s="9">
        <v>0.79421795987687971</v>
      </c>
      <c r="Q16" s="9">
        <v>0.63493546948987345</v>
      </c>
      <c r="R16" s="9">
        <v>0.84220111606669013</v>
      </c>
      <c r="S16" s="10">
        <v>0.72195616457022704</v>
      </c>
      <c r="T16" s="15">
        <f t="shared" si="0"/>
        <v>0</v>
      </c>
      <c r="U16" s="15">
        <f t="shared" si="1"/>
        <v>0</v>
      </c>
      <c r="V16" s="15">
        <f t="shared" si="2"/>
        <v>0</v>
      </c>
    </row>
    <row r="17" spans="1:22" x14ac:dyDescent="0.25">
      <c r="A17" s="1" t="s">
        <v>21</v>
      </c>
      <c r="B17" s="8">
        <v>0.76383726986007405</v>
      </c>
      <c r="C17" s="9">
        <v>0.76114806442934579</v>
      </c>
      <c r="D17" s="9">
        <v>0.75814555542355389</v>
      </c>
      <c r="E17" s="9">
        <v>0.76190384568573322</v>
      </c>
      <c r="F17" s="9">
        <v>0.76278919080905316</v>
      </c>
      <c r="G17" s="9">
        <v>0.75984927728451823</v>
      </c>
      <c r="H17" s="8">
        <v>0.88098872839728504</v>
      </c>
      <c r="I17" s="9">
        <v>0.8012391412767752</v>
      </c>
      <c r="J17" s="9">
        <v>0.84744965508091885</v>
      </c>
      <c r="K17" s="9">
        <v>0.72966326536564241</v>
      </c>
      <c r="L17" s="9">
        <v>0.8728747244381001</v>
      </c>
      <c r="M17" s="10">
        <v>0.86095856822075256</v>
      </c>
      <c r="N17" s="8">
        <v>0.84707853354826368</v>
      </c>
      <c r="O17" s="9">
        <v>0.72925560558705438</v>
      </c>
      <c r="P17" s="9">
        <v>0.8203447151278489</v>
      </c>
      <c r="Q17" s="9">
        <v>0.62768444746754259</v>
      </c>
      <c r="R17" s="9">
        <v>0.84035473855620402</v>
      </c>
      <c r="S17" s="10">
        <v>0.81796419043419999</v>
      </c>
      <c r="T17" s="15">
        <f t="shared" si="0"/>
        <v>0</v>
      </c>
      <c r="U17" s="15">
        <f t="shared" si="1"/>
        <v>1</v>
      </c>
      <c r="V17" s="15">
        <f t="shared" si="2"/>
        <v>0</v>
      </c>
    </row>
    <row r="18" spans="1:22" x14ac:dyDescent="0.25">
      <c r="A18" s="1" t="s">
        <v>22</v>
      </c>
      <c r="B18" s="8">
        <v>0.51303381904302126</v>
      </c>
      <c r="C18" s="9">
        <v>0.61789734670082908</v>
      </c>
      <c r="D18" s="9">
        <v>0.59676826562983387</v>
      </c>
      <c r="E18" s="9">
        <v>0.54607112401550983</v>
      </c>
      <c r="F18" s="9">
        <v>0.56083386775453625</v>
      </c>
      <c r="G18" s="9">
        <v>0.57748990646795695</v>
      </c>
      <c r="H18" s="8">
        <v>0.64575487039472979</v>
      </c>
      <c r="I18" s="9">
        <v>0.44901111660216325</v>
      </c>
      <c r="J18" s="9">
        <v>0.61756051333512119</v>
      </c>
      <c r="K18" s="9">
        <v>0.46115615734778381</v>
      </c>
      <c r="L18" s="9">
        <v>0.77429207905143604</v>
      </c>
      <c r="M18" s="10">
        <v>0.7065567714104305</v>
      </c>
      <c r="N18" s="8">
        <v>0.54704207227173107</v>
      </c>
      <c r="O18" s="9">
        <v>0.33392369370529984</v>
      </c>
      <c r="P18" s="9">
        <v>0.53693578539455666</v>
      </c>
      <c r="Q18" s="9">
        <v>0.31722334732955426</v>
      </c>
      <c r="R18" s="9">
        <v>0.68872989208394364</v>
      </c>
      <c r="S18" s="10">
        <v>0.49849802811696658</v>
      </c>
      <c r="T18" s="15">
        <f t="shared" si="0"/>
        <v>0</v>
      </c>
      <c r="U18" s="15">
        <f t="shared" si="1"/>
        <v>0</v>
      </c>
      <c r="V18" s="15">
        <f t="shared" si="2"/>
        <v>0</v>
      </c>
    </row>
    <row r="19" spans="1:22" x14ac:dyDescent="0.25">
      <c r="A19" s="1" t="s">
        <v>23</v>
      </c>
      <c r="B19" s="8">
        <v>0.10265032365840586</v>
      </c>
      <c r="C19" s="9">
        <v>0.21242493217649724</v>
      </c>
      <c r="D19" s="9">
        <v>0.11890760633020721</v>
      </c>
      <c r="E19" s="9">
        <v>0.10534693075630254</v>
      </c>
      <c r="F19" s="9">
        <v>0.20034080787075728</v>
      </c>
      <c r="G19" s="9">
        <v>0.15288861834279047</v>
      </c>
      <c r="H19" s="8">
        <v>0.18327647186776511</v>
      </c>
      <c r="I19" s="9">
        <v>0.10311709607831256</v>
      </c>
      <c r="J19" s="9">
        <v>0.13601208016428695</v>
      </c>
      <c r="K19" s="9">
        <v>9.3722911935102737E-2</v>
      </c>
      <c r="L19" s="9">
        <v>0.17689966564544524</v>
      </c>
      <c r="M19" s="10">
        <v>0.20461734712763768</v>
      </c>
      <c r="N19" s="8">
        <v>5.4035530553921865E-2</v>
      </c>
      <c r="O19" s="9">
        <v>3.2458567854485497E-2</v>
      </c>
      <c r="P19" s="9">
        <v>7.2141719960534742E-2</v>
      </c>
      <c r="Q19" s="9">
        <v>3.7916540035864241E-2</v>
      </c>
      <c r="R19" s="9">
        <v>0.10226604868633789</v>
      </c>
      <c r="S19" s="10">
        <v>8.4672220659796349E-2</v>
      </c>
      <c r="T19" s="15">
        <f t="shared" si="0"/>
        <v>1</v>
      </c>
      <c r="U19" s="15">
        <f t="shared" si="1"/>
        <v>0</v>
      </c>
      <c r="V19" s="15">
        <f t="shared" si="2"/>
        <v>1</v>
      </c>
    </row>
    <row r="20" spans="1:22" x14ac:dyDescent="0.25">
      <c r="A20" s="1" t="s">
        <v>24</v>
      </c>
      <c r="B20" s="8">
        <v>0.80228147917848913</v>
      </c>
      <c r="C20" s="9">
        <v>0.80516013900658645</v>
      </c>
      <c r="D20" s="9">
        <v>0.81894664776914872</v>
      </c>
      <c r="E20" s="9">
        <v>0.78553555796065677</v>
      </c>
      <c r="F20" s="9">
        <v>0.81601023047338395</v>
      </c>
      <c r="G20" s="9">
        <v>0.80203835494646813</v>
      </c>
      <c r="H20" s="8">
        <v>0.84879059671575285</v>
      </c>
      <c r="I20" s="9">
        <v>0.63854738173903336</v>
      </c>
      <c r="J20" s="9">
        <v>0.83253345986900418</v>
      </c>
      <c r="K20" s="9">
        <v>0.70994272424193494</v>
      </c>
      <c r="L20" s="9">
        <v>0.87222380876177785</v>
      </c>
      <c r="M20" s="10">
        <v>0.83720111962181354</v>
      </c>
      <c r="N20" s="8">
        <v>0.80514844847892841</v>
      </c>
      <c r="O20" s="9">
        <v>0.5462047314680637</v>
      </c>
      <c r="P20" s="9">
        <v>0.81113942612147949</v>
      </c>
      <c r="Q20" s="9">
        <v>0.61826913527599892</v>
      </c>
      <c r="R20" s="9">
        <v>0.86676141070245383</v>
      </c>
      <c r="S20" s="10">
        <v>0.77855554822003836</v>
      </c>
      <c r="T20" s="15">
        <f t="shared" si="0"/>
        <v>0</v>
      </c>
      <c r="U20" s="15">
        <f t="shared" si="1"/>
        <v>1</v>
      </c>
      <c r="V20" s="15">
        <f t="shared" si="2"/>
        <v>0</v>
      </c>
    </row>
    <row r="21" spans="1:22" x14ac:dyDescent="0.25">
      <c r="A21" s="1" t="s">
        <v>25</v>
      </c>
      <c r="B21" s="8">
        <v>0.80056136560800273</v>
      </c>
      <c r="C21" s="9">
        <v>0.82658670588604688</v>
      </c>
      <c r="D21" s="9">
        <v>0.79055299305458682</v>
      </c>
      <c r="E21" s="9">
        <v>0.82070650300893222</v>
      </c>
      <c r="F21" s="9">
        <v>0.7988210379465186</v>
      </c>
      <c r="G21" s="9">
        <v>0.82745280538749089</v>
      </c>
      <c r="H21" s="8">
        <v>0.85095169920515412</v>
      </c>
      <c r="I21" s="9">
        <v>0.64176187412540564</v>
      </c>
      <c r="J21" s="9">
        <v>0.84216016519839554</v>
      </c>
      <c r="K21" s="9">
        <v>0.65805648489220048</v>
      </c>
      <c r="L21" s="9">
        <v>0.88177521857211671</v>
      </c>
      <c r="M21" s="10">
        <v>0.83324576343085766</v>
      </c>
      <c r="N21" s="8">
        <v>0.80869475079953501</v>
      </c>
      <c r="O21" s="9">
        <v>0.54457147401273198</v>
      </c>
      <c r="P21" s="9">
        <v>0.83187328803812921</v>
      </c>
      <c r="Q21" s="9">
        <v>0.55774461702798372</v>
      </c>
      <c r="R21" s="9">
        <v>0.8816190644343519</v>
      </c>
      <c r="S21" s="10">
        <v>0.76180880928158345</v>
      </c>
      <c r="T21" s="15">
        <f t="shared" si="0"/>
        <v>0</v>
      </c>
      <c r="U21" s="15">
        <f t="shared" si="1"/>
        <v>1</v>
      </c>
      <c r="V21" s="15">
        <f t="shared" si="2"/>
        <v>0</v>
      </c>
    </row>
    <row r="22" spans="1:22" x14ac:dyDescent="0.25">
      <c r="A22" s="1" t="s">
        <v>26</v>
      </c>
      <c r="B22" s="8">
        <v>0.86327185188411448</v>
      </c>
      <c r="C22" s="9">
        <v>0.76352862072409877</v>
      </c>
      <c r="D22" s="9">
        <v>0.86826264545578657</v>
      </c>
      <c r="E22" s="9">
        <v>0.76060955514779949</v>
      </c>
      <c r="F22" s="9">
        <v>0.86657621895527426</v>
      </c>
      <c r="G22" s="9">
        <v>0.75691028345560074</v>
      </c>
      <c r="H22" s="8">
        <v>0.88530161481529501</v>
      </c>
      <c r="I22" s="9">
        <v>0.76517986281131689</v>
      </c>
      <c r="J22" s="9">
        <v>0.87922838070645393</v>
      </c>
      <c r="K22" s="9">
        <v>0.72151418908664633</v>
      </c>
      <c r="L22" s="9">
        <v>0.91028874304625595</v>
      </c>
      <c r="M22" s="10">
        <v>0.87193272323675086</v>
      </c>
      <c r="N22" s="8">
        <v>0.76054746294051778</v>
      </c>
      <c r="O22" s="9">
        <v>0.69728765570558815</v>
      </c>
      <c r="P22" s="9">
        <v>0.73960863573980939</v>
      </c>
      <c r="Q22" s="9">
        <v>0.63083232060172023</v>
      </c>
      <c r="R22" s="9">
        <v>0.801697289717477</v>
      </c>
      <c r="S22" s="10">
        <v>0.82186016556134411</v>
      </c>
      <c r="T22" s="15">
        <f t="shared" si="0"/>
        <v>0</v>
      </c>
      <c r="U22" s="15">
        <f t="shared" si="1"/>
        <v>0</v>
      </c>
      <c r="V22" s="15">
        <f t="shared" si="2"/>
        <v>0</v>
      </c>
    </row>
    <row r="23" spans="1:22" x14ac:dyDescent="0.25">
      <c r="A23" s="1" t="s">
        <v>27</v>
      </c>
      <c r="B23" s="8">
        <v>0.65012914342828199</v>
      </c>
      <c r="C23" s="9">
        <v>0.77713812265402726</v>
      </c>
      <c r="D23" s="9">
        <v>0.73875147792709661</v>
      </c>
      <c r="E23" s="9">
        <v>0.699622565416954</v>
      </c>
      <c r="F23" s="9">
        <v>0.7233632877972247</v>
      </c>
      <c r="G23" s="9">
        <v>0.69969310435353194</v>
      </c>
      <c r="H23" s="8">
        <v>0.62895515770475285</v>
      </c>
      <c r="I23" s="9">
        <v>0.48592283061823754</v>
      </c>
      <c r="J23" s="9">
        <v>0.66909054294753711</v>
      </c>
      <c r="K23" s="9">
        <v>0.53520392401821493</v>
      </c>
      <c r="L23" s="9">
        <v>0.76360321139246079</v>
      </c>
      <c r="M23" s="10">
        <v>0.67863260856824381</v>
      </c>
      <c r="N23" s="8">
        <v>0.60276628847514935</v>
      </c>
      <c r="O23" s="9">
        <v>0.42484777836736637</v>
      </c>
      <c r="P23" s="9">
        <v>0.64922446521115196</v>
      </c>
      <c r="Q23" s="9">
        <v>0.47577938057981561</v>
      </c>
      <c r="R23" s="9">
        <v>0.73734713088570258</v>
      </c>
      <c r="S23" s="10">
        <v>0.58562887748537018</v>
      </c>
      <c r="T23" s="15">
        <f t="shared" si="0"/>
        <v>0</v>
      </c>
      <c r="U23" s="15">
        <f t="shared" si="1"/>
        <v>0</v>
      </c>
      <c r="V23" s="15">
        <f t="shared" si="2"/>
        <v>0</v>
      </c>
    </row>
    <row r="24" spans="1:22" x14ac:dyDescent="0.25">
      <c r="A24" s="1" t="s">
        <v>28</v>
      </c>
      <c r="B24" s="8">
        <v>0.85066688383011801</v>
      </c>
      <c r="C24" s="9">
        <v>0.84253575912882017</v>
      </c>
      <c r="D24" s="9">
        <v>0.81722075525210236</v>
      </c>
      <c r="E24" s="9">
        <v>0.84276496910911158</v>
      </c>
      <c r="F24" s="9"/>
      <c r="G24" s="9"/>
      <c r="H24" s="8">
        <v>0.81173797297695494</v>
      </c>
      <c r="I24" s="9">
        <v>0.6340538304907074</v>
      </c>
      <c r="J24" s="9">
        <v>0.80073838154235644</v>
      </c>
      <c r="K24" s="9">
        <v>0.71898700208626798</v>
      </c>
      <c r="L24" s="9"/>
      <c r="M24" s="10"/>
      <c r="N24" s="8">
        <v>0.75248435036952688</v>
      </c>
      <c r="O24" s="9">
        <v>0.54566169611693072</v>
      </c>
      <c r="P24" s="9">
        <v>0.7521579702648199</v>
      </c>
      <c r="Q24" s="9">
        <v>0.62733813255739856</v>
      </c>
      <c r="R24" s="9"/>
      <c r="S24" s="10"/>
      <c r="T24" s="15">
        <f t="shared" si="0"/>
        <v>0</v>
      </c>
      <c r="U24" s="15">
        <f t="shared" si="1"/>
        <v>1</v>
      </c>
      <c r="V24" s="15">
        <f t="shared" si="2"/>
        <v>0</v>
      </c>
    </row>
    <row r="25" spans="1:22" x14ac:dyDescent="0.25">
      <c r="A25" s="1" t="s">
        <v>29</v>
      </c>
      <c r="B25" s="8">
        <v>0.69015269018254721</v>
      </c>
      <c r="C25" s="9">
        <v>0.74349358020823453</v>
      </c>
      <c r="D25" s="9">
        <v>0.7177097903136952</v>
      </c>
      <c r="E25" s="9">
        <v>0.69057777906969009</v>
      </c>
      <c r="F25" s="9">
        <v>0.70865281638426947</v>
      </c>
      <c r="G25" s="9">
        <v>0.71061014273446876</v>
      </c>
      <c r="H25" s="8">
        <v>0.63128049729747593</v>
      </c>
      <c r="I25" s="9">
        <v>0.47612073130816102</v>
      </c>
      <c r="J25" s="9">
        <v>0.68872420805520962</v>
      </c>
      <c r="K25" s="9">
        <v>0.5229437496684074</v>
      </c>
      <c r="L25" s="9">
        <v>0.76115518438475294</v>
      </c>
      <c r="M25" s="10">
        <v>0.65228193564553172</v>
      </c>
      <c r="N25" s="8">
        <v>0.57892114199815026</v>
      </c>
      <c r="O25" s="9">
        <v>0.43348725267484051</v>
      </c>
      <c r="P25" s="9">
        <v>0.63491435549144037</v>
      </c>
      <c r="Q25" s="9">
        <v>0.45532076011333839</v>
      </c>
      <c r="R25" s="9">
        <v>0.71762440443148701</v>
      </c>
      <c r="S25" s="10">
        <v>0.54171197115320158</v>
      </c>
      <c r="T25" s="15">
        <f t="shared" si="0"/>
        <v>0</v>
      </c>
      <c r="U25" s="15">
        <f t="shared" si="1"/>
        <v>0</v>
      </c>
      <c r="V25" s="15">
        <f t="shared" si="2"/>
        <v>0</v>
      </c>
    </row>
    <row r="26" spans="1:22" x14ac:dyDescent="0.25">
      <c r="A26" s="1" t="s">
        <v>30</v>
      </c>
      <c r="B26" s="8">
        <v>0.73459887391702006</v>
      </c>
      <c r="C26" s="9">
        <v>0.76270308347835991</v>
      </c>
      <c r="D26" s="9">
        <v>0.77262170772017635</v>
      </c>
      <c r="E26" s="9">
        <v>0.71286556897322917</v>
      </c>
      <c r="F26" s="9">
        <v>0.77329888142861458</v>
      </c>
      <c r="G26" s="9">
        <v>0.72432374767373719</v>
      </c>
      <c r="H26" s="8">
        <v>0.62004021843193791</v>
      </c>
      <c r="I26" s="9">
        <v>0.44945522872496829</v>
      </c>
      <c r="J26" s="9">
        <v>0.75037653721125053</v>
      </c>
      <c r="K26" s="9">
        <v>0.49978939001897799</v>
      </c>
      <c r="L26" s="9">
        <v>0.7740941766027577</v>
      </c>
      <c r="M26" s="10">
        <v>0.68813656483203745</v>
      </c>
      <c r="N26" s="8">
        <v>0.54150691015345653</v>
      </c>
      <c r="O26" s="9">
        <v>0.34319808191434359</v>
      </c>
      <c r="P26" s="9">
        <v>0.65441928617175726</v>
      </c>
      <c r="Q26" s="9">
        <v>0.38386412376244283</v>
      </c>
      <c r="R26" s="9">
        <v>0.67537767411600347</v>
      </c>
      <c r="S26" s="10">
        <v>0.52602213864647474</v>
      </c>
      <c r="T26" s="15">
        <f t="shared" si="0"/>
        <v>0</v>
      </c>
      <c r="U26" s="15">
        <f t="shared" si="1"/>
        <v>0</v>
      </c>
      <c r="V26" s="15">
        <f t="shared" si="2"/>
        <v>0</v>
      </c>
    </row>
    <row r="27" spans="1:22" x14ac:dyDescent="0.25">
      <c r="A27" s="1" t="s">
        <v>31</v>
      </c>
      <c r="B27" s="8">
        <v>0.74836450815220346</v>
      </c>
      <c r="C27" s="9">
        <v>0.76222952902730168</v>
      </c>
      <c r="D27" s="9">
        <v>0.75150367408930363</v>
      </c>
      <c r="E27" s="9">
        <v>0.7578952876514532</v>
      </c>
      <c r="F27" s="9">
        <v>0.75372415421019356</v>
      </c>
      <c r="G27" s="9">
        <v>0.76276847552616001</v>
      </c>
      <c r="H27" s="8">
        <v>0.85840823621943807</v>
      </c>
      <c r="I27" s="9">
        <v>0.76044107680362749</v>
      </c>
      <c r="J27" s="9">
        <v>0.8261890510466221</v>
      </c>
      <c r="K27" s="9">
        <v>0.69882441869070155</v>
      </c>
      <c r="L27" s="9">
        <v>0.86738400736462495</v>
      </c>
      <c r="M27" s="10">
        <v>0.83411980790597773</v>
      </c>
      <c r="N27" s="8">
        <v>0.83342557963055264</v>
      </c>
      <c r="O27" s="9">
        <v>0.6871381226226001</v>
      </c>
      <c r="P27" s="9">
        <v>0.8013659921312718</v>
      </c>
      <c r="Q27" s="9">
        <v>0.61108445950894297</v>
      </c>
      <c r="R27" s="9">
        <v>0.84444223939778651</v>
      </c>
      <c r="S27" s="10">
        <v>0.76529479248243348</v>
      </c>
      <c r="T27" s="15">
        <f t="shared" si="0"/>
        <v>0</v>
      </c>
      <c r="U27" s="15">
        <f t="shared" si="1"/>
        <v>0</v>
      </c>
      <c r="V27" s="15">
        <f t="shared" si="2"/>
        <v>0</v>
      </c>
    </row>
    <row r="28" spans="1:22" x14ac:dyDescent="0.25">
      <c r="A28" s="1" t="s">
        <v>32</v>
      </c>
      <c r="B28" s="8">
        <v>0.51759485439466379</v>
      </c>
      <c r="C28" s="9">
        <v>0.44262191227507386</v>
      </c>
      <c r="D28" s="9">
        <v>0.53653914609036979</v>
      </c>
      <c r="E28" s="9">
        <v>0.455165816779041</v>
      </c>
      <c r="F28" s="9">
        <v>0.54153786063008724</v>
      </c>
      <c r="G28" s="9">
        <v>0.43739236550171906</v>
      </c>
      <c r="H28" s="8">
        <v>0.70361180720214522</v>
      </c>
      <c r="I28" s="9">
        <v>0.47550519032715838</v>
      </c>
      <c r="J28" s="9">
        <v>0.58974418781865545</v>
      </c>
      <c r="K28" s="9">
        <v>0.33814020021348484</v>
      </c>
      <c r="L28" s="9">
        <v>0.69505369219213109</v>
      </c>
      <c r="M28" s="10">
        <v>0.64760181209609247</v>
      </c>
      <c r="N28" s="8">
        <v>0.53982520508227716</v>
      </c>
      <c r="O28" s="9">
        <v>0.3574596336335692</v>
      </c>
      <c r="P28" s="9">
        <v>0.59706152021987402</v>
      </c>
      <c r="Q28" s="9">
        <v>0.20839342686257145</v>
      </c>
      <c r="R28" s="9">
        <v>0.53920011228323717</v>
      </c>
      <c r="S28" s="10">
        <v>0.43769222893100007</v>
      </c>
      <c r="T28" s="15">
        <f t="shared" si="0"/>
        <v>0</v>
      </c>
      <c r="U28" s="15">
        <f t="shared" si="1"/>
        <v>0</v>
      </c>
      <c r="V28" s="15">
        <f t="shared" si="2"/>
        <v>1</v>
      </c>
    </row>
    <row r="29" spans="1:22" x14ac:dyDescent="0.25">
      <c r="A29" s="1" t="s">
        <v>33</v>
      </c>
      <c r="B29" s="8">
        <v>0.62523578785731004</v>
      </c>
      <c r="C29" s="9">
        <v>0.5937637516504457</v>
      </c>
      <c r="D29" s="9">
        <v>0.6606052158587663</v>
      </c>
      <c r="E29" s="9">
        <v>0.5283057411665375</v>
      </c>
      <c r="F29" s="9">
        <v>0.62731908221372912</v>
      </c>
      <c r="G29" s="9">
        <v>0.53605562036425158</v>
      </c>
      <c r="H29" s="8">
        <v>0.70065771145966838</v>
      </c>
      <c r="I29" s="9">
        <v>0.6042121196470982</v>
      </c>
      <c r="J29" s="9">
        <v>0.68575328883899778</v>
      </c>
      <c r="K29" s="9">
        <v>0.47674075199562699</v>
      </c>
      <c r="L29" s="9">
        <v>0.77128851294641854</v>
      </c>
      <c r="M29" s="10">
        <v>0.67883599599260835</v>
      </c>
      <c r="N29" s="8">
        <v>0.73311150415432624</v>
      </c>
      <c r="O29" s="9">
        <v>0.51444734807433534</v>
      </c>
      <c r="P29" s="9">
        <v>0.69467946948055281</v>
      </c>
      <c r="Q29" s="9">
        <v>0.37618087696955477</v>
      </c>
      <c r="R29" s="9">
        <v>0.74278884992987493</v>
      </c>
      <c r="S29" s="10">
        <v>0.56417516117243671</v>
      </c>
      <c r="T29" s="15">
        <f t="shared" si="0"/>
        <v>0</v>
      </c>
      <c r="U29" s="15">
        <f t="shared" si="1"/>
        <v>0</v>
      </c>
      <c r="V29" s="15">
        <f t="shared" si="2"/>
        <v>0</v>
      </c>
    </row>
    <row r="30" spans="1:22" x14ac:dyDescent="0.25">
      <c r="A30" s="1" t="s">
        <v>34</v>
      </c>
      <c r="B30" s="8">
        <v>0.75088251480215829</v>
      </c>
      <c r="C30" s="9">
        <v>0.79531293095460398</v>
      </c>
      <c r="D30" s="9"/>
      <c r="E30" s="9"/>
      <c r="F30" s="9">
        <v>0.75420971387621261</v>
      </c>
      <c r="G30" s="9">
        <v>0.80245903591308798</v>
      </c>
      <c r="H30" s="8">
        <v>0.8904911374988369</v>
      </c>
      <c r="I30" s="9">
        <v>0.68628538730327382</v>
      </c>
      <c r="J30" s="9"/>
      <c r="K30" s="9"/>
      <c r="L30" s="9">
        <v>0.88903611277239036</v>
      </c>
      <c r="M30" s="10">
        <v>0.85191020097740822</v>
      </c>
      <c r="N30" s="8">
        <v>0.88026374674006991</v>
      </c>
      <c r="O30" s="9">
        <v>0.60835523590715357</v>
      </c>
      <c r="P30" s="9"/>
      <c r="Q30" s="9"/>
      <c r="R30" s="9">
        <v>0.88894810459997464</v>
      </c>
      <c r="S30" s="10">
        <v>0.76646468313667993</v>
      </c>
      <c r="T30" s="15">
        <f t="shared" si="0"/>
        <v>0</v>
      </c>
      <c r="U30" s="15">
        <f t="shared" si="1"/>
        <v>1</v>
      </c>
      <c r="V30" s="15">
        <f t="shared" si="2"/>
        <v>0</v>
      </c>
    </row>
    <row r="31" spans="1:22" x14ac:dyDescent="0.25">
      <c r="A31" s="1" t="s">
        <v>35</v>
      </c>
      <c r="B31" s="8">
        <v>0.6488896262941668</v>
      </c>
      <c r="C31" s="9">
        <v>0.74170905521089914</v>
      </c>
      <c r="D31" s="9">
        <v>0.69471453057965227</v>
      </c>
      <c r="E31" s="9">
        <v>0.69678890172326036</v>
      </c>
      <c r="F31" s="9">
        <v>0.70688764617290145</v>
      </c>
      <c r="G31" s="9">
        <v>0.7130932795169479</v>
      </c>
      <c r="H31" s="8">
        <v>0.72641823550123852</v>
      </c>
      <c r="I31" s="9">
        <v>0.54497793399764316</v>
      </c>
      <c r="J31" s="9">
        <v>0.77709896673898993</v>
      </c>
      <c r="K31" s="9">
        <v>0.57527436873190119</v>
      </c>
      <c r="L31" s="9">
        <v>0.84619962623059453</v>
      </c>
      <c r="M31" s="10">
        <v>0.74410288271516001</v>
      </c>
      <c r="N31" s="8">
        <v>0.6235987895311691</v>
      </c>
      <c r="O31" s="9">
        <v>0.44199240689454439</v>
      </c>
      <c r="P31" s="9">
        <v>0.68646102520054919</v>
      </c>
      <c r="Q31" s="9">
        <v>0.46465069804809406</v>
      </c>
      <c r="R31" s="9">
        <v>0.79527398207516042</v>
      </c>
      <c r="S31" s="10">
        <v>0.61330973861522531</v>
      </c>
      <c r="T31" s="15">
        <f t="shared" si="0"/>
        <v>0</v>
      </c>
      <c r="U31" s="15">
        <f t="shared" si="1"/>
        <v>0</v>
      </c>
      <c r="V31" s="15">
        <f t="shared" si="2"/>
        <v>0</v>
      </c>
    </row>
    <row r="32" spans="1:22" x14ac:dyDescent="0.25">
      <c r="A32" s="1" t="s">
        <v>36</v>
      </c>
      <c r="B32" s="8">
        <v>0.4989957259567499</v>
      </c>
      <c r="C32" s="9">
        <v>0.5880514855969482</v>
      </c>
      <c r="D32" s="9">
        <v>0.59187541618863082</v>
      </c>
      <c r="E32" s="9">
        <v>0.48700104968513463</v>
      </c>
      <c r="F32" s="9">
        <v>0.63274394677002488</v>
      </c>
      <c r="G32" s="9">
        <v>0.48529677613914879</v>
      </c>
      <c r="H32" s="8">
        <v>0.6749280710815172</v>
      </c>
      <c r="I32" s="9">
        <v>0.48713460107403783</v>
      </c>
      <c r="J32" s="9">
        <v>0.68619428878384026</v>
      </c>
      <c r="K32" s="9">
        <v>0.56329759317369577</v>
      </c>
      <c r="L32" s="9">
        <v>0.70063677002259328</v>
      </c>
      <c r="M32" s="10">
        <v>0.62369068657829507</v>
      </c>
      <c r="N32" s="8">
        <v>0.61580556368582773</v>
      </c>
      <c r="O32" s="9">
        <v>0.40006933210539375</v>
      </c>
      <c r="P32" s="9">
        <v>0.65534784909715005</v>
      </c>
      <c r="Q32" s="9">
        <v>0.48218255650355801</v>
      </c>
      <c r="R32" s="9">
        <v>0.64154956709327582</v>
      </c>
      <c r="S32" s="10">
        <v>0.51476074342892442</v>
      </c>
      <c r="T32" s="15">
        <f t="shared" si="0"/>
        <v>0</v>
      </c>
      <c r="U32" s="15">
        <f t="shared" si="1"/>
        <v>0</v>
      </c>
      <c r="V32" s="15">
        <f t="shared" si="2"/>
        <v>0</v>
      </c>
    </row>
    <row r="33" spans="1:22" x14ac:dyDescent="0.25">
      <c r="A33" s="1" t="s">
        <v>37</v>
      </c>
      <c r="B33" s="8">
        <v>0.55367983373819585</v>
      </c>
      <c r="C33" s="9">
        <v>0.72995660794474426</v>
      </c>
      <c r="D33" s="9">
        <v>0.60869803300476122</v>
      </c>
      <c r="E33" s="9">
        <v>0.58434433186440871</v>
      </c>
      <c r="F33" s="9">
        <v>0.70603474894696283</v>
      </c>
      <c r="G33" s="9">
        <v>0.65595223364895872</v>
      </c>
      <c r="H33" s="8">
        <v>0.5412234704448694</v>
      </c>
      <c r="I33" s="9">
        <v>0.42338521032893162</v>
      </c>
      <c r="J33" s="9">
        <v>0.59918751518628521</v>
      </c>
      <c r="K33" s="9">
        <v>0.42344828805052276</v>
      </c>
      <c r="L33" s="9">
        <v>0.67077612021432809</v>
      </c>
      <c r="M33" s="10">
        <v>0.62075252477207743</v>
      </c>
      <c r="N33" s="8">
        <v>0.49502273540838482</v>
      </c>
      <c r="O33" s="9">
        <v>0.34366630065436232</v>
      </c>
      <c r="P33" s="9">
        <v>0.60428083149824996</v>
      </c>
      <c r="Q33" s="9">
        <v>0.3206351119844249</v>
      </c>
      <c r="R33" s="9">
        <v>0.66182970411307884</v>
      </c>
      <c r="S33" s="10">
        <v>0.47010876344540348</v>
      </c>
      <c r="T33" s="15">
        <f t="shared" si="0"/>
        <v>0</v>
      </c>
      <c r="U33" s="15">
        <f t="shared" si="1"/>
        <v>0</v>
      </c>
      <c r="V33" s="15">
        <f t="shared" si="2"/>
        <v>0</v>
      </c>
    </row>
    <row r="34" spans="1:22" x14ac:dyDescent="0.25">
      <c r="A34" s="1" t="s">
        <v>38</v>
      </c>
      <c r="B34" s="8">
        <v>0.78843745334596438</v>
      </c>
      <c r="C34" s="9">
        <v>0.78089784498157144</v>
      </c>
      <c r="D34" s="9">
        <v>0.79809330909649523</v>
      </c>
      <c r="E34" s="9">
        <v>0.77457094627185452</v>
      </c>
      <c r="F34" s="9"/>
      <c r="G34" s="9"/>
      <c r="H34" s="8">
        <v>0.83068470569020658</v>
      </c>
      <c r="I34" s="9">
        <v>0.61118498940990307</v>
      </c>
      <c r="J34" s="9">
        <v>0.81858402979971023</v>
      </c>
      <c r="K34" s="9">
        <v>0.6349366682592239</v>
      </c>
      <c r="L34" s="9"/>
      <c r="M34" s="10"/>
      <c r="N34" s="8">
        <v>0.81246331955705231</v>
      </c>
      <c r="O34" s="9">
        <v>0.52256795775277576</v>
      </c>
      <c r="P34" s="9">
        <v>0.81327712484271353</v>
      </c>
      <c r="Q34" s="9">
        <v>0.55126941902383408</v>
      </c>
      <c r="R34" s="9"/>
      <c r="S34" s="10"/>
      <c r="T34" s="15">
        <f t="shared" si="0"/>
        <v>0</v>
      </c>
      <c r="U34" s="15">
        <f t="shared" si="1"/>
        <v>1</v>
      </c>
      <c r="V34" s="15">
        <f t="shared" si="2"/>
        <v>0</v>
      </c>
    </row>
    <row r="35" spans="1:22" x14ac:dyDescent="0.25">
      <c r="A35" s="1" t="s">
        <v>39</v>
      </c>
      <c r="B35" s="8">
        <v>0.60072220824684675</v>
      </c>
      <c r="C35" s="9">
        <v>0.68642124807347249</v>
      </c>
      <c r="D35" s="9">
        <v>0.61895935570863225</v>
      </c>
      <c r="E35" s="9">
        <v>0.63981114762561919</v>
      </c>
      <c r="F35" s="9">
        <v>0.61272928886299394</v>
      </c>
      <c r="G35" s="9">
        <v>0.65430410513810744</v>
      </c>
      <c r="H35" s="8">
        <v>0.71128270081773581</v>
      </c>
      <c r="I35" s="9">
        <v>0.47868765643012706</v>
      </c>
      <c r="J35" s="9">
        <v>0.69570338431637924</v>
      </c>
      <c r="K35" s="9">
        <v>0.51669556463943378</v>
      </c>
      <c r="L35" s="9">
        <v>0.77954173573031083</v>
      </c>
      <c r="M35" s="10">
        <v>0.71680280607759217</v>
      </c>
      <c r="N35" s="8">
        <v>0.66254957898297862</v>
      </c>
      <c r="O35" s="9">
        <v>0.39842799648891447</v>
      </c>
      <c r="P35" s="9">
        <v>0.69048978062195765</v>
      </c>
      <c r="Q35" s="9">
        <v>0.4161333049433103</v>
      </c>
      <c r="R35" s="9">
        <v>0.79159556426066013</v>
      </c>
      <c r="S35" s="10">
        <v>0.57706397325998726</v>
      </c>
      <c r="T35" s="15">
        <f t="shared" si="0"/>
        <v>0</v>
      </c>
      <c r="U35" s="15">
        <f t="shared" si="1"/>
        <v>0</v>
      </c>
      <c r="V35" s="15">
        <f t="shared" si="2"/>
        <v>0</v>
      </c>
    </row>
    <row r="36" spans="1:22" x14ac:dyDescent="0.25">
      <c r="A36" s="1" t="s">
        <v>40</v>
      </c>
      <c r="B36" s="8">
        <v>0.71226893044135586</v>
      </c>
      <c r="C36" s="9">
        <v>0.76442819253395533</v>
      </c>
      <c r="D36" s="9">
        <v>0.78997125751364683</v>
      </c>
      <c r="E36" s="9">
        <v>0.68576290162373477</v>
      </c>
      <c r="F36" s="9">
        <v>0.78935067891662425</v>
      </c>
      <c r="G36" s="9">
        <v>0.70898695111066523</v>
      </c>
      <c r="H36" s="8">
        <v>0.66692349013882035</v>
      </c>
      <c r="I36" s="9">
        <v>0.58133736541793135</v>
      </c>
      <c r="J36" s="9">
        <v>0.69413768576079582</v>
      </c>
      <c r="K36" s="9">
        <v>0.62204161861145757</v>
      </c>
      <c r="L36" s="9">
        <v>0.71104988291441729</v>
      </c>
      <c r="M36" s="10">
        <v>0.71173662036467888</v>
      </c>
      <c r="N36" s="8">
        <v>0.62656264379959792</v>
      </c>
      <c r="O36" s="9">
        <v>0.51245789871980352</v>
      </c>
      <c r="P36" s="9">
        <v>0.65329977346613466</v>
      </c>
      <c r="Q36" s="9">
        <v>0.52918279023608361</v>
      </c>
      <c r="R36" s="9">
        <v>0.67448204496365538</v>
      </c>
      <c r="S36" s="10">
        <v>0.62390057384476194</v>
      </c>
      <c r="T36" s="15">
        <f t="shared" si="0"/>
        <v>0</v>
      </c>
      <c r="U36" s="15">
        <f t="shared" ref="U36:U67" si="3">IF(MIN(B36,D36,F36,H36,J36,L36,N36,P36,R36) &gt; 0.75, 1,0)</f>
        <v>0</v>
      </c>
      <c r="V36" s="15">
        <f t="shared" si="2"/>
        <v>0</v>
      </c>
    </row>
    <row r="37" spans="1:22" x14ac:dyDescent="0.25">
      <c r="A37" s="1" t="s">
        <v>41</v>
      </c>
      <c r="B37" s="8">
        <v>0.64474468413406383</v>
      </c>
      <c r="C37" s="9">
        <v>0.63835442609037585</v>
      </c>
      <c r="D37" s="9">
        <v>0.67891508326055949</v>
      </c>
      <c r="E37" s="9">
        <v>0.58720186719936651</v>
      </c>
      <c r="F37" s="9">
        <v>0.68505884428115138</v>
      </c>
      <c r="G37" s="9">
        <v>0.62006515102162929</v>
      </c>
      <c r="H37" s="8">
        <v>0.68898171898902116</v>
      </c>
      <c r="I37" s="9">
        <v>0.47452752127838599</v>
      </c>
      <c r="J37" s="9">
        <v>0.69431894849110098</v>
      </c>
      <c r="K37" s="9">
        <v>0.46903530431129969</v>
      </c>
      <c r="L37" s="9">
        <v>0.77325760297163104</v>
      </c>
      <c r="M37" s="10">
        <v>0.68689852961002351</v>
      </c>
      <c r="N37" s="8">
        <v>0.61146740403836231</v>
      </c>
      <c r="O37" s="9">
        <v>0.3792136956137741</v>
      </c>
      <c r="P37" s="9">
        <v>0.63669166416523193</v>
      </c>
      <c r="Q37" s="9">
        <v>0.37435592774516802</v>
      </c>
      <c r="R37" s="9">
        <v>0.71751051922924181</v>
      </c>
      <c r="S37" s="10">
        <v>0.54915548569470019</v>
      </c>
      <c r="T37" s="15">
        <f t="shared" si="0"/>
        <v>0</v>
      </c>
      <c r="U37" s="15">
        <f t="shared" si="3"/>
        <v>0</v>
      </c>
      <c r="V37" s="15">
        <f t="shared" si="2"/>
        <v>0</v>
      </c>
    </row>
    <row r="38" spans="1:22" x14ac:dyDescent="0.25">
      <c r="A38" s="1" t="s">
        <v>42</v>
      </c>
      <c r="B38" s="8">
        <v>0.83908853538767691</v>
      </c>
      <c r="C38" s="9">
        <v>0.84708916448010096</v>
      </c>
      <c r="D38" s="9">
        <v>0.83360874961291775</v>
      </c>
      <c r="E38" s="9">
        <v>0.84602648562816729</v>
      </c>
      <c r="F38" s="9">
        <v>0.83898621321121292</v>
      </c>
      <c r="G38" s="9">
        <v>0.84581220681773028</v>
      </c>
      <c r="H38" s="8">
        <v>0.87338863301925018</v>
      </c>
      <c r="I38" s="9">
        <v>0.83095106312339762</v>
      </c>
      <c r="J38" s="9">
        <v>0.83556238068685806</v>
      </c>
      <c r="K38" s="9">
        <v>0.73891047366753104</v>
      </c>
      <c r="L38" s="9">
        <v>0.86857343720231883</v>
      </c>
      <c r="M38" s="10">
        <v>0.83514714901925091</v>
      </c>
      <c r="N38" s="8">
        <v>0.86680990321238527</v>
      </c>
      <c r="O38" s="9">
        <v>0.78675455578575859</v>
      </c>
      <c r="P38" s="9">
        <v>0.8108020399458421</v>
      </c>
      <c r="Q38" s="9">
        <v>0.64785346201079752</v>
      </c>
      <c r="R38" s="9">
        <v>0.85806392112426888</v>
      </c>
      <c r="S38" s="10">
        <v>0.78000566926473269</v>
      </c>
      <c r="T38" s="15">
        <f t="shared" si="0"/>
        <v>0</v>
      </c>
      <c r="U38" s="15">
        <f t="shared" si="3"/>
        <v>1</v>
      </c>
      <c r="V38" s="15">
        <f t="shared" si="2"/>
        <v>0</v>
      </c>
    </row>
    <row r="39" spans="1:22" x14ac:dyDescent="0.25">
      <c r="A39" s="1" t="s">
        <v>43</v>
      </c>
      <c r="B39" s="8">
        <v>0.70479069189617438</v>
      </c>
      <c r="C39" s="9">
        <v>0.79420424659187272</v>
      </c>
      <c r="D39" s="9">
        <v>0.69236961737483194</v>
      </c>
      <c r="E39" s="9">
        <v>0.76707178689180466</v>
      </c>
      <c r="F39" s="9">
        <v>0.69784659510332669</v>
      </c>
      <c r="G39" s="9">
        <v>0.785430829697911</v>
      </c>
      <c r="H39" s="8">
        <v>0.81503903827574697</v>
      </c>
      <c r="I39" s="9">
        <v>0.60018652629008162</v>
      </c>
      <c r="J39" s="9">
        <v>0.82713144778042813</v>
      </c>
      <c r="K39" s="9">
        <v>0.67282956715076103</v>
      </c>
      <c r="L39" s="9">
        <v>0.86633088067248454</v>
      </c>
      <c r="M39" s="10">
        <v>0.83313113011921958</v>
      </c>
      <c r="N39" s="8">
        <v>0.77628133706603109</v>
      </c>
      <c r="O39" s="9">
        <v>0.50737596497992365</v>
      </c>
      <c r="P39" s="9">
        <v>0.82785639756682217</v>
      </c>
      <c r="Q39" s="9">
        <v>0.56948478586711282</v>
      </c>
      <c r="R39" s="9">
        <v>0.8877748783576489</v>
      </c>
      <c r="S39" s="10">
        <v>0.71766026584887765</v>
      </c>
      <c r="T39" s="15">
        <f t="shared" si="0"/>
        <v>0</v>
      </c>
      <c r="U39" s="15">
        <f t="shared" si="3"/>
        <v>0</v>
      </c>
      <c r="V39" s="15">
        <f t="shared" si="2"/>
        <v>0</v>
      </c>
    </row>
    <row r="40" spans="1:22" x14ac:dyDescent="0.25">
      <c r="A40" s="1" t="s">
        <v>44</v>
      </c>
      <c r="B40" s="8">
        <v>0.76740125921289837</v>
      </c>
      <c r="C40" s="9">
        <v>0.78911707568514589</v>
      </c>
      <c r="D40" s="9">
        <v>0.78726778797624974</v>
      </c>
      <c r="E40" s="9">
        <v>0.7697675270119112</v>
      </c>
      <c r="F40" s="9">
        <v>0.79458401685564861</v>
      </c>
      <c r="G40" s="9">
        <v>0.77858204984867518</v>
      </c>
      <c r="H40" s="8">
        <v>0.8066476530539094</v>
      </c>
      <c r="I40" s="9">
        <v>0.60516246027156695</v>
      </c>
      <c r="J40" s="9">
        <v>0.79439830226130148</v>
      </c>
      <c r="K40" s="9">
        <v>0.62038675050124181</v>
      </c>
      <c r="L40" s="9">
        <v>0.85868863911535476</v>
      </c>
      <c r="M40" s="10">
        <v>0.8058594307707172</v>
      </c>
      <c r="N40" s="8">
        <v>0.77374403641509903</v>
      </c>
      <c r="O40" s="9">
        <v>0.51175791331553544</v>
      </c>
      <c r="P40" s="9">
        <v>0.77063216199496731</v>
      </c>
      <c r="Q40" s="9">
        <v>0.4905908912947875</v>
      </c>
      <c r="R40" s="9">
        <v>0.84152773673396997</v>
      </c>
      <c r="S40" s="10">
        <v>0.70054326840092429</v>
      </c>
      <c r="T40" s="15">
        <f t="shared" si="0"/>
        <v>0</v>
      </c>
      <c r="U40" s="15">
        <f t="shared" si="3"/>
        <v>1</v>
      </c>
      <c r="V40" s="15">
        <f t="shared" si="2"/>
        <v>0</v>
      </c>
    </row>
    <row r="41" spans="1:22" x14ac:dyDescent="0.25">
      <c r="A41" s="1" t="s">
        <v>45</v>
      </c>
      <c r="B41" s="8">
        <v>0.61849403672716508</v>
      </c>
      <c r="C41" s="9">
        <v>0.72300691418188445</v>
      </c>
      <c r="D41" s="9">
        <v>0.68842321210372248</v>
      </c>
      <c r="E41" s="9">
        <v>0.61855597844073595</v>
      </c>
      <c r="F41" s="9">
        <v>0.69233101185230395</v>
      </c>
      <c r="G41" s="9">
        <v>0.65265284430990655</v>
      </c>
      <c r="H41" s="8">
        <v>0.61784204694511335</v>
      </c>
      <c r="I41" s="9">
        <v>0.39100020469245844</v>
      </c>
      <c r="J41" s="9">
        <v>0.65707203224374122</v>
      </c>
      <c r="K41" s="9">
        <v>0.4354485600375031</v>
      </c>
      <c r="L41" s="9">
        <v>0.69958864288322087</v>
      </c>
      <c r="M41" s="10">
        <v>0.58030399363149698</v>
      </c>
      <c r="N41" s="8">
        <v>0.45560094480978147</v>
      </c>
      <c r="O41" s="9">
        <v>0.30546310909455926</v>
      </c>
      <c r="P41" s="9">
        <v>0.52151749477396192</v>
      </c>
      <c r="Q41" s="9">
        <v>0.32501577619878425</v>
      </c>
      <c r="R41" s="9">
        <v>0.54988557424817031</v>
      </c>
      <c r="S41" s="10">
        <v>0.4664396184429413</v>
      </c>
      <c r="T41" s="15">
        <f t="shared" si="0"/>
        <v>0</v>
      </c>
      <c r="U41" s="15">
        <f t="shared" si="3"/>
        <v>0</v>
      </c>
      <c r="V41" s="15">
        <f t="shared" si="2"/>
        <v>0</v>
      </c>
    </row>
    <row r="42" spans="1:22" x14ac:dyDescent="0.25">
      <c r="A42" s="1" t="s">
        <v>46</v>
      </c>
      <c r="B42" s="8">
        <v>0.72950929617200155</v>
      </c>
      <c r="C42" s="9">
        <v>0.78489542952940461</v>
      </c>
      <c r="D42" s="9">
        <v>0.7562616719677191</v>
      </c>
      <c r="E42" s="9">
        <v>0.69223736792238222</v>
      </c>
      <c r="F42" s="9">
        <v>0.76747146396983135</v>
      </c>
      <c r="G42" s="9">
        <v>0.6803905892834835</v>
      </c>
      <c r="H42" s="8">
        <v>0.62118684650986811</v>
      </c>
      <c r="I42" s="9">
        <v>0.54452063559623842</v>
      </c>
      <c r="J42" s="9">
        <v>0.63530705566903323</v>
      </c>
      <c r="K42" s="9">
        <v>0.58002566742321049</v>
      </c>
      <c r="L42" s="9">
        <v>0.69180130113703309</v>
      </c>
      <c r="M42" s="10">
        <v>0.67437765100565317</v>
      </c>
      <c r="N42" s="8">
        <v>0.64721530491750834</v>
      </c>
      <c r="O42" s="9">
        <v>0.48207230555621833</v>
      </c>
      <c r="P42" s="9">
        <v>0.65848931951800482</v>
      </c>
      <c r="Q42" s="9">
        <v>0.51313644441586159</v>
      </c>
      <c r="R42" s="9">
        <v>0.72033732171917297</v>
      </c>
      <c r="S42" s="10">
        <v>0.59916468015819646</v>
      </c>
      <c r="T42" s="15">
        <f t="shared" si="0"/>
        <v>0</v>
      </c>
      <c r="U42" s="15">
        <f t="shared" si="3"/>
        <v>0</v>
      </c>
      <c r="V42" s="15">
        <f t="shared" si="2"/>
        <v>0</v>
      </c>
    </row>
    <row r="43" spans="1:22" x14ac:dyDescent="0.25">
      <c r="A43" s="1" t="s">
        <v>47</v>
      </c>
      <c r="B43" s="8">
        <v>0.79219233821554613</v>
      </c>
      <c r="C43" s="9">
        <v>0.82546571573942507</v>
      </c>
      <c r="D43" s="9">
        <v>0.82925903047523597</v>
      </c>
      <c r="E43" s="9">
        <v>0.80473416024516531</v>
      </c>
      <c r="F43" s="9">
        <v>0.8383232314029696</v>
      </c>
      <c r="G43" s="9">
        <v>0.8158318927230872</v>
      </c>
      <c r="H43" s="8">
        <v>0.67347883622399951</v>
      </c>
      <c r="I43" s="9">
        <v>0.49090757239273514</v>
      </c>
      <c r="J43" s="9">
        <v>0.77150660431957818</v>
      </c>
      <c r="K43" s="9">
        <v>0.57710200838474801</v>
      </c>
      <c r="L43" s="9">
        <v>0.83227399975095395</v>
      </c>
      <c r="M43" s="10">
        <v>0.75486623222159355</v>
      </c>
      <c r="N43" s="8">
        <v>0.6199776349027365</v>
      </c>
      <c r="O43" s="9">
        <v>0.42593898467397784</v>
      </c>
      <c r="P43" s="9">
        <v>0.72406031379093483</v>
      </c>
      <c r="Q43" s="9">
        <v>0.49414214544933444</v>
      </c>
      <c r="R43" s="9">
        <v>0.78293216873530591</v>
      </c>
      <c r="S43" s="10">
        <v>0.61935670739156901</v>
      </c>
      <c r="T43" s="15">
        <f t="shared" si="0"/>
        <v>0</v>
      </c>
      <c r="U43" s="15">
        <f t="shared" si="3"/>
        <v>0</v>
      </c>
      <c r="V43" s="15">
        <f t="shared" si="2"/>
        <v>0</v>
      </c>
    </row>
    <row r="44" spans="1:22" x14ac:dyDescent="0.25">
      <c r="A44" s="1" t="s">
        <v>48</v>
      </c>
      <c r="B44" s="8">
        <v>0.61703964119781873</v>
      </c>
      <c r="C44" s="9">
        <v>0.74924851492133082</v>
      </c>
      <c r="D44" s="9">
        <v>0.71067544205631206</v>
      </c>
      <c r="E44" s="9">
        <v>0.69338035953673227</v>
      </c>
      <c r="F44" s="9">
        <v>0.72628073977562524</v>
      </c>
      <c r="G44" s="9">
        <v>0.67330511101626833</v>
      </c>
      <c r="H44" s="8">
        <v>0.44561437697795364</v>
      </c>
      <c r="I44" s="9">
        <v>0.32249468816292493</v>
      </c>
      <c r="J44" s="9">
        <v>0.62314910755124853</v>
      </c>
      <c r="K44" s="9">
        <v>0.45333165838794448</v>
      </c>
      <c r="L44" s="9">
        <v>0.6500280288664918</v>
      </c>
      <c r="M44" s="10">
        <v>0.62886813174086087</v>
      </c>
      <c r="N44" s="8">
        <v>0.38436435254182982</v>
      </c>
      <c r="O44" s="9">
        <v>0.25374012856926942</v>
      </c>
      <c r="P44" s="9">
        <v>0.60039762247307316</v>
      </c>
      <c r="Q44" s="9">
        <v>0.35616278799286005</v>
      </c>
      <c r="R44" s="9">
        <v>0.66321502263951904</v>
      </c>
      <c r="S44" s="10">
        <v>0.47085350601227605</v>
      </c>
      <c r="T44" s="15">
        <f t="shared" si="0"/>
        <v>0</v>
      </c>
      <c r="U44" s="15">
        <f t="shared" si="3"/>
        <v>0</v>
      </c>
      <c r="V44" s="15">
        <f t="shared" si="2"/>
        <v>0</v>
      </c>
    </row>
    <row r="45" spans="1:22" x14ac:dyDescent="0.25">
      <c r="A45" s="1" t="s">
        <v>49</v>
      </c>
      <c r="B45" s="8">
        <v>0.56369393982547389</v>
      </c>
      <c r="C45" s="9">
        <v>0.74657576880753695</v>
      </c>
      <c r="D45" s="9">
        <v>0.67730575635301415</v>
      </c>
      <c r="E45" s="9">
        <v>0.59905958932476222</v>
      </c>
      <c r="F45" s="9">
        <v>0.6270667944502063</v>
      </c>
      <c r="G45" s="9">
        <v>0.60418485966515667</v>
      </c>
      <c r="H45" s="8">
        <v>0.49784011406997042</v>
      </c>
      <c r="I45" s="9">
        <v>0.32047395371786291</v>
      </c>
      <c r="J45" s="9">
        <v>0.60714793818662571</v>
      </c>
      <c r="K45" s="9">
        <v>0.39550999020004035</v>
      </c>
      <c r="L45" s="9">
        <v>0.62958060070425392</v>
      </c>
      <c r="M45" s="10">
        <v>0.52045763467463735</v>
      </c>
      <c r="N45" s="8">
        <v>0.40576782567170944</v>
      </c>
      <c r="O45" s="9">
        <v>0.27574108177917928</v>
      </c>
      <c r="P45" s="9">
        <v>0.52473263163868489</v>
      </c>
      <c r="Q45" s="9">
        <v>0.31506959311357663</v>
      </c>
      <c r="R45" s="9">
        <v>0.54442123966155165</v>
      </c>
      <c r="S45" s="10">
        <v>0.40292332960367472</v>
      </c>
      <c r="T45" s="15">
        <f t="shared" si="0"/>
        <v>0</v>
      </c>
      <c r="U45" s="15">
        <f t="shared" si="3"/>
        <v>0</v>
      </c>
      <c r="V45" s="15">
        <f t="shared" si="2"/>
        <v>1</v>
      </c>
    </row>
    <row r="46" spans="1:22" x14ac:dyDescent="0.25">
      <c r="A46" s="1" t="s">
        <v>50</v>
      </c>
      <c r="B46" s="8">
        <v>0.67401768979040488</v>
      </c>
      <c r="C46" s="9">
        <v>0.72726625694515667</v>
      </c>
      <c r="D46" s="9">
        <v>0.72610593707123872</v>
      </c>
      <c r="E46" s="9">
        <v>0.60181111165748125</v>
      </c>
      <c r="F46" s="9">
        <v>0.71064992938674831</v>
      </c>
      <c r="G46" s="9">
        <v>0.6388476778953035</v>
      </c>
      <c r="H46" s="8">
        <v>0.55739552171650963</v>
      </c>
      <c r="I46" s="9">
        <v>0.4038622772213829</v>
      </c>
      <c r="J46" s="9">
        <v>0.59174769478914879</v>
      </c>
      <c r="K46" s="9">
        <v>0.44120676479762894</v>
      </c>
      <c r="L46" s="9">
        <v>0.65958284927622191</v>
      </c>
      <c r="M46" s="10">
        <v>0.59336033673940836</v>
      </c>
      <c r="N46" s="8">
        <v>0.52570358373362602</v>
      </c>
      <c r="O46" s="9">
        <v>0.34404860859549991</v>
      </c>
      <c r="P46" s="9">
        <v>0.59551978893079571</v>
      </c>
      <c r="Q46" s="9">
        <v>0.35363833642057813</v>
      </c>
      <c r="R46" s="9">
        <v>0.65900264535891473</v>
      </c>
      <c r="S46" s="10">
        <v>0.49431536326883602</v>
      </c>
      <c r="T46" s="15">
        <f t="shared" si="0"/>
        <v>0</v>
      </c>
      <c r="U46" s="15">
        <f t="shared" si="3"/>
        <v>0</v>
      </c>
      <c r="V46" s="15">
        <f t="shared" si="2"/>
        <v>0</v>
      </c>
    </row>
    <row r="47" spans="1:22" x14ac:dyDescent="0.25">
      <c r="A47" s="1" t="s">
        <v>51</v>
      </c>
      <c r="B47" s="8">
        <v>0.53200415789083966</v>
      </c>
      <c r="C47" s="9">
        <v>0.67321914540810546</v>
      </c>
      <c r="D47" s="9"/>
      <c r="E47" s="9"/>
      <c r="F47" s="9">
        <v>0.60495163649623096</v>
      </c>
      <c r="G47" s="9">
        <v>0.58189695629553884</v>
      </c>
      <c r="H47" s="8">
        <v>0.48882909468900204</v>
      </c>
      <c r="I47" s="9">
        <v>0.27055675609408025</v>
      </c>
      <c r="J47" s="9"/>
      <c r="K47" s="9"/>
      <c r="L47" s="9">
        <v>0.66407532972185279</v>
      </c>
      <c r="M47" s="10">
        <v>0.54195187223300856</v>
      </c>
      <c r="N47" s="8">
        <v>0.39525830556166297</v>
      </c>
      <c r="O47" s="9">
        <v>0.20820724769920101</v>
      </c>
      <c r="P47" s="9"/>
      <c r="Q47" s="9"/>
      <c r="R47" s="9">
        <v>0.5736649088363156</v>
      </c>
      <c r="S47" s="10">
        <v>0.38614714400129102</v>
      </c>
      <c r="T47" s="15">
        <f t="shared" si="0"/>
        <v>0</v>
      </c>
      <c r="U47" s="15">
        <f t="shared" si="3"/>
        <v>0</v>
      </c>
      <c r="V47" s="15">
        <f t="shared" si="2"/>
        <v>1</v>
      </c>
    </row>
    <row r="48" spans="1:22" x14ac:dyDescent="0.25">
      <c r="A48" s="1" t="s">
        <v>52</v>
      </c>
      <c r="B48" s="8">
        <v>0.62564614236785077</v>
      </c>
      <c r="C48" s="9">
        <v>0.68857489408661698</v>
      </c>
      <c r="D48" s="9">
        <v>0.69898699524960317</v>
      </c>
      <c r="E48" s="9">
        <v>0.61300595295938665</v>
      </c>
      <c r="F48" s="9">
        <v>0.68690025487684925</v>
      </c>
      <c r="G48" s="9">
        <v>0.63069462188167935</v>
      </c>
      <c r="H48" s="8">
        <v>0.58084744866692872</v>
      </c>
      <c r="I48" s="9">
        <v>0.40705119927213118</v>
      </c>
      <c r="J48" s="9">
        <v>0.69523264214378688</v>
      </c>
      <c r="K48" s="9">
        <v>0.43697473959938271</v>
      </c>
      <c r="L48" s="9">
        <v>0.74546709160127111</v>
      </c>
      <c r="M48" s="10">
        <v>0.5911904532767932</v>
      </c>
      <c r="N48" s="8">
        <v>0.48021798937623228</v>
      </c>
      <c r="O48" s="9">
        <v>0.29994715805198774</v>
      </c>
      <c r="P48" s="9">
        <v>0.59368134725864585</v>
      </c>
      <c r="Q48" s="9">
        <v>0.34157183785314815</v>
      </c>
      <c r="R48" s="9">
        <v>0.62454082473713468</v>
      </c>
      <c r="S48" s="10">
        <v>0.45134237423357809</v>
      </c>
      <c r="T48" s="15">
        <f t="shared" si="0"/>
        <v>0</v>
      </c>
      <c r="U48" s="15">
        <f t="shared" si="3"/>
        <v>0</v>
      </c>
      <c r="V48" s="15">
        <f t="shared" si="2"/>
        <v>0</v>
      </c>
    </row>
    <row r="49" spans="1:22" x14ac:dyDescent="0.25">
      <c r="A49" s="1" t="s">
        <v>53</v>
      </c>
      <c r="B49" s="8">
        <v>0.66667029436160918</v>
      </c>
      <c r="C49" s="9">
        <v>0.68161010786599852</v>
      </c>
      <c r="D49" s="9">
        <v>0.71520699762365647</v>
      </c>
      <c r="E49" s="9">
        <v>0.64062482186897773</v>
      </c>
      <c r="F49" s="9">
        <v>0.70174026426915603</v>
      </c>
      <c r="G49" s="9">
        <v>0.65782049804529208</v>
      </c>
      <c r="H49" s="8">
        <v>0.65700592145779169</v>
      </c>
      <c r="I49" s="9">
        <v>0.37335368079650122</v>
      </c>
      <c r="J49" s="9">
        <v>0.67072897497253847</v>
      </c>
      <c r="K49" s="9">
        <v>0.39103393277938103</v>
      </c>
      <c r="L49" s="9">
        <v>0.75536712215908564</v>
      </c>
      <c r="M49" s="10">
        <v>0.60488455991377066</v>
      </c>
      <c r="N49" s="8">
        <v>0.53236787214617987</v>
      </c>
      <c r="O49" s="9">
        <v>0.27111619165890394</v>
      </c>
      <c r="P49" s="9">
        <v>0.51188845594659105</v>
      </c>
      <c r="Q49" s="9">
        <v>0.29437949200190139</v>
      </c>
      <c r="R49" s="9">
        <v>0.62517175623613808</v>
      </c>
      <c r="S49" s="10">
        <v>0.43023120952818711</v>
      </c>
      <c r="T49" s="15">
        <f t="shared" si="0"/>
        <v>0</v>
      </c>
      <c r="U49" s="15">
        <f t="shared" si="3"/>
        <v>0</v>
      </c>
      <c r="V49" s="15">
        <f t="shared" si="2"/>
        <v>0</v>
      </c>
    </row>
    <row r="50" spans="1:22" x14ac:dyDescent="0.25">
      <c r="A50" s="1" t="s">
        <v>54</v>
      </c>
      <c r="B50" s="8">
        <v>0.72731996631325035</v>
      </c>
      <c r="C50" s="9">
        <v>0.78587573504307828</v>
      </c>
      <c r="D50" s="9">
        <v>0.76353039925331345</v>
      </c>
      <c r="E50" s="9">
        <v>0.73539093535373268</v>
      </c>
      <c r="F50" s="9">
        <v>0.74901341156722046</v>
      </c>
      <c r="G50" s="9">
        <v>0.72821339976176647</v>
      </c>
      <c r="H50" s="8">
        <v>0.82718395265898781</v>
      </c>
      <c r="I50" s="9">
        <v>0.60714060830015792</v>
      </c>
      <c r="J50" s="9">
        <v>0.74751941386798992</v>
      </c>
      <c r="K50" s="9">
        <v>0.63174470196132482</v>
      </c>
      <c r="L50" s="9">
        <v>0.85180505189264588</v>
      </c>
      <c r="M50" s="10">
        <v>0.77791916340931577</v>
      </c>
      <c r="N50" s="8">
        <v>0.73768553385998059</v>
      </c>
      <c r="O50" s="9">
        <v>0.50846648613925838</v>
      </c>
      <c r="P50" s="9">
        <v>0.67543658498029346</v>
      </c>
      <c r="Q50" s="9">
        <v>0.52309128695382157</v>
      </c>
      <c r="R50" s="9">
        <v>0.7854051848521505</v>
      </c>
      <c r="S50" s="10">
        <v>0.6909991090235007</v>
      </c>
      <c r="T50" s="15">
        <f t="shared" si="0"/>
        <v>0</v>
      </c>
      <c r="U50" s="15">
        <f t="shared" si="3"/>
        <v>0</v>
      </c>
      <c r="V50" s="15">
        <f t="shared" si="2"/>
        <v>0</v>
      </c>
    </row>
    <row r="51" spans="1:22" x14ac:dyDescent="0.25">
      <c r="A51" s="1" t="s">
        <v>55</v>
      </c>
      <c r="B51" s="8">
        <v>0.82758943576705368</v>
      </c>
      <c r="C51" s="9">
        <v>0.83845401076032056</v>
      </c>
      <c r="D51" s="9">
        <v>0.81403218926802823</v>
      </c>
      <c r="E51" s="9">
        <v>0.82250832094242143</v>
      </c>
      <c r="F51" s="9">
        <v>0.81649247111887391</v>
      </c>
      <c r="G51" s="9">
        <v>0.8187372595146184</v>
      </c>
      <c r="H51" s="8">
        <v>0.84278197210642902</v>
      </c>
      <c r="I51" s="9">
        <v>0.65202345005383211</v>
      </c>
      <c r="J51" s="9">
        <v>0.82996642277077159</v>
      </c>
      <c r="K51" s="9">
        <v>0.70078647499310054</v>
      </c>
      <c r="L51" s="9">
        <v>0.87033579900962033</v>
      </c>
      <c r="M51" s="10">
        <v>0.82041969169489903</v>
      </c>
      <c r="N51" s="8">
        <v>0.81065704162492302</v>
      </c>
      <c r="O51" s="9">
        <v>0.55964446201209261</v>
      </c>
      <c r="P51" s="9">
        <v>0.806224001158242</v>
      </c>
      <c r="Q51" s="9">
        <v>0.59971847888179763</v>
      </c>
      <c r="R51" s="9">
        <v>0.86014480526837866</v>
      </c>
      <c r="S51" s="10">
        <v>0.74558845094683046</v>
      </c>
      <c r="T51" s="15">
        <f t="shared" si="0"/>
        <v>0</v>
      </c>
      <c r="U51" s="15">
        <f t="shared" si="3"/>
        <v>1</v>
      </c>
      <c r="V51" s="15">
        <f t="shared" si="2"/>
        <v>0</v>
      </c>
    </row>
    <row r="52" spans="1:22" x14ac:dyDescent="0.25">
      <c r="A52" s="1" t="s">
        <v>56</v>
      </c>
      <c r="B52" s="8">
        <v>0.83869340278387072</v>
      </c>
      <c r="C52" s="9">
        <v>0.82237830213888941</v>
      </c>
      <c r="D52" s="9">
        <v>0.82684878473947931</v>
      </c>
      <c r="E52" s="9">
        <v>0.81674197291613571</v>
      </c>
      <c r="F52" s="9">
        <v>0.82102485318684781</v>
      </c>
      <c r="G52" s="9">
        <v>0.82053009677097988</v>
      </c>
      <c r="H52" s="8">
        <v>0.88434292904231671</v>
      </c>
      <c r="I52" s="9">
        <v>0.75562798595921921</v>
      </c>
      <c r="J52" s="9">
        <v>0.84783548493261029</v>
      </c>
      <c r="K52" s="9">
        <v>0.73248878454717281</v>
      </c>
      <c r="L52" s="9">
        <v>0.88303107024775607</v>
      </c>
      <c r="M52" s="10">
        <v>0.8461566465441811</v>
      </c>
      <c r="N52" s="8">
        <v>0.84165216239208951</v>
      </c>
      <c r="O52" s="9">
        <v>0.68045136992214905</v>
      </c>
      <c r="P52" s="9">
        <v>0.80579800051465877</v>
      </c>
      <c r="Q52" s="9">
        <v>0.63006829304148448</v>
      </c>
      <c r="R52" s="9">
        <v>0.85477078742015111</v>
      </c>
      <c r="S52" s="10">
        <v>0.77988212243706245</v>
      </c>
      <c r="T52" s="15">
        <f t="shared" si="0"/>
        <v>0</v>
      </c>
      <c r="U52" s="15">
        <f t="shared" si="3"/>
        <v>1</v>
      </c>
      <c r="V52" s="15">
        <f t="shared" si="2"/>
        <v>0</v>
      </c>
    </row>
    <row r="53" spans="1:22" x14ac:dyDescent="0.25">
      <c r="A53" s="1" t="s">
        <v>57</v>
      </c>
      <c r="B53" s="8">
        <v>0.82485232303370204</v>
      </c>
      <c r="C53" s="9">
        <v>0.81964650100796266</v>
      </c>
      <c r="D53" s="9">
        <v>0.83233099615647443</v>
      </c>
      <c r="E53" s="9">
        <v>0.80472036339664332</v>
      </c>
      <c r="F53" s="9">
        <v>0.83105622390008671</v>
      </c>
      <c r="G53" s="9">
        <v>0.80396716056753059</v>
      </c>
      <c r="H53" s="8">
        <v>0.81361799187004102</v>
      </c>
      <c r="I53" s="9">
        <v>0.56261124708906307</v>
      </c>
      <c r="J53" s="9">
        <v>0.82675849760422704</v>
      </c>
      <c r="K53" s="9">
        <v>0.63123069803844778</v>
      </c>
      <c r="L53" s="9">
        <v>0.86260984539446872</v>
      </c>
      <c r="M53" s="10">
        <v>0.80771965769775156</v>
      </c>
      <c r="N53" s="8">
        <v>0.75790719297924314</v>
      </c>
      <c r="O53" s="9">
        <v>0.47263915142447949</v>
      </c>
      <c r="P53" s="9">
        <v>0.80189691514508243</v>
      </c>
      <c r="Q53" s="9">
        <v>0.54870598820606287</v>
      </c>
      <c r="R53" s="9">
        <v>0.84436546707634563</v>
      </c>
      <c r="S53" s="10">
        <v>0.73589506474075561</v>
      </c>
      <c r="T53" s="15">
        <f t="shared" si="0"/>
        <v>0</v>
      </c>
      <c r="U53" s="15">
        <f t="shared" si="3"/>
        <v>1</v>
      </c>
      <c r="V53" s="15">
        <f t="shared" si="2"/>
        <v>0</v>
      </c>
    </row>
    <row r="54" spans="1:22" x14ac:dyDescent="0.25">
      <c r="A54" s="1" t="s">
        <v>58</v>
      </c>
      <c r="B54" s="8">
        <v>0.88717826185021353</v>
      </c>
      <c r="C54" s="9">
        <v>0.89202734198202993</v>
      </c>
      <c r="D54" s="9">
        <v>0.88637910006879272</v>
      </c>
      <c r="E54" s="9">
        <v>0.89074241046459068</v>
      </c>
      <c r="F54" s="9">
        <v>0.89109009032554753</v>
      </c>
      <c r="G54" s="9">
        <v>0.89120834868731469</v>
      </c>
      <c r="H54" s="8">
        <v>0.89081120301742922</v>
      </c>
      <c r="I54" s="9">
        <v>0.83629650615871121</v>
      </c>
      <c r="J54" s="9">
        <v>0.78443754220164319</v>
      </c>
      <c r="K54" s="9">
        <v>0.73911726815904588</v>
      </c>
      <c r="L54" s="9">
        <v>0.88360753680231008</v>
      </c>
      <c r="M54" s="10">
        <v>0.83947208422974573</v>
      </c>
      <c r="N54" s="8">
        <v>0.85798947507529599</v>
      </c>
      <c r="O54" s="9">
        <v>0.77022478095653024</v>
      </c>
      <c r="P54" s="9">
        <v>0.72008802767518354</v>
      </c>
      <c r="Q54" s="9">
        <v>0.63295810305825118</v>
      </c>
      <c r="R54" s="9">
        <v>0.85727520545821589</v>
      </c>
      <c r="S54" s="10">
        <v>0.77012509275983743</v>
      </c>
      <c r="T54" s="15">
        <f t="shared" si="0"/>
        <v>0</v>
      </c>
      <c r="U54" s="15">
        <f t="shared" si="3"/>
        <v>0</v>
      </c>
      <c r="V54" s="15">
        <f t="shared" si="2"/>
        <v>0</v>
      </c>
    </row>
    <row r="55" spans="1:22" x14ac:dyDescent="0.25">
      <c r="A55" s="1" t="s">
        <v>59</v>
      </c>
      <c r="B55" s="8">
        <v>0.77485430703391112</v>
      </c>
      <c r="C55" s="9">
        <v>0.77793732351877798</v>
      </c>
      <c r="D55" s="9">
        <v>0.77585261387636784</v>
      </c>
      <c r="E55" s="9">
        <v>0.75009988764782787</v>
      </c>
      <c r="F55" s="9">
        <v>0.7791070207344043</v>
      </c>
      <c r="G55" s="9">
        <v>0.76256978233101891</v>
      </c>
      <c r="H55" s="8">
        <v>0.81761032458826355</v>
      </c>
      <c r="I55" s="9">
        <v>0.66440981397960308</v>
      </c>
      <c r="J55" s="9">
        <v>0.7802625551966117</v>
      </c>
      <c r="K55" s="9">
        <v>0.63927981689364211</v>
      </c>
      <c r="L55" s="9">
        <v>0.86190965290904953</v>
      </c>
      <c r="M55" s="10">
        <v>0.78999792720931106</v>
      </c>
      <c r="N55" s="8">
        <v>0.72808056372126639</v>
      </c>
      <c r="O55" s="9">
        <v>0.59749172961717556</v>
      </c>
      <c r="P55" s="9">
        <v>0.70474650679038719</v>
      </c>
      <c r="Q55" s="9">
        <v>0.54726350263187451</v>
      </c>
      <c r="R55" s="9">
        <v>0.81820293940619604</v>
      </c>
      <c r="S55" s="10">
        <v>0.70890214760903025</v>
      </c>
      <c r="T55" s="15">
        <f t="shared" si="0"/>
        <v>0</v>
      </c>
      <c r="U55" s="15">
        <f t="shared" si="3"/>
        <v>0</v>
      </c>
      <c r="V55" s="15">
        <f t="shared" si="2"/>
        <v>0</v>
      </c>
    </row>
    <row r="56" spans="1:22" x14ac:dyDescent="0.25">
      <c r="A56" s="1" t="s">
        <v>60</v>
      </c>
      <c r="B56" s="8">
        <v>0.65862829425402081</v>
      </c>
      <c r="C56" s="9">
        <v>0.6852763757850685</v>
      </c>
      <c r="D56" s="9">
        <v>0.62651147297853904</v>
      </c>
      <c r="E56" s="9">
        <v>0.62770032946429022</v>
      </c>
      <c r="F56" s="9">
        <v>0.64695034060854639</v>
      </c>
      <c r="G56" s="9">
        <v>0.6523495635812856</v>
      </c>
      <c r="H56" s="8">
        <v>0.69941247210225166</v>
      </c>
      <c r="I56" s="9">
        <v>0.46657903956200952</v>
      </c>
      <c r="J56" s="9">
        <v>0.70393224878108029</v>
      </c>
      <c r="K56" s="9">
        <v>0.50904909292566269</v>
      </c>
      <c r="L56" s="9">
        <v>0.78475967403510316</v>
      </c>
      <c r="M56" s="10">
        <v>0.6903915187138473</v>
      </c>
      <c r="N56" s="8">
        <v>0.62344245593670189</v>
      </c>
      <c r="O56" s="9">
        <v>0.38089597328992636</v>
      </c>
      <c r="P56" s="9">
        <v>0.65601680469830492</v>
      </c>
      <c r="Q56" s="9">
        <v>0.37787695766465013</v>
      </c>
      <c r="R56" s="9">
        <v>0.73844277095933786</v>
      </c>
      <c r="S56" s="10">
        <v>0.54229470456420048</v>
      </c>
      <c r="T56" s="15">
        <f t="shared" si="0"/>
        <v>0</v>
      </c>
      <c r="U56" s="15">
        <f t="shared" si="3"/>
        <v>0</v>
      </c>
      <c r="V56" s="15">
        <f t="shared" si="2"/>
        <v>0</v>
      </c>
    </row>
    <row r="57" spans="1:22" x14ac:dyDescent="0.25">
      <c r="A57" s="1" t="s">
        <v>61</v>
      </c>
      <c r="B57" s="8">
        <v>0.61035329165448893</v>
      </c>
      <c r="C57" s="9">
        <v>0.75025357560636052</v>
      </c>
      <c r="D57" s="9">
        <v>0.71501742194997819</v>
      </c>
      <c r="E57" s="9">
        <v>0.67662436892951483</v>
      </c>
      <c r="F57" s="9">
        <v>0.70562371277784453</v>
      </c>
      <c r="G57" s="9">
        <v>0.68989052876066403</v>
      </c>
      <c r="H57" s="8">
        <v>0.57791526809075899</v>
      </c>
      <c r="I57" s="9">
        <v>0.39138648967671358</v>
      </c>
      <c r="J57" s="9">
        <v>0.65418198865997634</v>
      </c>
      <c r="K57" s="9">
        <v>0.44083352374477186</v>
      </c>
      <c r="L57" s="9">
        <v>0.73017189798171234</v>
      </c>
      <c r="M57" s="10">
        <v>0.62004825858099233</v>
      </c>
      <c r="N57" s="8">
        <v>0.49406625139305088</v>
      </c>
      <c r="O57" s="9">
        <v>0.29091420838554993</v>
      </c>
      <c r="P57" s="9">
        <v>0.56729131127742727</v>
      </c>
      <c r="Q57" s="9">
        <v>0.32492933196287715</v>
      </c>
      <c r="R57" s="9">
        <v>0.63200282870764435</v>
      </c>
      <c r="S57" s="10">
        <v>0.46157344245634796</v>
      </c>
      <c r="T57" s="15">
        <f t="shared" si="0"/>
        <v>0</v>
      </c>
      <c r="U57" s="15">
        <f t="shared" si="3"/>
        <v>0</v>
      </c>
      <c r="V57" s="15">
        <f t="shared" si="2"/>
        <v>0</v>
      </c>
    </row>
    <row r="58" spans="1:22" x14ac:dyDescent="0.25">
      <c r="A58" s="1" t="s">
        <v>62</v>
      </c>
      <c r="B58" s="8">
        <v>0.57549175858215473</v>
      </c>
      <c r="C58" s="9">
        <v>0.67659204250761373</v>
      </c>
      <c r="D58" s="9">
        <v>0.59250901391232613</v>
      </c>
      <c r="E58" s="9">
        <v>0.60762547890404106</v>
      </c>
      <c r="F58" s="9">
        <v>0.55313226956565542</v>
      </c>
      <c r="G58" s="9">
        <v>0.64593035334791604</v>
      </c>
      <c r="H58" s="8">
        <v>0.65002760695939543</v>
      </c>
      <c r="I58" s="9">
        <v>0.386066875612259</v>
      </c>
      <c r="J58" s="9">
        <v>0.69468152186732468</v>
      </c>
      <c r="K58" s="9">
        <v>0.49385961820600222</v>
      </c>
      <c r="L58" s="9">
        <v>0.77935365467338524</v>
      </c>
      <c r="M58" s="10">
        <v>0.65764020338850537</v>
      </c>
      <c r="N58" s="8">
        <v>0.47596310713363676</v>
      </c>
      <c r="O58" s="9">
        <v>0.284431800443807</v>
      </c>
      <c r="P58" s="9">
        <v>0.54875548206867431</v>
      </c>
      <c r="Q58" s="9">
        <v>0.4071563693564757</v>
      </c>
      <c r="R58" s="9">
        <v>0.69262909913347959</v>
      </c>
      <c r="S58" s="10">
        <v>0.47556334033740721</v>
      </c>
      <c r="T58" s="15">
        <f t="shared" si="0"/>
        <v>0</v>
      </c>
      <c r="U58" s="15">
        <f t="shared" si="3"/>
        <v>0</v>
      </c>
      <c r="V58" s="15">
        <f t="shared" si="2"/>
        <v>0</v>
      </c>
    </row>
    <row r="59" spans="1:22" x14ac:dyDescent="0.25">
      <c r="A59" s="1" t="s">
        <v>63</v>
      </c>
      <c r="B59" s="8">
        <v>0.6248172613439974</v>
      </c>
      <c r="C59" s="9">
        <v>0.69769586254947502</v>
      </c>
      <c r="D59" s="9">
        <v>0.67138215136629043</v>
      </c>
      <c r="E59" s="9">
        <v>0.60244852133552007</v>
      </c>
      <c r="F59" s="9">
        <v>0.65608581309533909</v>
      </c>
      <c r="G59" s="9">
        <v>0.62562057957685901</v>
      </c>
      <c r="H59" s="8">
        <v>0.64405537078269026</v>
      </c>
      <c r="I59" s="9">
        <v>0.52583269788812503</v>
      </c>
      <c r="J59" s="9">
        <v>0.67185046361742984</v>
      </c>
      <c r="K59" s="9">
        <v>0.48040976112404027</v>
      </c>
      <c r="L59" s="9">
        <v>0.77937874166816468</v>
      </c>
      <c r="M59" s="10">
        <v>0.68020911562342001</v>
      </c>
      <c r="N59" s="8">
        <v>0.58506326747672455</v>
      </c>
      <c r="O59" s="9">
        <v>0.45452244848981399</v>
      </c>
      <c r="P59" s="9">
        <v>0.61671574402975782</v>
      </c>
      <c r="Q59" s="9">
        <v>0.40655312602765792</v>
      </c>
      <c r="R59" s="9">
        <v>0.67438218185131971</v>
      </c>
      <c r="S59" s="10">
        <v>0.53230594146092036</v>
      </c>
      <c r="T59" s="15">
        <f t="shared" si="0"/>
        <v>0</v>
      </c>
      <c r="U59" s="15">
        <f t="shared" si="3"/>
        <v>0</v>
      </c>
      <c r="V59" s="15">
        <f t="shared" si="2"/>
        <v>0</v>
      </c>
    </row>
    <row r="60" spans="1:22" x14ac:dyDescent="0.25">
      <c r="A60" s="1" t="s">
        <v>64</v>
      </c>
      <c r="B60" s="8">
        <v>0.53953565711859941</v>
      </c>
      <c r="C60" s="9">
        <v>0.62699886394974691</v>
      </c>
      <c r="D60" s="9">
        <v>0.53517459073535412</v>
      </c>
      <c r="E60" s="9">
        <v>0.51433834252048094</v>
      </c>
      <c r="F60" s="9"/>
      <c r="G60" s="9"/>
      <c r="H60" s="8">
        <v>0.70674331924721379</v>
      </c>
      <c r="I60" s="9">
        <v>0.45290623168713928</v>
      </c>
      <c r="J60" s="9">
        <v>0.70169716470427579</v>
      </c>
      <c r="K60" s="9">
        <v>0.47057800483177331</v>
      </c>
      <c r="L60" s="9"/>
      <c r="M60" s="10"/>
      <c r="N60" s="8">
        <v>0.52998528656964805</v>
      </c>
      <c r="O60" s="9">
        <v>0.34917088900657317</v>
      </c>
      <c r="P60" s="9">
        <v>0.59881600024192327</v>
      </c>
      <c r="Q60" s="9">
        <v>0.36070942325205074</v>
      </c>
      <c r="R60" s="9"/>
      <c r="S60" s="10"/>
      <c r="T60" s="15">
        <f t="shared" si="0"/>
        <v>0</v>
      </c>
      <c r="U60" s="15">
        <f t="shared" si="3"/>
        <v>0</v>
      </c>
      <c r="V60" s="15">
        <f t="shared" si="2"/>
        <v>0</v>
      </c>
    </row>
    <row r="61" spans="1:22" x14ac:dyDescent="0.25">
      <c r="A61" s="1" t="s">
        <v>65</v>
      </c>
      <c r="B61" s="8">
        <v>0.59706973031917998</v>
      </c>
      <c r="C61" s="9">
        <v>0.46519380189983139</v>
      </c>
      <c r="D61" s="9">
        <v>0.60272096945601139</v>
      </c>
      <c r="E61" s="9">
        <v>0.48161825453309126</v>
      </c>
      <c r="F61" s="9">
        <v>0.5969599888701711</v>
      </c>
      <c r="G61" s="9">
        <v>0.48256750097765339</v>
      </c>
      <c r="H61" s="8">
        <v>0.72135758210173218</v>
      </c>
      <c r="I61" s="9">
        <v>0.64986418412049873</v>
      </c>
      <c r="J61" s="9">
        <v>0.65270082729449064</v>
      </c>
      <c r="K61" s="9">
        <v>0.35239070004733775</v>
      </c>
      <c r="L61" s="9">
        <v>0.70944722765733936</v>
      </c>
      <c r="M61" s="10">
        <v>0.63736445642210515</v>
      </c>
      <c r="N61" s="8">
        <v>0.62185359669218054</v>
      </c>
      <c r="O61" s="9">
        <v>0.50160774895444926</v>
      </c>
      <c r="P61" s="9">
        <v>0.58288512585988483</v>
      </c>
      <c r="Q61" s="9">
        <v>0.30534127107446729</v>
      </c>
      <c r="R61" s="9">
        <v>0.67650282087421965</v>
      </c>
      <c r="S61" s="10">
        <v>0.49501172109510527</v>
      </c>
      <c r="T61" s="15">
        <f t="shared" si="0"/>
        <v>0</v>
      </c>
      <c r="U61" s="15">
        <f t="shared" si="3"/>
        <v>0</v>
      </c>
      <c r="V61" s="15">
        <f t="shared" si="2"/>
        <v>0</v>
      </c>
    </row>
    <row r="62" spans="1:22" x14ac:dyDescent="0.25">
      <c r="A62" s="1" t="s">
        <v>66</v>
      </c>
      <c r="B62" s="8">
        <v>0.51209794057156488</v>
      </c>
      <c r="C62" s="9">
        <v>0.56445034981688968</v>
      </c>
      <c r="D62" s="9">
        <v>0.522457342609711</v>
      </c>
      <c r="E62" s="9">
        <v>0.55223586222786036</v>
      </c>
      <c r="F62" s="9">
        <v>0.51397929611726745</v>
      </c>
      <c r="G62" s="9">
        <v>0.54776930824468517</v>
      </c>
      <c r="H62" s="8">
        <v>0.73281186502715889</v>
      </c>
      <c r="I62" s="9">
        <v>0.62414030646433927</v>
      </c>
      <c r="J62" s="9">
        <v>0.66107209264131295</v>
      </c>
      <c r="K62" s="9">
        <v>0.34341581341636374</v>
      </c>
      <c r="L62" s="9">
        <v>0.695700369813123</v>
      </c>
      <c r="M62" s="10">
        <v>0.59599568660829971</v>
      </c>
      <c r="N62" s="8">
        <v>0.62021057786380618</v>
      </c>
      <c r="O62" s="9">
        <v>0.47734265075261439</v>
      </c>
      <c r="P62" s="9">
        <v>0.65003887254625936</v>
      </c>
      <c r="Q62" s="9">
        <v>0.28127342308468317</v>
      </c>
      <c r="R62" s="9">
        <v>0.6320136589447044</v>
      </c>
      <c r="S62" s="10">
        <v>0.45909236503943318</v>
      </c>
      <c r="T62" s="15">
        <f t="shared" si="0"/>
        <v>0</v>
      </c>
      <c r="U62" s="15">
        <f t="shared" si="3"/>
        <v>0</v>
      </c>
      <c r="V62" s="15">
        <f t="shared" si="2"/>
        <v>0</v>
      </c>
    </row>
    <row r="63" spans="1:22" x14ac:dyDescent="0.25">
      <c r="A63" s="1" t="s">
        <v>67</v>
      </c>
      <c r="B63" s="8">
        <v>0.60754893930397513</v>
      </c>
      <c r="C63" s="9">
        <v>0.64154204079218191</v>
      </c>
      <c r="D63" s="9">
        <v>0.64340628428601265</v>
      </c>
      <c r="E63" s="9">
        <v>0.61658020793892965</v>
      </c>
      <c r="F63" s="9">
        <v>0.65222528447909978</v>
      </c>
      <c r="G63" s="9">
        <v>0.63262245317981813</v>
      </c>
      <c r="H63" s="8">
        <v>0.71545282919981801</v>
      </c>
      <c r="I63" s="9">
        <v>0.40617709659428386</v>
      </c>
      <c r="J63" s="9">
        <v>0.69970274566464308</v>
      </c>
      <c r="K63" s="9">
        <v>0.50645074392281686</v>
      </c>
      <c r="L63" s="9">
        <v>0.8388840504731675</v>
      </c>
      <c r="M63" s="10">
        <v>0.693710180156761</v>
      </c>
      <c r="N63" s="8">
        <v>0.6117884829926713</v>
      </c>
      <c r="O63" s="9">
        <v>0.2887700346314393</v>
      </c>
      <c r="P63" s="9">
        <v>0.70435778875188149</v>
      </c>
      <c r="Q63" s="9">
        <v>0.42098508610793312</v>
      </c>
      <c r="R63" s="9">
        <v>0.73353983672290568</v>
      </c>
      <c r="S63" s="10">
        <v>0.51641370755924321</v>
      </c>
      <c r="T63" s="15">
        <f t="shared" si="0"/>
        <v>0</v>
      </c>
      <c r="U63" s="15">
        <f t="shared" si="3"/>
        <v>0</v>
      </c>
      <c r="V63" s="15">
        <f t="shared" si="2"/>
        <v>0</v>
      </c>
    </row>
    <row r="64" spans="1:22" x14ac:dyDescent="0.25">
      <c r="A64" s="1" t="s">
        <v>68</v>
      </c>
      <c r="B64" s="8">
        <v>0.53032541487074103</v>
      </c>
      <c r="C64" s="9">
        <v>0.63226963436814709</v>
      </c>
      <c r="D64" s="9">
        <v>0.70819762094098582</v>
      </c>
      <c r="E64" s="9">
        <v>0.47826183151443613</v>
      </c>
      <c r="F64" s="9">
        <v>0.69824409724351899</v>
      </c>
      <c r="G64" s="9">
        <v>0.53971868998662254</v>
      </c>
      <c r="H64" s="8">
        <v>0.60028791871371623</v>
      </c>
      <c r="I64" s="9">
        <v>0.47480570136964079</v>
      </c>
      <c r="J64" s="9">
        <v>0.58953265466158944</v>
      </c>
      <c r="K64" s="9">
        <v>0.46448918708974524</v>
      </c>
      <c r="L64" s="9">
        <v>0.65771667723459137</v>
      </c>
      <c r="M64" s="10">
        <v>0.59852856664902498</v>
      </c>
      <c r="N64" s="8">
        <v>0.48396831493492976</v>
      </c>
      <c r="O64" s="9">
        <v>0.34084002341528574</v>
      </c>
      <c r="P64" s="9">
        <v>0.51970987080765352</v>
      </c>
      <c r="Q64" s="9">
        <v>0.35006757885599893</v>
      </c>
      <c r="R64" s="9">
        <v>0.56432089452173384</v>
      </c>
      <c r="S64" s="10">
        <v>0.4434986370551493</v>
      </c>
      <c r="T64" s="15">
        <f t="shared" si="0"/>
        <v>0</v>
      </c>
      <c r="U64" s="15">
        <f t="shared" si="3"/>
        <v>0</v>
      </c>
      <c r="V64" s="15">
        <f t="shared" si="2"/>
        <v>1</v>
      </c>
    </row>
    <row r="65" spans="1:22" x14ac:dyDescent="0.25">
      <c r="A65" s="1" t="s">
        <v>69</v>
      </c>
      <c r="B65" s="8">
        <v>0.68732076138107434</v>
      </c>
      <c r="C65" s="9">
        <v>0.7137620981486168</v>
      </c>
      <c r="D65" s="9">
        <v>0.66545394490086174</v>
      </c>
      <c r="E65" s="9">
        <v>0.72654026403302974</v>
      </c>
      <c r="F65" s="9">
        <v>0.66833137158389433</v>
      </c>
      <c r="G65" s="9">
        <v>0.72863840071467689</v>
      </c>
      <c r="H65" s="8">
        <v>0.74742201257182095</v>
      </c>
      <c r="I65" s="9">
        <v>0.54968727240499815</v>
      </c>
      <c r="J65" s="9">
        <v>0.75845911986655667</v>
      </c>
      <c r="K65" s="9">
        <v>0.51814034373194784</v>
      </c>
      <c r="L65" s="9">
        <v>0.86654142544593327</v>
      </c>
      <c r="M65" s="10">
        <v>0.76928821693693006</v>
      </c>
      <c r="N65" s="8">
        <v>0.63780071325401955</v>
      </c>
      <c r="O65" s="9">
        <v>0.48240178582963994</v>
      </c>
      <c r="P65" s="9">
        <v>0.65648623866929523</v>
      </c>
      <c r="Q65" s="9">
        <v>0.41139460411614209</v>
      </c>
      <c r="R65" s="9">
        <v>0.815066720333673</v>
      </c>
      <c r="S65" s="10">
        <v>0.66737522875033972</v>
      </c>
      <c r="T65" s="15">
        <f t="shared" si="0"/>
        <v>0</v>
      </c>
      <c r="U65" s="15">
        <f t="shared" si="3"/>
        <v>0</v>
      </c>
      <c r="V65" s="15">
        <f t="shared" si="2"/>
        <v>0</v>
      </c>
    </row>
    <row r="66" spans="1:22" x14ac:dyDescent="0.25">
      <c r="A66" s="1" t="s">
        <v>70</v>
      </c>
      <c r="B66" s="8">
        <v>0.79214404098626423</v>
      </c>
      <c r="C66" s="9">
        <v>0.85855685097517664</v>
      </c>
      <c r="D66" s="9">
        <v>0.77092532643476541</v>
      </c>
      <c r="E66" s="9">
        <v>0.85103991025775527</v>
      </c>
      <c r="F66" s="9">
        <v>0.78637150061335614</v>
      </c>
      <c r="G66" s="9">
        <v>0.84995632452889192</v>
      </c>
      <c r="H66" s="8">
        <v>0.85240795944385772</v>
      </c>
      <c r="I66" s="9">
        <v>0.69595576109965718</v>
      </c>
      <c r="J66" s="9">
        <v>0.82884585954306822</v>
      </c>
      <c r="K66" s="9">
        <v>0.67816237237001231</v>
      </c>
      <c r="L66" s="9">
        <v>0.87499351443523621</v>
      </c>
      <c r="M66" s="10">
        <v>0.82891243228376021</v>
      </c>
      <c r="N66" s="8">
        <v>0.83466384475864897</v>
      </c>
      <c r="O66" s="9">
        <v>0.62764436529766909</v>
      </c>
      <c r="P66" s="9">
        <v>0.83667422164182681</v>
      </c>
      <c r="Q66" s="9">
        <v>0.59739782032732902</v>
      </c>
      <c r="R66" s="9">
        <v>0.89332145457325929</v>
      </c>
      <c r="S66" s="10">
        <v>0.74916013641504375</v>
      </c>
      <c r="T66" s="15">
        <f t="shared" si="0"/>
        <v>0</v>
      </c>
      <c r="U66" s="15">
        <f t="shared" si="3"/>
        <v>1</v>
      </c>
      <c r="V66" s="15">
        <f t="shared" si="2"/>
        <v>0</v>
      </c>
    </row>
    <row r="67" spans="1:22" x14ac:dyDescent="0.25">
      <c r="A67" s="1" t="s">
        <v>71</v>
      </c>
      <c r="B67" s="8">
        <v>0.92508953761755397</v>
      </c>
      <c r="C67" s="9">
        <v>0.92515600993227043</v>
      </c>
      <c r="D67" s="9">
        <v>0.92492437344897915</v>
      </c>
      <c r="E67" s="9">
        <v>0.92508443191358314</v>
      </c>
      <c r="F67" s="9">
        <v>0.92522950459359243</v>
      </c>
      <c r="G67" s="9">
        <v>0.9248740484513841</v>
      </c>
      <c r="H67" s="8">
        <v>0.87322069915224032</v>
      </c>
      <c r="I67" s="9">
        <v>0.84260493259526659</v>
      </c>
      <c r="J67" s="9">
        <v>0.80248662292191797</v>
      </c>
      <c r="K67" s="9">
        <v>0.77266601453270189</v>
      </c>
      <c r="L67" s="9">
        <v>0.8459047535480676</v>
      </c>
      <c r="M67" s="10">
        <v>0.80991482998353881</v>
      </c>
      <c r="N67" s="8">
        <v>0.84343969663922691</v>
      </c>
      <c r="O67" s="9">
        <v>0.78528664145239147</v>
      </c>
      <c r="P67" s="9">
        <v>0.73858642359597126</v>
      </c>
      <c r="Q67" s="9">
        <v>0.67643836326452633</v>
      </c>
      <c r="R67" s="9">
        <v>0.80826657853606343</v>
      </c>
      <c r="S67" s="10">
        <v>0.74047018017023258</v>
      </c>
      <c r="T67" s="15">
        <f t="shared" si="0"/>
        <v>0</v>
      </c>
      <c r="U67" s="15">
        <f t="shared" si="3"/>
        <v>0</v>
      </c>
      <c r="V67" s="15">
        <f t="shared" si="2"/>
        <v>0</v>
      </c>
    </row>
    <row r="68" spans="1:22" x14ac:dyDescent="0.25">
      <c r="A68" s="1" t="s">
        <v>72</v>
      </c>
      <c r="B68" s="8">
        <v>0.79050327016959088</v>
      </c>
      <c r="C68" s="9">
        <v>0.80771895879709998</v>
      </c>
      <c r="D68" s="9">
        <v>0.77773932813423741</v>
      </c>
      <c r="E68" s="9">
        <v>0.80146217393089991</v>
      </c>
      <c r="F68" s="9">
        <v>0.76003592186196045</v>
      </c>
      <c r="G68" s="9">
        <v>0.8051762142494201</v>
      </c>
      <c r="H68" s="8">
        <v>0.85113906054288158</v>
      </c>
      <c r="I68" s="9">
        <v>0.70148936940227014</v>
      </c>
      <c r="J68" s="9">
        <v>0.84474481955991443</v>
      </c>
      <c r="K68" s="9">
        <v>0.7201994946670528</v>
      </c>
      <c r="L68" s="9">
        <v>0.87422194646401918</v>
      </c>
      <c r="M68" s="10">
        <v>0.84256558107794355</v>
      </c>
      <c r="N68" s="8">
        <v>0.83287435917110619</v>
      </c>
      <c r="O68" s="9">
        <v>0.60768238919093187</v>
      </c>
      <c r="P68" s="9">
        <v>0.83420112377037337</v>
      </c>
      <c r="Q68" s="9">
        <v>0.64904461116843826</v>
      </c>
      <c r="R68" s="9">
        <v>0.89478113222829581</v>
      </c>
      <c r="S68" s="10">
        <v>0.76966413560928948</v>
      </c>
      <c r="T68" s="15">
        <f t="shared" ref="T68:T131" si="4">IF(MAX(B68,D68,F68,H68,J68,L68,N68,P68,R68) &lt; 0.6, 1,0)</f>
        <v>0</v>
      </c>
      <c r="U68" s="15">
        <f t="shared" ref="U68:U131" si="5">IF(MIN(B68,D68,F68,H68,J68,L68,N68,P68,R68) &gt; 0.75, 1,0)</f>
        <v>1</v>
      </c>
      <c r="V68" s="15">
        <f t="shared" ref="V68:V131" si="6">IF(AVERAGE(B68,D68,F68,H68,J68,L68,N68,P68,R68) &lt; 0.6, 1,0)</f>
        <v>0</v>
      </c>
    </row>
    <row r="69" spans="1:22" x14ac:dyDescent="0.25">
      <c r="A69" s="1" t="s">
        <v>73</v>
      </c>
      <c r="B69" s="8">
        <v>0.8538563644755458</v>
      </c>
      <c r="C69" s="9">
        <v>0.83392928080828799</v>
      </c>
      <c r="D69" s="9">
        <v>0.82301483424281374</v>
      </c>
      <c r="E69" s="9">
        <v>0.79788647974471605</v>
      </c>
      <c r="F69" s="9">
        <v>0.82985819221335944</v>
      </c>
      <c r="G69" s="9">
        <v>0.81483437442564199</v>
      </c>
      <c r="H69" s="8">
        <v>0.90117347647423485</v>
      </c>
      <c r="I69" s="9">
        <v>0.74689284632909292</v>
      </c>
      <c r="J69" s="9">
        <v>0.85418924187028045</v>
      </c>
      <c r="K69" s="9">
        <v>0.7349044775389556</v>
      </c>
      <c r="L69" s="9">
        <v>0.88886906025113244</v>
      </c>
      <c r="M69" s="10">
        <v>0.80134014830733724</v>
      </c>
      <c r="N69" s="8">
        <v>0.87022009536971889</v>
      </c>
      <c r="O69" s="9">
        <v>0.66970666130361955</v>
      </c>
      <c r="P69" s="9">
        <v>0.84107542841218708</v>
      </c>
      <c r="Q69" s="9">
        <v>0.66603654583261451</v>
      </c>
      <c r="R69" s="9">
        <v>0.87673166115656032</v>
      </c>
      <c r="S69" s="10">
        <v>0.73795804771217022</v>
      </c>
      <c r="T69" s="15">
        <f t="shared" si="4"/>
        <v>0</v>
      </c>
      <c r="U69" s="15">
        <f t="shared" si="5"/>
        <v>1</v>
      </c>
      <c r="V69" s="15">
        <f t="shared" si="6"/>
        <v>0</v>
      </c>
    </row>
    <row r="70" spans="1:22" x14ac:dyDescent="0.25">
      <c r="A70" s="1" t="s">
        <v>74</v>
      </c>
      <c r="B70" s="8">
        <v>0.70995590566089661</v>
      </c>
      <c r="C70" s="9">
        <v>0.78350973489612274</v>
      </c>
      <c r="D70" s="9">
        <v>0.71143174817997246</v>
      </c>
      <c r="E70" s="9">
        <v>0.76010260613280822</v>
      </c>
      <c r="F70" s="9">
        <v>0.69594757638929272</v>
      </c>
      <c r="G70" s="9">
        <v>0.7599506613025957</v>
      </c>
      <c r="H70" s="8">
        <v>0.80108083305608657</v>
      </c>
      <c r="I70" s="9">
        <v>0.61045858816635235</v>
      </c>
      <c r="J70" s="9">
        <v>0.81865011316664327</v>
      </c>
      <c r="K70" s="9">
        <v>0.68479604495764235</v>
      </c>
      <c r="L70" s="9">
        <v>0.85341708671058547</v>
      </c>
      <c r="M70" s="10">
        <v>0.78265682036289697</v>
      </c>
      <c r="N70" s="8">
        <v>0.68193875000295245</v>
      </c>
      <c r="O70" s="9">
        <v>0.47501807674877156</v>
      </c>
      <c r="P70" s="9">
        <v>0.75485009001285863</v>
      </c>
      <c r="Q70" s="9">
        <v>0.57290310842965464</v>
      </c>
      <c r="R70" s="9">
        <v>0.79112514619746355</v>
      </c>
      <c r="S70" s="10">
        <v>0.67456671457046358</v>
      </c>
      <c r="T70" s="15">
        <f t="shared" si="4"/>
        <v>0</v>
      </c>
      <c r="U70" s="15">
        <f t="shared" si="5"/>
        <v>0</v>
      </c>
      <c r="V70" s="15">
        <f t="shared" si="6"/>
        <v>0</v>
      </c>
    </row>
    <row r="71" spans="1:22" x14ac:dyDescent="0.25">
      <c r="A71" s="1" t="s">
        <v>75</v>
      </c>
      <c r="B71" s="8">
        <v>0.63245775840379237</v>
      </c>
      <c r="C71" s="9">
        <v>0.71960291540723431</v>
      </c>
      <c r="D71" s="9">
        <v>0.63477839417908544</v>
      </c>
      <c r="E71" s="9">
        <v>0.70524424676558695</v>
      </c>
      <c r="F71" s="9"/>
      <c r="G71" s="9"/>
      <c r="H71" s="8">
        <v>0.6763502895809157</v>
      </c>
      <c r="I71" s="9">
        <v>0.43986274037494838</v>
      </c>
      <c r="J71" s="9">
        <v>0.761496298215943</v>
      </c>
      <c r="K71" s="9">
        <v>0.50674230800137976</v>
      </c>
      <c r="L71" s="9"/>
      <c r="M71" s="10"/>
      <c r="N71" s="8">
        <v>0.60893605012941898</v>
      </c>
      <c r="O71" s="9">
        <v>0.37171482148836787</v>
      </c>
      <c r="P71" s="9">
        <v>0.7205076443726528</v>
      </c>
      <c r="Q71" s="9">
        <v>0.41420452935828983</v>
      </c>
      <c r="R71" s="9"/>
      <c r="S71" s="10"/>
      <c r="T71" s="15">
        <f t="shared" si="4"/>
        <v>0</v>
      </c>
      <c r="U71" s="15">
        <f t="shared" si="5"/>
        <v>0</v>
      </c>
      <c r="V71" s="15">
        <f t="shared" si="6"/>
        <v>0</v>
      </c>
    </row>
    <row r="72" spans="1:22" x14ac:dyDescent="0.25">
      <c r="A72" s="1" t="s">
        <v>76</v>
      </c>
      <c r="B72" s="8">
        <v>0.80989139118109865</v>
      </c>
      <c r="C72" s="9">
        <v>0.80260585360337622</v>
      </c>
      <c r="D72" s="9">
        <v>0.80125208800316161</v>
      </c>
      <c r="E72" s="9">
        <v>0.79974203457227588</v>
      </c>
      <c r="F72" s="9">
        <v>0.80688210754502077</v>
      </c>
      <c r="G72" s="9">
        <v>0.80215481900235508</v>
      </c>
      <c r="H72" s="8">
        <v>0.87985834580863864</v>
      </c>
      <c r="I72" s="9">
        <v>0.845006455302871</v>
      </c>
      <c r="J72" s="9">
        <v>0.87251634533188172</v>
      </c>
      <c r="K72" s="9">
        <v>0.76007160835636411</v>
      </c>
      <c r="L72" s="9">
        <v>0.88213525768621104</v>
      </c>
      <c r="M72" s="10">
        <v>0.85679017624648457</v>
      </c>
      <c r="N72" s="8">
        <v>0.85297720336844396</v>
      </c>
      <c r="O72" s="9">
        <v>0.78562427537447088</v>
      </c>
      <c r="P72" s="9">
        <v>0.83478450630117218</v>
      </c>
      <c r="Q72" s="9">
        <v>0.67448659744984885</v>
      </c>
      <c r="R72" s="9">
        <v>0.85342880945461319</v>
      </c>
      <c r="S72" s="10">
        <v>0.81927618340560648</v>
      </c>
      <c r="T72" s="15">
        <f t="shared" si="4"/>
        <v>0</v>
      </c>
      <c r="U72" s="15">
        <f t="shared" si="5"/>
        <v>1</v>
      </c>
      <c r="V72" s="15">
        <f t="shared" si="6"/>
        <v>0</v>
      </c>
    </row>
    <row r="73" spans="1:22" x14ac:dyDescent="0.25">
      <c r="A73" s="1" t="s">
        <v>77</v>
      </c>
      <c r="B73" s="8">
        <v>0.78665652607978898</v>
      </c>
      <c r="C73" s="9">
        <v>0.78849276059220219</v>
      </c>
      <c r="D73" s="9">
        <v>0.78695125559109291</v>
      </c>
      <c r="E73" s="9">
        <v>0.78711628543870427</v>
      </c>
      <c r="F73" s="9"/>
      <c r="G73" s="9"/>
      <c r="H73" s="8">
        <v>0.8859222441540513</v>
      </c>
      <c r="I73" s="9">
        <v>0.82058763129821199</v>
      </c>
      <c r="J73" s="9">
        <v>0.84238656873366258</v>
      </c>
      <c r="K73" s="9">
        <v>0.75349710781251011</v>
      </c>
      <c r="L73" s="9"/>
      <c r="M73" s="10"/>
      <c r="N73" s="8">
        <v>0.86302221440865756</v>
      </c>
      <c r="O73" s="9">
        <v>0.76244188315777817</v>
      </c>
      <c r="P73" s="9">
        <v>0.81087636053001544</v>
      </c>
      <c r="Q73" s="9">
        <v>0.68379449476299536</v>
      </c>
      <c r="R73" s="9"/>
      <c r="S73" s="10"/>
      <c r="T73" s="15">
        <f t="shared" si="4"/>
        <v>0</v>
      </c>
      <c r="U73" s="15">
        <f t="shared" si="5"/>
        <v>1</v>
      </c>
      <c r="V73" s="15">
        <f t="shared" si="6"/>
        <v>0</v>
      </c>
    </row>
    <row r="74" spans="1:22" x14ac:dyDescent="0.25">
      <c r="A74" s="1" t="s">
        <v>78</v>
      </c>
      <c r="B74" s="8">
        <v>0.92266533116610805</v>
      </c>
      <c r="C74" s="9">
        <v>0.91735457619492278</v>
      </c>
      <c r="D74" s="9">
        <v>0.92030650976783335</v>
      </c>
      <c r="E74" s="9">
        <v>0.91849802791311486</v>
      </c>
      <c r="F74" s="9">
        <v>0.9220401229027364</v>
      </c>
      <c r="G74" s="9">
        <v>0.91666852643476948</v>
      </c>
      <c r="H74" s="8">
        <v>0.88278567826015075</v>
      </c>
      <c r="I74" s="9">
        <v>0.86670367473139398</v>
      </c>
      <c r="J74" s="9">
        <v>0.80496529893811319</v>
      </c>
      <c r="K74" s="9">
        <v>0.78079852932164973</v>
      </c>
      <c r="L74" s="9">
        <v>0.86422757935738548</v>
      </c>
      <c r="M74" s="10">
        <v>0.83187451541925217</v>
      </c>
      <c r="N74" s="8">
        <v>0.86308747750953796</v>
      </c>
      <c r="O74" s="9">
        <v>0.81794120087679301</v>
      </c>
      <c r="P74" s="9">
        <v>0.74552338835680065</v>
      </c>
      <c r="Q74" s="9">
        <v>0.70140211776536054</v>
      </c>
      <c r="R74" s="9">
        <v>0.84297608684559666</v>
      </c>
      <c r="S74" s="10">
        <v>0.77255937022916477</v>
      </c>
      <c r="T74" s="15">
        <f t="shared" si="4"/>
        <v>0</v>
      </c>
      <c r="U74" s="15">
        <f t="shared" si="5"/>
        <v>0</v>
      </c>
      <c r="V74" s="15">
        <f t="shared" si="6"/>
        <v>0</v>
      </c>
    </row>
    <row r="75" spans="1:22" x14ac:dyDescent="0.25">
      <c r="A75" s="1" t="s">
        <v>79</v>
      </c>
      <c r="B75" s="8">
        <v>0.87670108291406401</v>
      </c>
      <c r="C75" s="9">
        <v>0.88759531422071902</v>
      </c>
      <c r="D75" s="9">
        <v>0.87725535809860278</v>
      </c>
      <c r="E75" s="9">
        <v>0.88935570711294265</v>
      </c>
      <c r="F75" s="9">
        <v>0.87672328786088871</v>
      </c>
      <c r="G75" s="9">
        <v>0.8874103443870649</v>
      </c>
      <c r="H75" s="8">
        <v>0.88105005981602524</v>
      </c>
      <c r="I75" s="9">
        <v>0.86773557674411417</v>
      </c>
      <c r="J75" s="9">
        <v>0.85526122548157912</v>
      </c>
      <c r="K75" s="9">
        <v>0.7729848413155147</v>
      </c>
      <c r="L75" s="9">
        <v>0.87477091868378165</v>
      </c>
      <c r="M75" s="10">
        <v>0.85258339362432234</v>
      </c>
      <c r="N75" s="8">
        <v>0.87613539001863749</v>
      </c>
      <c r="O75" s="9">
        <v>0.84805654516021067</v>
      </c>
      <c r="P75" s="9">
        <v>0.83228857987802618</v>
      </c>
      <c r="Q75" s="9">
        <v>0.71701858626155424</v>
      </c>
      <c r="R75" s="9">
        <v>0.86761130361229721</v>
      </c>
      <c r="S75" s="10">
        <v>0.8306009325137711</v>
      </c>
      <c r="T75" s="15">
        <f t="shared" si="4"/>
        <v>0</v>
      </c>
      <c r="U75" s="15">
        <f t="shared" si="5"/>
        <v>1</v>
      </c>
      <c r="V75" s="15">
        <f t="shared" si="6"/>
        <v>0</v>
      </c>
    </row>
    <row r="76" spans="1:22" x14ac:dyDescent="0.25">
      <c r="A76" s="1" t="s">
        <v>80</v>
      </c>
      <c r="B76" s="8">
        <v>0.88422925685416376</v>
      </c>
      <c r="C76" s="9">
        <v>0.87880894373443907</v>
      </c>
      <c r="D76" s="9">
        <v>0.88181817901450832</v>
      </c>
      <c r="E76" s="9">
        <v>0.87831472803249344</v>
      </c>
      <c r="F76" s="9">
        <v>0.88239877826114499</v>
      </c>
      <c r="G76" s="9">
        <v>0.87749012913945212</v>
      </c>
      <c r="H76" s="8">
        <v>0.89641923964323067</v>
      </c>
      <c r="I76" s="9">
        <v>0.85777351706619576</v>
      </c>
      <c r="J76" s="9">
        <v>0.83832440966297384</v>
      </c>
      <c r="K76" s="9">
        <v>0.76566053496940267</v>
      </c>
      <c r="L76" s="9">
        <v>0.86667873260995409</v>
      </c>
      <c r="M76" s="10">
        <v>0.83383868271590889</v>
      </c>
      <c r="N76" s="8">
        <v>0.8810258387708706</v>
      </c>
      <c r="O76" s="9">
        <v>0.8222555983253228</v>
      </c>
      <c r="P76" s="9">
        <v>0.80130932435652835</v>
      </c>
      <c r="Q76" s="9">
        <v>0.69716662064842283</v>
      </c>
      <c r="R76" s="9">
        <v>0.8457887800458167</v>
      </c>
      <c r="S76" s="10">
        <v>0.79065019854741703</v>
      </c>
      <c r="T76" s="15">
        <f t="shared" si="4"/>
        <v>0</v>
      </c>
      <c r="U76" s="15">
        <f t="shared" si="5"/>
        <v>1</v>
      </c>
      <c r="V76" s="15">
        <f t="shared" si="6"/>
        <v>0</v>
      </c>
    </row>
    <row r="77" spans="1:22" x14ac:dyDescent="0.25">
      <c r="A77" s="1" t="s">
        <v>81</v>
      </c>
      <c r="B77" s="8">
        <v>0.77569045326612251</v>
      </c>
      <c r="C77" s="9">
        <v>0.79964149321535472</v>
      </c>
      <c r="D77" s="9">
        <v>0.76332318233044261</v>
      </c>
      <c r="E77" s="9">
        <v>0.73244151925330514</v>
      </c>
      <c r="F77" s="9">
        <v>0.80219743717529446</v>
      </c>
      <c r="G77" s="9">
        <v>0.74864497321152867</v>
      </c>
      <c r="H77" s="8">
        <v>0.57886279319969758</v>
      </c>
      <c r="I77" s="9">
        <v>0.34042001180838927</v>
      </c>
      <c r="J77" s="9">
        <v>0.62340132172533924</v>
      </c>
      <c r="K77" s="9">
        <v>0.47817981897251577</v>
      </c>
      <c r="L77" s="9">
        <v>0.79154312605946464</v>
      </c>
      <c r="M77" s="10">
        <v>0.66964733395862919</v>
      </c>
      <c r="N77" s="8">
        <v>0.49808694900574768</v>
      </c>
      <c r="O77" s="9">
        <v>0.24675151170467502</v>
      </c>
      <c r="P77" s="9">
        <v>0.5149584726234363</v>
      </c>
      <c r="Q77" s="9">
        <v>0.35090490494534876</v>
      </c>
      <c r="R77" s="9">
        <v>0.71514311605105274</v>
      </c>
      <c r="S77" s="10">
        <v>0.45633018356567567</v>
      </c>
      <c r="T77" s="15">
        <f t="shared" si="4"/>
        <v>0</v>
      </c>
      <c r="U77" s="15">
        <f t="shared" si="5"/>
        <v>0</v>
      </c>
      <c r="V77" s="15">
        <f t="shared" si="6"/>
        <v>0</v>
      </c>
    </row>
    <row r="78" spans="1:22" x14ac:dyDescent="0.25">
      <c r="A78" s="1" t="s">
        <v>82</v>
      </c>
      <c r="B78" s="8">
        <v>0.77197950522176395</v>
      </c>
      <c r="C78" s="9">
        <v>0.76006413457958866</v>
      </c>
      <c r="D78" s="9">
        <v>0.79299159073901548</v>
      </c>
      <c r="E78" s="9">
        <v>0.70761674746509262</v>
      </c>
      <c r="F78" s="9">
        <v>0.80503937932353464</v>
      </c>
      <c r="G78" s="9">
        <v>0.72003730837442048</v>
      </c>
      <c r="H78" s="8">
        <v>0.7597238158232843</v>
      </c>
      <c r="I78" s="9">
        <v>0.54486900890504808</v>
      </c>
      <c r="J78" s="9">
        <v>0.78760075135423746</v>
      </c>
      <c r="K78" s="9">
        <v>0.56567602073707846</v>
      </c>
      <c r="L78" s="9">
        <v>0.85788308904626687</v>
      </c>
      <c r="M78" s="10">
        <v>0.78483572159132009</v>
      </c>
      <c r="N78" s="8">
        <v>0.73140953125516617</v>
      </c>
      <c r="O78" s="9">
        <v>0.46954984559396673</v>
      </c>
      <c r="P78" s="9">
        <v>0.78225615002113846</v>
      </c>
      <c r="Q78" s="9">
        <v>0.4852929273980966</v>
      </c>
      <c r="R78" s="9">
        <v>0.82475296080886307</v>
      </c>
      <c r="S78" s="10">
        <v>0.62927953020690852</v>
      </c>
      <c r="T78" s="15">
        <f t="shared" si="4"/>
        <v>0</v>
      </c>
      <c r="U78" s="15">
        <f t="shared" si="5"/>
        <v>0</v>
      </c>
      <c r="V78" s="15">
        <f t="shared" si="6"/>
        <v>0</v>
      </c>
    </row>
    <row r="79" spans="1:22" x14ac:dyDescent="0.25">
      <c r="A79" s="1" t="s">
        <v>83</v>
      </c>
      <c r="B79" s="8">
        <v>0.8457848160474648</v>
      </c>
      <c r="C79" s="9">
        <v>0.76625260895519343</v>
      </c>
      <c r="D79" s="9">
        <v>0.84228337647854024</v>
      </c>
      <c r="E79" s="9">
        <v>0.76643084465559197</v>
      </c>
      <c r="F79" s="9">
        <v>0.84861695909157386</v>
      </c>
      <c r="G79" s="9">
        <v>0.76391684796301962</v>
      </c>
      <c r="H79" s="8">
        <v>0.85921696378775636</v>
      </c>
      <c r="I79" s="9">
        <v>0.76599215846258017</v>
      </c>
      <c r="J79" s="9">
        <v>0.84454163236917412</v>
      </c>
      <c r="K79" s="9">
        <v>0.73754966405661049</v>
      </c>
      <c r="L79" s="9">
        <v>0.87272268473933967</v>
      </c>
      <c r="M79" s="10">
        <v>0.81262121704378343</v>
      </c>
      <c r="N79" s="8">
        <v>0.78830614911906405</v>
      </c>
      <c r="O79" s="9">
        <v>0.68396618821008892</v>
      </c>
      <c r="P79" s="9">
        <v>0.79814911263864063</v>
      </c>
      <c r="Q79" s="9">
        <v>0.63210153779541467</v>
      </c>
      <c r="R79" s="9">
        <v>0.80465358922960351</v>
      </c>
      <c r="S79" s="10">
        <v>0.71317155911952501</v>
      </c>
      <c r="T79" s="15">
        <f t="shared" si="4"/>
        <v>0</v>
      </c>
      <c r="U79" s="15">
        <f t="shared" si="5"/>
        <v>1</v>
      </c>
      <c r="V79" s="15">
        <f t="shared" si="6"/>
        <v>0</v>
      </c>
    </row>
    <row r="80" spans="1:22" x14ac:dyDescent="0.25">
      <c r="A80" s="1" t="s">
        <v>84</v>
      </c>
      <c r="B80" s="8">
        <v>0.59295960031891604</v>
      </c>
      <c r="C80" s="9">
        <v>0.67604401604246334</v>
      </c>
      <c r="D80" s="9">
        <v>0.6400115046128928</v>
      </c>
      <c r="E80" s="9">
        <v>0.63342378920165909</v>
      </c>
      <c r="F80" s="9">
        <v>0.63938758806272866</v>
      </c>
      <c r="G80" s="9">
        <v>0.65980701694332022</v>
      </c>
      <c r="H80" s="8">
        <v>0.58547809621248492</v>
      </c>
      <c r="I80" s="9">
        <v>0.38143166500229059</v>
      </c>
      <c r="J80" s="9">
        <v>0.68637194505994181</v>
      </c>
      <c r="K80" s="9">
        <v>0.43710789351740609</v>
      </c>
      <c r="L80" s="9">
        <v>0.79671060268827287</v>
      </c>
      <c r="M80" s="10">
        <v>0.690696241256326</v>
      </c>
      <c r="N80" s="8">
        <v>0.52274718257113872</v>
      </c>
      <c r="O80" s="9">
        <v>0.31077729080886241</v>
      </c>
      <c r="P80" s="9">
        <v>0.63690624005219487</v>
      </c>
      <c r="Q80" s="9">
        <v>0.34313401611630356</v>
      </c>
      <c r="R80" s="9">
        <v>0.73460887893005422</v>
      </c>
      <c r="S80" s="10">
        <v>0.53419035600388376</v>
      </c>
      <c r="T80" s="15">
        <f t="shared" si="4"/>
        <v>0</v>
      </c>
      <c r="U80" s="15">
        <f t="shared" si="5"/>
        <v>0</v>
      </c>
      <c r="V80" s="15">
        <f t="shared" si="6"/>
        <v>0</v>
      </c>
    </row>
    <row r="81" spans="1:22" x14ac:dyDescent="0.25">
      <c r="A81" s="1" t="s">
        <v>85</v>
      </c>
      <c r="B81" s="8">
        <v>0.75096658174008279</v>
      </c>
      <c r="C81" s="9">
        <v>0.73248945023567669</v>
      </c>
      <c r="D81" s="9">
        <v>0.75723395605340138</v>
      </c>
      <c r="E81" s="9">
        <v>0.71361286952007663</v>
      </c>
      <c r="F81" s="9">
        <v>0.75336782202653174</v>
      </c>
      <c r="G81" s="9">
        <v>0.72336662535610163</v>
      </c>
      <c r="H81" s="8">
        <v>0.83615190037820675</v>
      </c>
      <c r="I81" s="9">
        <v>0.78561323218552237</v>
      </c>
      <c r="J81" s="9">
        <v>0.80782721341513841</v>
      </c>
      <c r="K81" s="9">
        <v>0.67852259728693776</v>
      </c>
      <c r="L81" s="9">
        <v>0.83534309871536816</v>
      </c>
      <c r="M81" s="10">
        <v>0.80349973418757037</v>
      </c>
      <c r="N81" s="8">
        <v>0.8277411713873839</v>
      </c>
      <c r="O81" s="9">
        <v>0.7157209950204414</v>
      </c>
      <c r="P81" s="9">
        <v>0.78950794029990057</v>
      </c>
      <c r="Q81" s="9">
        <v>0.59371319103703946</v>
      </c>
      <c r="R81" s="9">
        <v>0.82634387002672405</v>
      </c>
      <c r="S81" s="10">
        <v>0.72849341320662053</v>
      </c>
      <c r="T81" s="15">
        <f t="shared" si="4"/>
        <v>0</v>
      </c>
      <c r="U81" s="15">
        <f t="shared" si="5"/>
        <v>1</v>
      </c>
      <c r="V81" s="15">
        <f t="shared" si="6"/>
        <v>0</v>
      </c>
    </row>
    <row r="82" spans="1:22" x14ac:dyDescent="0.25">
      <c r="A82" s="1" t="s">
        <v>86</v>
      </c>
      <c r="B82" s="8">
        <v>0.71826008830741261</v>
      </c>
      <c r="C82" s="9">
        <v>0.53748928475663527</v>
      </c>
      <c r="D82" s="9">
        <v>0.7561937098311623</v>
      </c>
      <c r="E82" s="9">
        <v>0.48373943910751366</v>
      </c>
      <c r="F82" s="9"/>
      <c r="G82" s="9"/>
      <c r="H82" s="8">
        <v>0.50778560953515761</v>
      </c>
      <c r="I82" s="9">
        <v>0.25222908177572778</v>
      </c>
      <c r="J82" s="9">
        <v>0.58531007614250341</v>
      </c>
      <c r="K82" s="9">
        <v>0.23779758010750116</v>
      </c>
      <c r="L82" s="9"/>
      <c r="M82" s="10"/>
      <c r="N82" s="8">
        <v>0.50010913823991854</v>
      </c>
      <c r="O82" s="9">
        <v>0.18860517867459828</v>
      </c>
      <c r="P82" s="9">
        <v>0.44624111486381668</v>
      </c>
      <c r="Q82" s="9">
        <v>0.16802854971833794</v>
      </c>
      <c r="R82" s="9"/>
      <c r="S82" s="10"/>
      <c r="T82" s="15">
        <f t="shared" si="4"/>
        <v>0</v>
      </c>
      <c r="U82" s="15">
        <f t="shared" si="5"/>
        <v>0</v>
      </c>
      <c r="V82" s="15">
        <f t="shared" si="6"/>
        <v>1</v>
      </c>
    </row>
    <row r="83" spans="1:22" x14ac:dyDescent="0.25">
      <c r="A83" s="1" t="s">
        <v>87</v>
      </c>
      <c r="B83" s="8">
        <v>0.66039199384467029</v>
      </c>
      <c r="C83" s="9">
        <v>0.66615049454200281</v>
      </c>
      <c r="D83" s="9">
        <v>0.70252339134276376</v>
      </c>
      <c r="E83" s="9">
        <v>0.56364287969437554</v>
      </c>
      <c r="F83" s="9">
        <v>0.69789296272049317</v>
      </c>
      <c r="G83" s="9">
        <v>0.57907757848378594</v>
      </c>
      <c r="H83" s="8">
        <v>0.70340576413664357</v>
      </c>
      <c r="I83" s="9">
        <v>0.4192559308710459</v>
      </c>
      <c r="J83" s="9">
        <v>0.6849261348879141</v>
      </c>
      <c r="K83" s="9">
        <v>0.48118226288936239</v>
      </c>
      <c r="L83" s="9">
        <v>0.82495488300246589</v>
      </c>
      <c r="M83" s="10">
        <v>0.71947968366351567</v>
      </c>
      <c r="N83" s="8">
        <v>0.56954295639065045</v>
      </c>
      <c r="O83" s="9">
        <v>0.32588951297731861</v>
      </c>
      <c r="P83" s="9">
        <v>0.59032018522015761</v>
      </c>
      <c r="Q83" s="9">
        <v>0.36020893420019168</v>
      </c>
      <c r="R83" s="9">
        <v>0.70741376633164776</v>
      </c>
      <c r="S83" s="10">
        <v>0.56421717503542201</v>
      </c>
      <c r="T83" s="15">
        <f t="shared" si="4"/>
        <v>0</v>
      </c>
      <c r="U83" s="15">
        <f t="shared" si="5"/>
        <v>0</v>
      </c>
      <c r="V83" s="15">
        <f t="shared" si="6"/>
        <v>0</v>
      </c>
    </row>
    <row r="84" spans="1:22" x14ac:dyDescent="0.25">
      <c r="A84" s="1" t="s">
        <v>88</v>
      </c>
      <c r="B84" s="8">
        <v>0.45854947934750612</v>
      </c>
      <c r="C84" s="9">
        <v>0.62046662926437912</v>
      </c>
      <c r="D84" s="9">
        <v>0.63454710174062057</v>
      </c>
      <c r="E84" s="9">
        <v>0.46899111935360632</v>
      </c>
      <c r="F84" s="9">
        <v>0.67366505304452007</v>
      </c>
      <c r="G84" s="9">
        <v>0.5308321626987289</v>
      </c>
      <c r="H84" s="8">
        <v>0.52606935775541697</v>
      </c>
      <c r="I84" s="9">
        <v>0.3132535425296854</v>
      </c>
      <c r="J84" s="9">
        <v>0.56479196766960749</v>
      </c>
      <c r="K84" s="9">
        <v>0.36116613134805747</v>
      </c>
      <c r="L84" s="9">
        <v>0.71807362939032504</v>
      </c>
      <c r="M84" s="10">
        <v>0.60887470375942532</v>
      </c>
      <c r="N84" s="8">
        <v>0.31267736145204278</v>
      </c>
      <c r="O84" s="9">
        <v>0.20940393469093674</v>
      </c>
      <c r="P84" s="9">
        <v>0.35032720412352258</v>
      </c>
      <c r="Q84" s="9">
        <v>0.22343890943448888</v>
      </c>
      <c r="R84" s="9">
        <v>0.43595368237534921</v>
      </c>
      <c r="S84" s="10">
        <v>0.37811429581227601</v>
      </c>
      <c r="T84" s="15">
        <f t="shared" si="4"/>
        <v>0</v>
      </c>
      <c r="U84" s="15">
        <f t="shared" si="5"/>
        <v>0</v>
      </c>
      <c r="V84" s="15">
        <f t="shared" si="6"/>
        <v>1</v>
      </c>
    </row>
    <row r="85" spans="1:22" x14ac:dyDescent="0.25">
      <c r="A85" s="1" t="s">
        <v>89</v>
      </c>
      <c r="B85" s="8">
        <v>0.84736879974111279</v>
      </c>
      <c r="C85" s="9">
        <v>0.84470992052831262</v>
      </c>
      <c r="D85" s="9">
        <v>0.84576606795636922</v>
      </c>
      <c r="E85" s="9">
        <v>0.84508308455637482</v>
      </c>
      <c r="F85" s="9">
        <v>0.84602137112382325</v>
      </c>
      <c r="G85" s="9">
        <v>0.84469004083584465</v>
      </c>
      <c r="H85" s="8">
        <v>0.86219264384468597</v>
      </c>
      <c r="I85" s="9">
        <v>0.82695070422821548</v>
      </c>
      <c r="J85" s="9">
        <v>0.85626083172733614</v>
      </c>
      <c r="K85" s="9">
        <v>0.75042606859252525</v>
      </c>
      <c r="L85" s="9">
        <v>0.86367020439290432</v>
      </c>
      <c r="M85" s="10">
        <v>0.83605558200131602</v>
      </c>
      <c r="N85" s="8">
        <v>0.84590716824459167</v>
      </c>
      <c r="O85" s="9">
        <v>0.787187236419995</v>
      </c>
      <c r="P85" s="9">
        <v>0.83599139088861674</v>
      </c>
      <c r="Q85" s="9">
        <v>0.6712983853457819</v>
      </c>
      <c r="R85" s="9">
        <v>0.84733110782240706</v>
      </c>
      <c r="S85" s="10">
        <v>0.79705094521967002</v>
      </c>
      <c r="T85" s="15">
        <f t="shared" si="4"/>
        <v>0</v>
      </c>
      <c r="U85" s="15">
        <f t="shared" si="5"/>
        <v>1</v>
      </c>
      <c r="V85" s="15">
        <f t="shared" si="6"/>
        <v>0</v>
      </c>
    </row>
    <row r="86" spans="1:22" x14ac:dyDescent="0.25">
      <c r="A86" s="1" t="s">
        <v>90</v>
      </c>
      <c r="B86" s="8">
        <v>0.50793642147879337</v>
      </c>
      <c r="C86" s="9">
        <v>0.64559616377716056</v>
      </c>
      <c r="D86" s="9">
        <v>0.65789812363086031</v>
      </c>
      <c r="E86" s="9">
        <v>0.55517773657882197</v>
      </c>
      <c r="F86" s="9">
        <v>0.65337136666584672</v>
      </c>
      <c r="G86" s="9">
        <v>0.60651426860209301</v>
      </c>
      <c r="H86" s="8">
        <v>0.71629912607907364</v>
      </c>
      <c r="I86" s="9">
        <v>0.51736556399068767</v>
      </c>
      <c r="J86" s="9">
        <v>0.65138342298507557</v>
      </c>
      <c r="K86" s="9">
        <v>0.46899225992341587</v>
      </c>
      <c r="L86" s="9">
        <v>0.80916390108649672</v>
      </c>
      <c r="M86" s="10">
        <v>0.56961181390516313</v>
      </c>
      <c r="N86" s="8">
        <v>0.53904520531698707</v>
      </c>
      <c r="O86" s="9">
        <v>0.45459281472748497</v>
      </c>
      <c r="P86" s="9">
        <v>0.49489552999203218</v>
      </c>
      <c r="Q86" s="9">
        <v>0.41219346054197825</v>
      </c>
      <c r="R86" s="9">
        <v>0.65896969308926645</v>
      </c>
      <c r="S86" s="10">
        <v>0.52580365279576613</v>
      </c>
      <c r="T86" s="15">
        <f t="shared" si="4"/>
        <v>0</v>
      </c>
      <c r="U86" s="15">
        <f t="shared" si="5"/>
        <v>0</v>
      </c>
      <c r="V86" s="15">
        <f t="shared" si="6"/>
        <v>0</v>
      </c>
    </row>
    <row r="87" spans="1:22" x14ac:dyDescent="0.25">
      <c r="A87" s="1" t="s">
        <v>91</v>
      </c>
      <c r="B87" s="8">
        <v>0.75481894912730829</v>
      </c>
      <c r="C87" s="9">
        <v>0.70036930686332011</v>
      </c>
      <c r="D87" s="9">
        <v>0.7616908960596166</v>
      </c>
      <c r="E87" s="9">
        <v>0.69914100986913774</v>
      </c>
      <c r="F87" s="9">
        <v>0.76130039072169287</v>
      </c>
      <c r="G87" s="9">
        <v>0.69838227494436844</v>
      </c>
      <c r="H87" s="8">
        <v>0.82964199608927047</v>
      </c>
      <c r="I87" s="9">
        <v>0.69651548343911374</v>
      </c>
      <c r="J87" s="9">
        <v>0.78576020445328065</v>
      </c>
      <c r="K87" s="9">
        <v>0.61161684478204614</v>
      </c>
      <c r="L87" s="9">
        <v>0.85553163315474778</v>
      </c>
      <c r="M87" s="10">
        <v>0.81053672882947392</v>
      </c>
      <c r="N87" s="8">
        <v>0.79412799180994575</v>
      </c>
      <c r="O87" s="9">
        <v>0.59873224014916493</v>
      </c>
      <c r="P87" s="9">
        <v>0.74850087795897591</v>
      </c>
      <c r="Q87" s="9">
        <v>0.49054084510048174</v>
      </c>
      <c r="R87" s="9">
        <v>0.79284075818224753</v>
      </c>
      <c r="S87" s="10">
        <v>0.70495930170991616</v>
      </c>
      <c r="T87" s="15">
        <f t="shared" si="4"/>
        <v>0</v>
      </c>
      <c r="U87" s="15">
        <f t="shared" si="5"/>
        <v>0</v>
      </c>
      <c r="V87" s="15">
        <f t="shared" si="6"/>
        <v>0</v>
      </c>
    </row>
    <row r="88" spans="1:22" x14ac:dyDescent="0.25">
      <c r="A88" s="1" t="s">
        <v>92</v>
      </c>
      <c r="B88" s="8">
        <v>0.57363502719755433</v>
      </c>
      <c r="C88" s="9">
        <v>0.78066090654667197</v>
      </c>
      <c r="D88" s="9">
        <v>0.70583625730268817</v>
      </c>
      <c r="E88" s="9">
        <v>0.59798960375413646</v>
      </c>
      <c r="F88" s="9">
        <v>0.72005266571349624</v>
      </c>
      <c r="G88" s="9">
        <v>0.64367986085197759</v>
      </c>
      <c r="H88" s="8">
        <v>0.38236605328161161</v>
      </c>
      <c r="I88" s="9">
        <v>0.33272903228397332</v>
      </c>
      <c r="J88" s="9">
        <v>0.47910482213440131</v>
      </c>
      <c r="K88" s="9">
        <v>0.40780711909247952</v>
      </c>
      <c r="L88" s="9">
        <v>0.49736405520819527</v>
      </c>
      <c r="M88" s="10">
        <v>0.53983618867666949</v>
      </c>
      <c r="N88" s="8">
        <v>0.34361494387298874</v>
      </c>
      <c r="O88" s="9">
        <v>0.25629166900454731</v>
      </c>
      <c r="P88" s="9">
        <v>0.46601223496104766</v>
      </c>
      <c r="Q88" s="9">
        <v>0.31160196787914429</v>
      </c>
      <c r="R88" s="9">
        <v>0.50554336209358786</v>
      </c>
      <c r="S88" s="10">
        <v>0.38593515221574559</v>
      </c>
      <c r="T88" s="15">
        <f t="shared" si="4"/>
        <v>0</v>
      </c>
      <c r="U88" s="15">
        <f t="shared" si="5"/>
        <v>0</v>
      </c>
      <c r="V88" s="15">
        <f t="shared" si="6"/>
        <v>1</v>
      </c>
    </row>
    <row r="89" spans="1:22" x14ac:dyDescent="0.25">
      <c r="A89" s="1" t="s">
        <v>93</v>
      </c>
      <c r="B89" s="8">
        <v>0.86636803683450392</v>
      </c>
      <c r="C89" s="9">
        <v>0.84800921103457727</v>
      </c>
      <c r="D89" s="9">
        <v>0.86529511254309432</v>
      </c>
      <c r="E89" s="9">
        <v>0.84826813944927693</v>
      </c>
      <c r="F89" s="9">
        <v>0.86734778228791765</v>
      </c>
      <c r="G89" s="9">
        <v>0.84794175530412252</v>
      </c>
      <c r="H89" s="8">
        <v>0.85683693770210267</v>
      </c>
      <c r="I89" s="9">
        <v>0.82213505699655964</v>
      </c>
      <c r="J89" s="9">
        <v>0.7931254776854072</v>
      </c>
      <c r="K89" s="9">
        <v>0.7178567086938662</v>
      </c>
      <c r="L89" s="9">
        <v>0.83762202006127551</v>
      </c>
      <c r="M89" s="10">
        <v>0.80285432712011151</v>
      </c>
      <c r="N89" s="8">
        <v>0.81686895795311121</v>
      </c>
      <c r="O89" s="9">
        <v>0.73159816110191755</v>
      </c>
      <c r="P89" s="9">
        <v>0.71914545770534755</v>
      </c>
      <c r="Q89" s="9">
        <v>0.59015151507702901</v>
      </c>
      <c r="R89" s="9">
        <v>0.7894175107694128</v>
      </c>
      <c r="S89" s="10">
        <v>0.72761574448371946</v>
      </c>
      <c r="T89" s="15">
        <f t="shared" si="4"/>
        <v>0</v>
      </c>
      <c r="U89" s="15">
        <f t="shared" si="5"/>
        <v>0</v>
      </c>
      <c r="V89" s="15">
        <f t="shared" si="6"/>
        <v>0</v>
      </c>
    </row>
    <row r="90" spans="1:22" x14ac:dyDescent="0.25">
      <c r="A90" s="1" t="s">
        <v>94</v>
      </c>
      <c r="B90" s="8">
        <v>0.86484818667897867</v>
      </c>
      <c r="C90" s="9">
        <v>0.88210245256656272</v>
      </c>
      <c r="D90" s="9">
        <v>0.86642722973428521</v>
      </c>
      <c r="E90" s="9">
        <v>0.8817223851091448</v>
      </c>
      <c r="F90" s="9">
        <v>0.86447632869610391</v>
      </c>
      <c r="G90" s="9">
        <v>0.88153730120950946</v>
      </c>
      <c r="H90" s="8">
        <v>0.87988399580640608</v>
      </c>
      <c r="I90" s="9">
        <v>0.86012889418919958</v>
      </c>
      <c r="J90" s="9">
        <v>0.84211105531485964</v>
      </c>
      <c r="K90" s="9">
        <v>0.76374914238766212</v>
      </c>
      <c r="L90" s="9">
        <v>0.85746894715963062</v>
      </c>
      <c r="M90" s="10">
        <v>0.82339909993592686</v>
      </c>
      <c r="N90" s="8">
        <v>0.88051262299263555</v>
      </c>
      <c r="O90" s="9">
        <v>0.83183253608565955</v>
      </c>
      <c r="P90" s="9">
        <v>0.82709857793131247</v>
      </c>
      <c r="Q90" s="9">
        <v>0.68598094222674721</v>
      </c>
      <c r="R90" s="9">
        <v>0.85336319904868496</v>
      </c>
      <c r="S90" s="10">
        <v>0.78203385407134418</v>
      </c>
      <c r="T90" s="15">
        <f t="shared" si="4"/>
        <v>0</v>
      </c>
      <c r="U90" s="15">
        <f t="shared" si="5"/>
        <v>1</v>
      </c>
      <c r="V90" s="15">
        <f t="shared" si="6"/>
        <v>0</v>
      </c>
    </row>
    <row r="91" spans="1:22" x14ac:dyDescent="0.25">
      <c r="A91" s="1" t="s">
        <v>95</v>
      </c>
      <c r="B91" s="8">
        <v>0.7319998931913384</v>
      </c>
      <c r="C91" s="9">
        <v>0.72058174766811789</v>
      </c>
      <c r="D91" s="9">
        <v>0.78301645269614528</v>
      </c>
      <c r="E91" s="9">
        <v>0.62426097410287107</v>
      </c>
      <c r="F91" s="9">
        <v>0.78727951001751284</v>
      </c>
      <c r="G91" s="9">
        <v>0.65948514320280816</v>
      </c>
      <c r="H91" s="8">
        <v>0.77533930341933099</v>
      </c>
      <c r="I91" s="9">
        <v>0.51402753083721764</v>
      </c>
      <c r="J91" s="9">
        <v>0.80457989853013101</v>
      </c>
      <c r="K91" s="9">
        <v>0.56768351708047571</v>
      </c>
      <c r="L91" s="9">
        <v>0.86032220099388312</v>
      </c>
      <c r="M91" s="10">
        <v>0.73417959185624226</v>
      </c>
      <c r="N91" s="8">
        <v>0.67941156785420698</v>
      </c>
      <c r="O91" s="9">
        <v>0.40008751014188132</v>
      </c>
      <c r="P91" s="9">
        <v>0.73832804870807078</v>
      </c>
      <c r="Q91" s="9">
        <v>0.46740923028140935</v>
      </c>
      <c r="R91" s="9">
        <v>0.78148645366931757</v>
      </c>
      <c r="S91" s="10">
        <v>0.60506275872281745</v>
      </c>
      <c r="T91" s="15">
        <f t="shared" si="4"/>
        <v>0</v>
      </c>
      <c r="U91" s="15">
        <f t="shared" si="5"/>
        <v>0</v>
      </c>
      <c r="V91" s="15">
        <f t="shared" si="6"/>
        <v>0</v>
      </c>
    </row>
    <row r="92" spans="1:22" x14ac:dyDescent="0.25">
      <c r="A92" s="1" t="s">
        <v>96</v>
      </c>
      <c r="B92" s="8">
        <v>0.61509600647766027</v>
      </c>
      <c r="C92" s="9">
        <v>0.73341138936388672</v>
      </c>
      <c r="D92" s="9">
        <v>0.68934880686640276</v>
      </c>
      <c r="E92" s="9">
        <v>0.61988000642168972</v>
      </c>
      <c r="F92" s="9">
        <v>0.7004532005582027</v>
      </c>
      <c r="G92" s="9">
        <v>0.65336318375241109</v>
      </c>
      <c r="H92" s="8">
        <v>0.52647666707239205</v>
      </c>
      <c r="I92" s="9">
        <v>0.34535249174203825</v>
      </c>
      <c r="J92" s="9">
        <v>0.56036069583220705</v>
      </c>
      <c r="K92" s="9">
        <v>0.34844711711366516</v>
      </c>
      <c r="L92" s="9">
        <v>0.63157024120093885</v>
      </c>
      <c r="M92" s="10">
        <v>0.58238137434557491</v>
      </c>
      <c r="N92" s="8">
        <v>0.48865137415495624</v>
      </c>
      <c r="O92" s="9">
        <v>0.25375461479349409</v>
      </c>
      <c r="P92" s="9">
        <v>0.55115096050988122</v>
      </c>
      <c r="Q92" s="9">
        <v>0.26979213425596016</v>
      </c>
      <c r="R92" s="9">
        <v>0.61631536910957307</v>
      </c>
      <c r="S92" s="10">
        <v>0.41820656799480749</v>
      </c>
      <c r="T92" s="15">
        <f t="shared" si="4"/>
        <v>0</v>
      </c>
      <c r="U92" s="15">
        <f t="shared" si="5"/>
        <v>0</v>
      </c>
      <c r="V92" s="15">
        <f t="shared" si="6"/>
        <v>1</v>
      </c>
    </row>
    <row r="93" spans="1:22" x14ac:dyDescent="0.25">
      <c r="A93" s="1" t="s">
        <v>97</v>
      </c>
      <c r="B93" s="8">
        <v>0.45580988131368139</v>
      </c>
      <c r="C93" s="9">
        <v>0.52691933876192887</v>
      </c>
      <c r="D93" s="9">
        <v>0.50317956284901277</v>
      </c>
      <c r="E93" s="9">
        <v>0.41280412108382808</v>
      </c>
      <c r="F93" s="9">
        <v>0.59466788807719362</v>
      </c>
      <c r="G93" s="9">
        <v>0.45504282154709652</v>
      </c>
      <c r="H93" s="8">
        <v>0.28067643545047488</v>
      </c>
      <c r="I93" s="9">
        <v>0.16921240595640491</v>
      </c>
      <c r="J93" s="9">
        <v>0.34288898484305153</v>
      </c>
      <c r="K93" s="9">
        <v>0.21083683259394997</v>
      </c>
      <c r="L93" s="9">
        <v>0.48318368767386355</v>
      </c>
      <c r="M93" s="10">
        <v>0.36579381341985195</v>
      </c>
      <c r="N93" s="8">
        <v>0.20652219242132622</v>
      </c>
      <c r="O93" s="9">
        <v>0.10594662808139421</v>
      </c>
      <c r="P93" s="9">
        <v>0.21685930723294486</v>
      </c>
      <c r="Q93" s="9">
        <v>0.12079994120829217</v>
      </c>
      <c r="R93" s="9">
        <v>0.39839787072485716</v>
      </c>
      <c r="S93" s="10">
        <v>0.19151534670601894</v>
      </c>
      <c r="T93" s="15">
        <f t="shared" si="4"/>
        <v>1</v>
      </c>
      <c r="U93" s="15">
        <f t="shared" si="5"/>
        <v>0</v>
      </c>
      <c r="V93" s="15">
        <f t="shared" si="6"/>
        <v>1</v>
      </c>
    </row>
    <row r="94" spans="1:22" x14ac:dyDescent="0.25">
      <c r="A94" s="1" t="s">
        <v>98</v>
      </c>
      <c r="B94" s="8">
        <v>0.62870183178035854</v>
      </c>
      <c r="C94" s="9">
        <v>0.50972305870316736</v>
      </c>
      <c r="D94" s="9">
        <v>0.65036406891784337</v>
      </c>
      <c r="E94" s="9">
        <v>0.47294114857114206</v>
      </c>
      <c r="F94" s="9">
        <v>0.62813951770649867</v>
      </c>
      <c r="G94" s="9">
        <v>0.48217722060241358</v>
      </c>
      <c r="H94" s="8">
        <v>0.80135735463756019</v>
      </c>
      <c r="I94" s="9">
        <v>0.74130592464596889</v>
      </c>
      <c r="J94" s="9">
        <v>0.72221171397965711</v>
      </c>
      <c r="K94" s="9">
        <v>0.58824164431960091</v>
      </c>
      <c r="L94" s="9">
        <v>0.78183449352068257</v>
      </c>
      <c r="M94" s="10">
        <v>0.70724029834579893</v>
      </c>
      <c r="N94" s="8">
        <v>0.75322456342935784</v>
      </c>
      <c r="O94" s="9">
        <v>0.64979869072481566</v>
      </c>
      <c r="P94" s="9">
        <v>0.75674598312697272</v>
      </c>
      <c r="Q94" s="9">
        <v>0.52901055179448131</v>
      </c>
      <c r="R94" s="9">
        <v>0.74626970587774555</v>
      </c>
      <c r="S94" s="10">
        <v>0.63458211410892074</v>
      </c>
      <c r="T94" s="15">
        <f t="shared" si="4"/>
        <v>0</v>
      </c>
      <c r="U94" s="15">
        <f t="shared" si="5"/>
        <v>0</v>
      </c>
      <c r="V94" s="15">
        <f t="shared" si="6"/>
        <v>0</v>
      </c>
    </row>
    <row r="95" spans="1:22" x14ac:dyDescent="0.25">
      <c r="A95" s="1" t="s">
        <v>99</v>
      </c>
      <c r="B95" s="8">
        <v>0.67395213633093254</v>
      </c>
      <c r="C95" s="9">
        <v>0.7564853961870226</v>
      </c>
      <c r="D95" s="9">
        <v>0.6553526349766855</v>
      </c>
      <c r="E95" s="9">
        <v>0.69610803390135134</v>
      </c>
      <c r="F95" s="9">
        <v>0.66527479052194904</v>
      </c>
      <c r="G95" s="9">
        <v>0.71412711204815005</v>
      </c>
      <c r="H95" s="8">
        <v>0.63965553605405878</v>
      </c>
      <c r="I95" s="9">
        <v>0.45727226786295683</v>
      </c>
      <c r="J95" s="9">
        <v>0.71716749236480171</v>
      </c>
      <c r="K95" s="9">
        <v>0.51741262322870663</v>
      </c>
      <c r="L95" s="9">
        <v>0.81568615760020613</v>
      </c>
      <c r="M95" s="10">
        <v>0.68424306163665327</v>
      </c>
      <c r="N95" s="8">
        <v>0.54502387674869024</v>
      </c>
      <c r="O95" s="9">
        <v>0.34664711567114892</v>
      </c>
      <c r="P95" s="9">
        <v>0.70911055422826497</v>
      </c>
      <c r="Q95" s="9">
        <v>0.40401334706505421</v>
      </c>
      <c r="R95" s="9">
        <v>0.85143746892767791</v>
      </c>
      <c r="S95" s="10">
        <v>0.55177223058481717</v>
      </c>
      <c r="T95" s="15">
        <f t="shared" si="4"/>
        <v>0</v>
      </c>
      <c r="U95" s="15">
        <f t="shared" si="5"/>
        <v>0</v>
      </c>
      <c r="V95" s="15">
        <f t="shared" si="6"/>
        <v>0</v>
      </c>
    </row>
    <row r="96" spans="1:22" x14ac:dyDescent="0.25">
      <c r="A96" s="1" t="s">
        <v>100</v>
      </c>
      <c r="B96" s="8">
        <v>0.64245121143519535</v>
      </c>
      <c r="C96" s="9">
        <v>0.72023258924530009</v>
      </c>
      <c r="D96" s="9">
        <v>0.64076701398841296</v>
      </c>
      <c r="E96" s="9">
        <v>0.68497124145137311</v>
      </c>
      <c r="F96" s="9">
        <v>0.65095074400298725</v>
      </c>
      <c r="G96" s="9">
        <v>0.68884910446159764</v>
      </c>
      <c r="H96" s="8">
        <v>0.84835859285724313</v>
      </c>
      <c r="I96" s="9">
        <v>0.73814971814090402</v>
      </c>
      <c r="J96" s="9">
        <v>0.81842999981761622</v>
      </c>
      <c r="K96" s="9">
        <v>0.66236915463055046</v>
      </c>
      <c r="L96" s="9">
        <v>0.85120455050961308</v>
      </c>
      <c r="M96" s="10">
        <v>0.80418109135470761</v>
      </c>
      <c r="N96" s="8">
        <v>0.81340638217353023</v>
      </c>
      <c r="O96" s="9">
        <v>0.68234703942654928</v>
      </c>
      <c r="P96" s="9">
        <v>0.78844399998674419</v>
      </c>
      <c r="Q96" s="9">
        <v>0.59055709216781671</v>
      </c>
      <c r="R96" s="9">
        <v>0.8376446387726918</v>
      </c>
      <c r="S96" s="10">
        <v>0.72865374019895957</v>
      </c>
      <c r="T96" s="15">
        <f t="shared" si="4"/>
        <v>0</v>
      </c>
      <c r="U96" s="15">
        <f t="shared" si="5"/>
        <v>0</v>
      </c>
      <c r="V96" s="15">
        <f t="shared" si="6"/>
        <v>0</v>
      </c>
    </row>
    <row r="97" spans="1:22" x14ac:dyDescent="0.25">
      <c r="A97" s="1" t="s">
        <v>101</v>
      </c>
      <c r="B97" s="8">
        <v>0.59181384092328471</v>
      </c>
      <c r="C97" s="9">
        <v>0.68117270010704356</v>
      </c>
      <c r="D97" s="9">
        <v>0.71266790233420307</v>
      </c>
      <c r="E97" s="9">
        <v>0.59385093521101151</v>
      </c>
      <c r="F97" s="9">
        <v>0.69552487381549177</v>
      </c>
      <c r="G97" s="9">
        <v>0.60967073671921745</v>
      </c>
      <c r="H97" s="8">
        <v>0.61574601263617179</v>
      </c>
      <c r="I97" s="9">
        <v>0.40228126664796748</v>
      </c>
      <c r="J97" s="9">
        <v>0.62233493145329644</v>
      </c>
      <c r="K97" s="9">
        <v>0.43730164060902632</v>
      </c>
      <c r="L97" s="9">
        <v>0.68821722838968424</v>
      </c>
      <c r="M97" s="10">
        <v>0.57997707965501721</v>
      </c>
      <c r="N97" s="8">
        <v>0.49145094893934982</v>
      </c>
      <c r="O97" s="9">
        <v>0.29651744275183572</v>
      </c>
      <c r="P97" s="9">
        <v>0.53858781875597561</v>
      </c>
      <c r="Q97" s="9">
        <v>0.33754140111729669</v>
      </c>
      <c r="R97" s="9">
        <v>0.61858731812014511</v>
      </c>
      <c r="S97" s="10">
        <v>0.44675377311432024</v>
      </c>
      <c r="T97" s="15">
        <f t="shared" si="4"/>
        <v>0</v>
      </c>
      <c r="U97" s="15">
        <f t="shared" si="5"/>
        <v>0</v>
      </c>
      <c r="V97" s="15">
        <f t="shared" si="6"/>
        <v>0</v>
      </c>
    </row>
    <row r="98" spans="1:22" x14ac:dyDescent="0.25">
      <c r="A98" s="1" t="s">
        <v>102</v>
      </c>
      <c r="B98" s="8">
        <v>0.58815276219374157</v>
      </c>
      <c r="C98" s="9">
        <v>0.67673922219310845</v>
      </c>
      <c r="D98" s="9">
        <v>0.54130449425333405</v>
      </c>
      <c r="E98" s="9">
        <v>0.64093320669350007</v>
      </c>
      <c r="F98" s="9">
        <v>0.58525084018392048</v>
      </c>
      <c r="G98" s="9">
        <v>0.66378219630125446</v>
      </c>
      <c r="H98" s="8">
        <v>0.60386327957955455</v>
      </c>
      <c r="I98" s="9">
        <v>0.35107668285372928</v>
      </c>
      <c r="J98" s="9">
        <v>0.63134117654629474</v>
      </c>
      <c r="K98" s="9">
        <v>0.43396085336685786</v>
      </c>
      <c r="L98" s="9">
        <v>0.7496219654911277</v>
      </c>
      <c r="M98" s="10">
        <v>0.64491482011886758</v>
      </c>
      <c r="N98" s="8">
        <v>0.50802079163660641</v>
      </c>
      <c r="O98" s="9">
        <v>0.25114413258117824</v>
      </c>
      <c r="P98" s="9">
        <v>0.6086813030652849</v>
      </c>
      <c r="Q98" s="9">
        <v>0.30423071896411064</v>
      </c>
      <c r="R98" s="9">
        <v>0.73593176681973171</v>
      </c>
      <c r="S98" s="10">
        <v>0.43968718029903309</v>
      </c>
      <c r="T98" s="15">
        <f t="shared" si="4"/>
        <v>0</v>
      </c>
      <c r="U98" s="15">
        <f t="shared" si="5"/>
        <v>0</v>
      </c>
      <c r="V98" s="15">
        <f t="shared" si="6"/>
        <v>0</v>
      </c>
    </row>
    <row r="99" spans="1:22" x14ac:dyDescent="0.25">
      <c r="A99" s="1" t="s">
        <v>103</v>
      </c>
      <c r="B99" s="8">
        <v>0.72587228675888515</v>
      </c>
      <c r="C99" s="9">
        <v>0.69516910306084689</v>
      </c>
      <c r="D99" s="9">
        <v>0.73128216702816518</v>
      </c>
      <c r="E99" s="9">
        <v>0.68169496352048831</v>
      </c>
      <c r="F99" s="9">
        <v>0.74508563045888077</v>
      </c>
      <c r="G99" s="9">
        <v>0.70059688069768222</v>
      </c>
      <c r="H99" s="8">
        <v>0.74838858952006004</v>
      </c>
      <c r="I99" s="9">
        <v>0.52733854090829835</v>
      </c>
      <c r="J99" s="9">
        <v>0.64180662286481682</v>
      </c>
      <c r="K99" s="9">
        <v>0.54387146635770722</v>
      </c>
      <c r="L99" s="9">
        <v>0.75817724901495531</v>
      </c>
      <c r="M99" s="10">
        <v>0.73959975427794755</v>
      </c>
      <c r="N99" s="8">
        <v>0.63864603066284098</v>
      </c>
      <c r="O99" s="9">
        <v>0.42253206735905141</v>
      </c>
      <c r="P99" s="9">
        <v>0.5488366567399886</v>
      </c>
      <c r="Q99" s="9">
        <v>0.38166988698915411</v>
      </c>
      <c r="R99" s="9">
        <v>0.66998786650469144</v>
      </c>
      <c r="S99" s="10">
        <v>0.61254725512831765</v>
      </c>
      <c r="T99" s="15">
        <f t="shared" si="4"/>
        <v>0</v>
      </c>
      <c r="U99" s="15">
        <f t="shared" si="5"/>
        <v>0</v>
      </c>
      <c r="V99" s="15">
        <f t="shared" si="6"/>
        <v>0</v>
      </c>
    </row>
    <row r="100" spans="1:22" x14ac:dyDescent="0.25">
      <c r="A100" s="1" t="s">
        <v>104</v>
      </c>
      <c r="B100" s="8">
        <v>0.50323958730342566</v>
      </c>
      <c r="C100" s="9">
        <v>0.65468078588806655</v>
      </c>
      <c r="D100" s="9">
        <v>0.56797026909139103</v>
      </c>
      <c r="E100" s="9">
        <v>0.45704457184935476</v>
      </c>
      <c r="F100" s="9">
        <v>0.58253559859211124</v>
      </c>
      <c r="G100" s="9">
        <v>0.4943738700385128</v>
      </c>
      <c r="H100" s="8">
        <v>0.3585569445630139</v>
      </c>
      <c r="I100" s="9">
        <v>0.24711309691874964</v>
      </c>
      <c r="J100" s="9">
        <v>0.35579572074612686</v>
      </c>
      <c r="K100" s="9">
        <v>0.27258323621193103</v>
      </c>
      <c r="L100" s="9">
        <v>0.45642715961602948</v>
      </c>
      <c r="M100" s="10">
        <v>0.37712946471545555</v>
      </c>
      <c r="N100" s="8">
        <v>0.30556585880759035</v>
      </c>
      <c r="O100" s="9">
        <v>0.24234581425551194</v>
      </c>
      <c r="P100" s="9">
        <v>0.33468254387189894</v>
      </c>
      <c r="Q100" s="9">
        <v>0.24252698142311638</v>
      </c>
      <c r="R100" s="9">
        <v>0.42360870508247683</v>
      </c>
      <c r="S100" s="10">
        <v>0.33417186309362246</v>
      </c>
      <c r="T100" s="15">
        <f t="shared" si="4"/>
        <v>1</v>
      </c>
      <c r="U100" s="15">
        <f t="shared" si="5"/>
        <v>0</v>
      </c>
      <c r="V100" s="15">
        <f t="shared" si="6"/>
        <v>1</v>
      </c>
    </row>
    <row r="101" spans="1:22" x14ac:dyDescent="0.25">
      <c r="A101" s="1" t="s">
        <v>105</v>
      </c>
      <c r="B101" s="8">
        <v>0.62988341447340135</v>
      </c>
      <c r="C101" s="9">
        <v>0.61058955074146637</v>
      </c>
      <c r="D101" s="9">
        <v>0.69752658820365798</v>
      </c>
      <c r="E101" s="9">
        <v>0.47762269559885534</v>
      </c>
      <c r="F101" s="9">
        <v>0.65457578721840637</v>
      </c>
      <c r="G101" s="9">
        <v>0.46762786882854712</v>
      </c>
      <c r="H101" s="8">
        <v>0.64459344486821701</v>
      </c>
      <c r="I101" s="9">
        <v>0.34338202656050598</v>
      </c>
      <c r="J101" s="9">
        <v>0.53080856251768627</v>
      </c>
      <c r="K101" s="9">
        <v>0.35358309748746269</v>
      </c>
      <c r="L101" s="9">
        <v>0.71739193819208624</v>
      </c>
      <c r="M101" s="10">
        <v>0.56182728315154029</v>
      </c>
      <c r="N101" s="8">
        <v>0.36757830228334037</v>
      </c>
      <c r="O101" s="9">
        <v>0.25718297671417661</v>
      </c>
      <c r="P101" s="9">
        <v>0.39123407865804749</v>
      </c>
      <c r="Q101" s="9">
        <v>0.25358317821420107</v>
      </c>
      <c r="R101" s="9">
        <v>0.43861048313146322</v>
      </c>
      <c r="S101" s="10">
        <v>0.39513221455468289</v>
      </c>
      <c r="T101" s="15">
        <f t="shared" si="4"/>
        <v>0</v>
      </c>
      <c r="U101" s="15">
        <f t="shared" si="5"/>
        <v>0</v>
      </c>
      <c r="V101" s="15">
        <f t="shared" si="6"/>
        <v>1</v>
      </c>
    </row>
    <row r="102" spans="1:22" x14ac:dyDescent="0.25">
      <c r="A102" s="1" t="s">
        <v>106</v>
      </c>
      <c r="B102" s="8">
        <v>0.66436622071717366</v>
      </c>
      <c r="C102" s="9">
        <v>0.82387040382266497</v>
      </c>
      <c r="D102" s="9">
        <v>0.83423203325497586</v>
      </c>
      <c r="E102" s="9">
        <v>0.68338981771840634</v>
      </c>
      <c r="F102" s="9">
        <v>0.82712874128933067</v>
      </c>
      <c r="G102" s="9">
        <v>0.70839142613173089</v>
      </c>
      <c r="H102" s="8">
        <v>0.3752497533034671</v>
      </c>
      <c r="I102" s="9">
        <v>0.33059623476065247</v>
      </c>
      <c r="J102" s="9">
        <v>0.59451959507126739</v>
      </c>
      <c r="K102" s="9">
        <v>0.46896701902321075</v>
      </c>
      <c r="L102" s="9">
        <v>0.59046372514661227</v>
      </c>
      <c r="M102" s="10">
        <v>0.56262195872214937</v>
      </c>
      <c r="N102" s="8">
        <v>0.33693626962227202</v>
      </c>
      <c r="O102" s="9">
        <v>0.29490096805430344</v>
      </c>
      <c r="P102" s="9">
        <v>0.53685702186595896</v>
      </c>
      <c r="Q102" s="9">
        <v>0.36768333467349257</v>
      </c>
      <c r="R102" s="9">
        <v>0.47934779356874752</v>
      </c>
      <c r="S102" s="10">
        <v>0.41464257099664475</v>
      </c>
      <c r="T102" s="15">
        <f t="shared" si="4"/>
        <v>0</v>
      </c>
      <c r="U102" s="15">
        <f t="shared" si="5"/>
        <v>0</v>
      </c>
      <c r="V102" s="15">
        <f t="shared" si="6"/>
        <v>1</v>
      </c>
    </row>
    <row r="103" spans="1:22" x14ac:dyDescent="0.25">
      <c r="A103" s="1" t="s">
        <v>107</v>
      </c>
      <c r="B103" s="8">
        <v>0.51142475351906813</v>
      </c>
      <c r="C103" s="9">
        <v>0.56818193771774428</v>
      </c>
      <c r="D103" s="9">
        <v>0.64110579594852501</v>
      </c>
      <c r="E103" s="9">
        <v>0.45136864535171101</v>
      </c>
      <c r="F103" s="9">
        <v>0.58497320923228968</v>
      </c>
      <c r="G103" s="9">
        <v>0.44739400580851391</v>
      </c>
      <c r="H103" s="8">
        <v>0.42715327717191409</v>
      </c>
      <c r="I103" s="9">
        <v>0.28090948703122026</v>
      </c>
      <c r="J103" s="9">
        <v>0.52263273171779079</v>
      </c>
      <c r="K103" s="9">
        <v>0.3019567216646068</v>
      </c>
      <c r="L103" s="9">
        <v>0.6318716190463447</v>
      </c>
      <c r="M103" s="10">
        <v>0.45148977194087503</v>
      </c>
      <c r="N103" s="8">
        <v>0.31471069729404921</v>
      </c>
      <c r="O103" s="9">
        <v>0.2134450067994918</v>
      </c>
      <c r="P103" s="9">
        <v>0.43458534464848614</v>
      </c>
      <c r="Q103" s="9">
        <v>0.26252523646228076</v>
      </c>
      <c r="R103" s="9">
        <v>0.5041454906796593</v>
      </c>
      <c r="S103" s="10">
        <v>0.31794953776556029</v>
      </c>
      <c r="T103" s="15">
        <f t="shared" si="4"/>
        <v>0</v>
      </c>
      <c r="U103" s="15">
        <f t="shared" si="5"/>
        <v>0</v>
      </c>
      <c r="V103" s="15">
        <f t="shared" si="6"/>
        <v>1</v>
      </c>
    </row>
    <row r="104" spans="1:22" x14ac:dyDescent="0.25">
      <c r="A104" s="1" t="s">
        <v>108</v>
      </c>
      <c r="B104" s="8">
        <v>0.76826328469469263</v>
      </c>
      <c r="C104" s="9">
        <v>0.76904203487626166</v>
      </c>
      <c r="D104" s="9">
        <v>0.76556985894429952</v>
      </c>
      <c r="E104" s="9">
        <v>0.77012652258170977</v>
      </c>
      <c r="F104" s="9">
        <v>0.75902277980454069</v>
      </c>
      <c r="G104" s="9">
        <v>0.75704248400625118</v>
      </c>
      <c r="H104" s="8">
        <v>0.84235302344609087</v>
      </c>
      <c r="I104" s="9">
        <v>0.58896778408217276</v>
      </c>
      <c r="J104" s="9">
        <v>0.82724630092662921</v>
      </c>
      <c r="K104" s="9">
        <v>0.65018754385460209</v>
      </c>
      <c r="L104" s="9">
        <v>0.87755869159968392</v>
      </c>
      <c r="M104" s="10">
        <v>0.79993853545032134</v>
      </c>
      <c r="N104" s="8">
        <v>0.79340577239314947</v>
      </c>
      <c r="O104" s="9">
        <v>0.48705131980100991</v>
      </c>
      <c r="P104" s="9">
        <v>0.79455866713286971</v>
      </c>
      <c r="Q104" s="9">
        <v>0.53897110502544243</v>
      </c>
      <c r="R104" s="9">
        <v>0.8526772776587892</v>
      </c>
      <c r="S104" s="10">
        <v>0.69486814459870405</v>
      </c>
      <c r="T104" s="15">
        <f t="shared" si="4"/>
        <v>0</v>
      </c>
      <c r="U104" s="15">
        <f t="shared" si="5"/>
        <v>1</v>
      </c>
      <c r="V104" s="15">
        <f t="shared" si="6"/>
        <v>0</v>
      </c>
    </row>
    <row r="105" spans="1:22" x14ac:dyDescent="0.25">
      <c r="A105" s="1" t="s">
        <v>109</v>
      </c>
      <c r="B105" s="8">
        <v>0.65047925077048496</v>
      </c>
      <c r="C105" s="9">
        <v>0.6917891952086388</v>
      </c>
      <c r="D105" s="9">
        <v>0.67878401004328326</v>
      </c>
      <c r="E105" s="9">
        <v>0.59545203255552037</v>
      </c>
      <c r="F105" s="9">
        <v>0.70615765690556209</v>
      </c>
      <c r="G105" s="9">
        <v>0.63526330070874892</v>
      </c>
      <c r="H105" s="8">
        <v>0.51935828582910992</v>
      </c>
      <c r="I105" s="9">
        <v>0.32410151151612654</v>
      </c>
      <c r="J105" s="9">
        <v>0.62590555304911921</v>
      </c>
      <c r="K105" s="9">
        <v>0.46996147806407379</v>
      </c>
      <c r="L105" s="9">
        <v>0.68241146689384946</v>
      </c>
      <c r="M105" s="10">
        <v>0.64246399426387546</v>
      </c>
      <c r="N105" s="8">
        <v>0.50114510686476221</v>
      </c>
      <c r="O105" s="9">
        <v>0.26107076730803935</v>
      </c>
      <c r="P105" s="9">
        <v>0.58227775899765954</v>
      </c>
      <c r="Q105" s="9">
        <v>0.36450785510687472</v>
      </c>
      <c r="R105" s="9">
        <v>0.64437094595803801</v>
      </c>
      <c r="S105" s="10">
        <v>0.48626150899677884</v>
      </c>
      <c r="T105" s="15">
        <f t="shared" si="4"/>
        <v>0</v>
      </c>
      <c r="U105" s="15">
        <f t="shared" si="5"/>
        <v>0</v>
      </c>
      <c r="V105" s="15">
        <f t="shared" si="6"/>
        <v>0</v>
      </c>
    </row>
    <row r="106" spans="1:22" x14ac:dyDescent="0.25">
      <c r="A106" s="1" t="s">
        <v>110</v>
      </c>
      <c r="B106" s="8">
        <v>0.73876999430370904</v>
      </c>
      <c r="C106" s="9">
        <v>0.78912404092253308</v>
      </c>
      <c r="D106" s="9">
        <v>0.73439308850959273</v>
      </c>
      <c r="E106" s="9">
        <v>0.78754500409470163</v>
      </c>
      <c r="F106" s="9">
        <v>0.74615379959460426</v>
      </c>
      <c r="G106" s="9">
        <v>0.78094478988199223</v>
      </c>
      <c r="H106" s="8">
        <v>0.84518957716116816</v>
      </c>
      <c r="I106" s="9">
        <v>0.69864229858350124</v>
      </c>
      <c r="J106" s="9">
        <v>0.800257046495502</v>
      </c>
      <c r="K106" s="9">
        <v>0.70223492546805844</v>
      </c>
      <c r="L106" s="9">
        <v>0.85543457499743836</v>
      </c>
      <c r="M106" s="10">
        <v>0.84378006986194209</v>
      </c>
      <c r="N106" s="8">
        <v>0.85352769826634234</v>
      </c>
      <c r="O106" s="9">
        <v>0.61536240284384902</v>
      </c>
      <c r="P106" s="9">
        <v>0.82210634586512643</v>
      </c>
      <c r="Q106" s="9">
        <v>0.61350718391449643</v>
      </c>
      <c r="R106" s="9">
        <v>0.86828428416098102</v>
      </c>
      <c r="S106" s="10">
        <v>0.76659385414253556</v>
      </c>
      <c r="T106" s="15">
        <f t="shared" si="4"/>
        <v>0</v>
      </c>
      <c r="U106" s="15">
        <f t="shared" si="5"/>
        <v>0</v>
      </c>
      <c r="V106" s="15">
        <f t="shared" si="6"/>
        <v>0</v>
      </c>
    </row>
    <row r="107" spans="1:22" x14ac:dyDescent="0.25">
      <c r="A107" s="1" t="s">
        <v>111</v>
      </c>
      <c r="B107" s="8">
        <v>0.61213187492408294</v>
      </c>
      <c r="C107" s="9">
        <v>0.63120440596232241</v>
      </c>
      <c r="D107" s="9">
        <v>0.69659884521795756</v>
      </c>
      <c r="E107" s="9">
        <v>0.53503172819413791</v>
      </c>
      <c r="F107" s="9">
        <v>0.70049183176125862</v>
      </c>
      <c r="G107" s="9">
        <v>0.55344854119026787</v>
      </c>
      <c r="H107" s="8">
        <v>0.4170200249330086</v>
      </c>
      <c r="I107" s="9">
        <v>0.20852654623932759</v>
      </c>
      <c r="J107" s="9">
        <v>0.5199244278880899</v>
      </c>
      <c r="K107" s="9">
        <v>0.26680163197440521</v>
      </c>
      <c r="L107" s="9">
        <v>0.62369236870450073</v>
      </c>
      <c r="M107" s="10">
        <v>0.4677716549817546</v>
      </c>
      <c r="N107" s="8">
        <v>0.26520448144887587</v>
      </c>
      <c r="O107" s="9">
        <v>0.16382334458745948</v>
      </c>
      <c r="P107" s="9">
        <v>0.38905295574961124</v>
      </c>
      <c r="Q107" s="9">
        <v>0.20711780961313669</v>
      </c>
      <c r="R107" s="9">
        <v>0.48842408327634623</v>
      </c>
      <c r="S107" s="10">
        <v>0.28000151295018233</v>
      </c>
      <c r="T107" s="15">
        <f t="shared" si="4"/>
        <v>0</v>
      </c>
      <c r="U107" s="15">
        <f t="shared" si="5"/>
        <v>0</v>
      </c>
      <c r="V107" s="15">
        <f t="shared" si="6"/>
        <v>1</v>
      </c>
    </row>
    <row r="108" spans="1:22" x14ac:dyDescent="0.25">
      <c r="A108" s="1" t="s">
        <v>112</v>
      </c>
      <c r="B108" s="8">
        <v>0.67980754402247501</v>
      </c>
      <c r="C108" s="9">
        <v>0.73995233252637926</v>
      </c>
      <c r="D108" s="9">
        <v>0.68494611415529449</v>
      </c>
      <c r="E108" s="9">
        <v>0.70990076772812927</v>
      </c>
      <c r="F108" s="9">
        <v>0.71446123599201916</v>
      </c>
      <c r="G108" s="9">
        <v>0.74394714329405975</v>
      </c>
      <c r="H108" s="8">
        <v>0.74031808468620075</v>
      </c>
      <c r="I108" s="9">
        <v>0.52720242796311423</v>
      </c>
      <c r="J108" s="9">
        <v>0.73197304130528673</v>
      </c>
      <c r="K108" s="9">
        <v>0.53328119536317198</v>
      </c>
      <c r="L108" s="9">
        <v>0.80837494139532762</v>
      </c>
      <c r="M108" s="10">
        <v>0.77411179806018726</v>
      </c>
      <c r="N108" s="8">
        <v>0.70912401290152693</v>
      </c>
      <c r="O108" s="9">
        <v>0.41031084805301182</v>
      </c>
      <c r="P108" s="9">
        <v>0.72360395912289055</v>
      </c>
      <c r="Q108" s="9">
        <v>0.43880175309254321</v>
      </c>
      <c r="R108" s="9">
        <v>0.7957154205969359</v>
      </c>
      <c r="S108" s="10">
        <v>0.63898552527284824</v>
      </c>
      <c r="T108" s="15">
        <f t="shared" si="4"/>
        <v>0</v>
      </c>
      <c r="U108" s="15">
        <f t="shared" si="5"/>
        <v>0</v>
      </c>
      <c r="V108" s="15">
        <f t="shared" si="6"/>
        <v>0</v>
      </c>
    </row>
    <row r="109" spans="1:22" x14ac:dyDescent="0.25">
      <c r="A109" s="1" t="s">
        <v>113</v>
      </c>
      <c r="B109" s="8">
        <v>0.75290914993813995</v>
      </c>
      <c r="C109" s="9">
        <v>0.63881176530821093</v>
      </c>
      <c r="D109" s="9">
        <v>0.75975337667963072</v>
      </c>
      <c r="E109" s="9">
        <v>0.61805337711047392</v>
      </c>
      <c r="F109" s="9">
        <v>0.74674625873175104</v>
      </c>
      <c r="G109" s="9">
        <v>0.61192538222380888</v>
      </c>
      <c r="H109" s="8">
        <v>0.82902176193203314</v>
      </c>
      <c r="I109" s="9">
        <v>0.50121117633639656</v>
      </c>
      <c r="J109" s="9">
        <v>0.7772012460685771</v>
      </c>
      <c r="K109" s="9">
        <v>0.47401729476056687</v>
      </c>
      <c r="L109" s="9">
        <v>0.83858910597895997</v>
      </c>
      <c r="M109" s="10">
        <v>0.71142508444676023</v>
      </c>
      <c r="N109" s="8">
        <v>0.64793022934849576</v>
      </c>
      <c r="O109" s="9">
        <v>0.40726570688081343</v>
      </c>
      <c r="P109" s="9">
        <v>0.63383361343254874</v>
      </c>
      <c r="Q109" s="9">
        <v>0.3857408796259838</v>
      </c>
      <c r="R109" s="9">
        <v>0.64537030708905774</v>
      </c>
      <c r="S109" s="10">
        <v>0.55898692705034647</v>
      </c>
      <c r="T109" s="15">
        <f t="shared" si="4"/>
        <v>0</v>
      </c>
      <c r="U109" s="15">
        <f t="shared" si="5"/>
        <v>0</v>
      </c>
      <c r="V109" s="15">
        <f t="shared" si="6"/>
        <v>0</v>
      </c>
    </row>
    <row r="110" spans="1:22" x14ac:dyDescent="0.25">
      <c r="A110" s="1" t="s">
        <v>114</v>
      </c>
      <c r="B110" s="8">
        <v>0.6587987381837962</v>
      </c>
      <c r="C110" s="9">
        <v>0.66628869305223415</v>
      </c>
      <c r="D110" s="9">
        <v>0.75408759582590057</v>
      </c>
      <c r="E110" s="9">
        <v>0.58252343501083281</v>
      </c>
      <c r="F110" s="9">
        <v>0.72970246204588929</v>
      </c>
      <c r="G110" s="9">
        <v>0.60084669998668272</v>
      </c>
      <c r="H110" s="8">
        <v>0.54778713747638264</v>
      </c>
      <c r="I110" s="9">
        <v>0.40295741031912807</v>
      </c>
      <c r="J110" s="9">
        <v>0.67044164842931397</v>
      </c>
      <c r="K110" s="9">
        <v>0.42534162202664283</v>
      </c>
      <c r="L110" s="9">
        <v>0.7019861164668163</v>
      </c>
      <c r="M110" s="10">
        <v>0.55329299444029056</v>
      </c>
      <c r="N110" s="8">
        <v>0.38155597185426349</v>
      </c>
      <c r="O110" s="9">
        <v>0.32018782857576572</v>
      </c>
      <c r="P110" s="9">
        <v>0.46867672078559175</v>
      </c>
      <c r="Q110" s="9">
        <v>0.343868654727777</v>
      </c>
      <c r="R110" s="9">
        <v>0.4932217959748329</v>
      </c>
      <c r="S110" s="10">
        <v>0.42390583932162934</v>
      </c>
      <c r="T110" s="15">
        <f t="shared" si="4"/>
        <v>0</v>
      </c>
      <c r="U110" s="15">
        <f t="shared" si="5"/>
        <v>0</v>
      </c>
      <c r="V110" s="15">
        <f t="shared" si="6"/>
        <v>0</v>
      </c>
    </row>
    <row r="111" spans="1:22" x14ac:dyDescent="0.25">
      <c r="A111" s="1" t="s">
        <v>115</v>
      </c>
      <c r="B111" s="8">
        <v>0.87934191571628961</v>
      </c>
      <c r="C111" s="9">
        <v>0.88286548577678625</v>
      </c>
      <c r="D111" s="9">
        <v>0.87965691036187543</v>
      </c>
      <c r="E111" s="9">
        <v>0.8839476711508063</v>
      </c>
      <c r="F111" s="9">
        <v>0.87956291577390511</v>
      </c>
      <c r="G111" s="9">
        <v>0.88276278114844053</v>
      </c>
      <c r="H111" s="8">
        <v>0.88598063102277436</v>
      </c>
      <c r="I111" s="9">
        <v>0.86512243459472349</v>
      </c>
      <c r="J111" s="9">
        <v>0.86474223753537138</v>
      </c>
      <c r="K111" s="9">
        <v>0.77605297435808274</v>
      </c>
      <c r="L111" s="9">
        <v>0.87005557271769607</v>
      </c>
      <c r="M111" s="10">
        <v>0.84861567861475617</v>
      </c>
      <c r="N111" s="8">
        <v>0.88166620292069642</v>
      </c>
      <c r="O111" s="9">
        <v>0.83821608530596781</v>
      </c>
      <c r="P111" s="9">
        <v>0.84396941598662734</v>
      </c>
      <c r="Q111" s="9">
        <v>0.71685965650192685</v>
      </c>
      <c r="R111" s="9">
        <v>0.86033095457991049</v>
      </c>
      <c r="S111" s="10">
        <v>0.82544670764116312</v>
      </c>
      <c r="T111" s="15">
        <f t="shared" si="4"/>
        <v>0</v>
      </c>
      <c r="U111" s="15">
        <f t="shared" si="5"/>
        <v>1</v>
      </c>
      <c r="V111" s="15">
        <f t="shared" si="6"/>
        <v>0</v>
      </c>
    </row>
    <row r="112" spans="1:22" x14ac:dyDescent="0.25">
      <c r="A112" s="1" t="s">
        <v>116</v>
      </c>
      <c r="B112" s="8">
        <v>0.72344413086553161</v>
      </c>
      <c r="C112" s="9">
        <v>0.71775024314197422</v>
      </c>
      <c r="D112" s="9">
        <v>0.72702923226468175</v>
      </c>
      <c r="E112" s="9">
        <v>0.67815231025672296</v>
      </c>
      <c r="F112" s="9">
        <v>0.74100580086824197</v>
      </c>
      <c r="G112" s="9">
        <v>0.70425939012528571</v>
      </c>
      <c r="H112" s="8">
        <v>0.73990869596643405</v>
      </c>
      <c r="I112" s="9">
        <v>0.55052472407169828</v>
      </c>
      <c r="J112" s="9">
        <v>0.74485368272812891</v>
      </c>
      <c r="K112" s="9">
        <v>0.56336777230625834</v>
      </c>
      <c r="L112" s="9">
        <v>0.81371592638584911</v>
      </c>
      <c r="M112" s="10">
        <v>0.6912115996046253</v>
      </c>
      <c r="N112" s="8">
        <v>0.63822240411513531</v>
      </c>
      <c r="O112" s="9">
        <v>0.4624225625173487</v>
      </c>
      <c r="P112" s="9">
        <v>0.69338372092379519</v>
      </c>
      <c r="Q112" s="9">
        <v>0.46165043322543653</v>
      </c>
      <c r="R112" s="9">
        <v>0.77585591860440895</v>
      </c>
      <c r="S112" s="10">
        <v>0.59301859858209705</v>
      </c>
      <c r="T112" s="15">
        <f t="shared" si="4"/>
        <v>0</v>
      </c>
      <c r="U112" s="15">
        <f t="shared" si="5"/>
        <v>0</v>
      </c>
      <c r="V112" s="15">
        <f t="shared" si="6"/>
        <v>0</v>
      </c>
    </row>
    <row r="113" spans="1:22" x14ac:dyDescent="0.25">
      <c r="A113" s="1" t="s">
        <v>117</v>
      </c>
      <c r="B113" s="8">
        <v>0.59433326779581863</v>
      </c>
      <c r="C113" s="9">
        <v>0.68300892844763206</v>
      </c>
      <c r="D113" s="9">
        <v>0.70393918234014119</v>
      </c>
      <c r="E113" s="9">
        <v>0.56997332712025417</v>
      </c>
      <c r="F113" s="9"/>
      <c r="G113" s="9"/>
      <c r="H113" s="8">
        <v>0.45646872862723864</v>
      </c>
      <c r="I113" s="9">
        <v>0.34117283466879172</v>
      </c>
      <c r="J113" s="9">
        <v>0.61388844186711311</v>
      </c>
      <c r="K113" s="9">
        <v>0.45144710117794867</v>
      </c>
      <c r="L113" s="9"/>
      <c r="M113" s="10"/>
      <c r="N113" s="8">
        <v>0.36850338504583274</v>
      </c>
      <c r="O113" s="9">
        <v>0.2710249384970973</v>
      </c>
      <c r="P113" s="9">
        <v>0.51752663533345344</v>
      </c>
      <c r="Q113" s="9">
        <v>0.34934170588809899</v>
      </c>
      <c r="R113" s="9"/>
      <c r="S113" s="10"/>
      <c r="T113" s="15">
        <f t="shared" si="4"/>
        <v>0</v>
      </c>
      <c r="U113" s="15">
        <f t="shared" si="5"/>
        <v>0</v>
      </c>
      <c r="V113" s="15">
        <f t="shared" si="6"/>
        <v>1</v>
      </c>
    </row>
    <row r="114" spans="1:22" x14ac:dyDescent="0.25">
      <c r="A114" s="1" t="s">
        <v>118</v>
      </c>
      <c r="B114" s="8">
        <v>0.73892073324655927</v>
      </c>
      <c r="C114" s="9">
        <v>0.74777468546960513</v>
      </c>
      <c r="D114" s="9">
        <v>0.75783777811589681</v>
      </c>
      <c r="E114" s="9">
        <v>0.7238191093137003</v>
      </c>
      <c r="F114" s="9">
        <v>0.77939971082490034</v>
      </c>
      <c r="G114" s="9">
        <v>0.7305433339067906</v>
      </c>
      <c r="H114" s="8">
        <v>0.76335579921700836</v>
      </c>
      <c r="I114" s="9">
        <v>0.51562666627277398</v>
      </c>
      <c r="J114" s="9">
        <v>0.74120261659397424</v>
      </c>
      <c r="K114" s="9">
        <v>0.61615698419658282</v>
      </c>
      <c r="L114" s="9">
        <v>0.84658732224745514</v>
      </c>
      <c r="M114" s="10">
        <v>0.76739748306553635</v>
      </c>
      <c r="N114" s="8">
        <v>0.64946920981222256</v>
      </c>
      <c r="O114" s="9">
        <v>0.40172219251797431</v>
      </c>
      <c r="P114" s="9">
        <v>0.62711262616290542</v>
      </c>
      <c r="Q114" s="9">
        <v>0.49499126649131625</v>
      </c>
      <c r="R114" s="9">
        <v>0.75846564766283631</v>
      </c>
      <c r="S114" s="10">
        <v>0.61091272760841064</v>
      </c>
      <c r="T114" s="15">
        <f t="shared" si="4"/>
        <v>0</v>
      </c>
      <c r="U114" s="15">
        <f t="shared" si="5"/>
        <v>0</v>
      </c>
      <c r="V114" s="15">
        <f t="shared" si="6"/>
        <v>0</v>
      </c>
    </row>
    <row r="115" spans="1:22" x14ac:dyDescent="0.25">
      <c r="A115" s="1" t="s">
        <v>119</v>
      </c>
      <c r="B115" s="8">
        <v>0.63113867268830404</v>
      </c>
      <c r="C115" s="9">
        <v>0.60119749303376202</v>
      </c>
      <c r="D115" s="9">
        <v>0.66057536337667966</v>
      </c>
      <c r="E115" s="9">
        <v>0.56281390090315053</v>
      </c>
      <c r="F115" s="9">
        <v>0.63782516361535069</v>
      </c>
      <c r="G115" s="9">
        <v>0.57998596586671047</v>
      </c>
      <c r="H115" s="8">
        <v>0.64688449313222263</v>
      </c>
      <c r="I115" s="9">
        <v>0.40555069175135627</v>
      </c>
      <c r="J115" s="9">
        <v>0.67961806553142434</v>
      </c>
      <c r="K115" s="9">
        <v>0.50555943812956827</v>
      </c>
      <c r="L115" s="9">
        <v>0.73089488147582782</v>
      </c>
      <c r="M115" s="10">
        <v>0.65857253351147427</v>
      </c>
      <c r="N115" s="8">
        <v>0.55916629734116796</v>
      </c>
      <c r="O115" s="9">
        <v>0.30086597050093766</v>
      </c>
      <c r="P115" s="9">
        <v>0.62330270505743035</v>
      </c>
      <c r="Q115" s="9">
        <v>0.40190643344153432</v>
      </c>
      <c r="R115" s="9">
        <v>0.64553326214112994</v>
      </c>
      <c r="S115" s="10">
        <v>0.55195092649748412</v>
      </c>
      <c r="T115" s="15">
        <f t="shared" si="4"/>
        <v>0</v>
      </c>
      <c r="U115" s="15">
        <f t="shared" si="5"/>
        <v>0</v>
      </c>
      <c r="V115" s="15">
        <f t="shared" si="6"/>
        <v>0</v>
      </c>
    </row>
    <row r="116" spans="1:22" x14ac:dyDescent="0.25">
      <c r="A116" s="1" t="s">
        <v>120</v>
      </c>
      <c r="B116" s="8">
        <v>0.76886646872186049</v>
      </c>
      <c r="C116" s="9">
        <v>0.78975714539558661</v>
      </c>
      <c r="D116" s="9">
        <v>0.800287953767858</v>
      </c>
      <c r="E116" s="9">
        <v>0.75539701013083127</v>
      </c>
      <c r="F116" s="9">
        <v>0.79207368007947498</v>
      </c>
      <c r="G116" s="9">
        <v>0.79430531058001264</v>
      </c>
      <c r="H116" s="8">
        <v>0.68126659918808707</v>
      </c>
      <c r="I116" s="9">
        <v>0.58674523933275369</v>
      </c>
      <c r="J116" s="9">
        <v>0.60284684191884053</v>
      </c>
      <c r="K116" s="9">
        <v>0.58918856974864686</v>
      </c>
      <c r="L116" s="9">
        <v>0.73743428347714135</v>
      </c>
      <c r="M116" s="10">
        <v>0.76911939196676093</v>
      </c>
      <c r="N116" s="8">
        <v>0.63327953893247024</v>
      </c>
      <c r="O116" s="9">
        <v>0.49656143506600975</v>
      </c>
      <c r="P116" s="9">
        <v>0.57407347656971253</v>
      </c>
      <c r="Q116" s="9">
        <v>0.47144226009859219</v>
      </c>
      <c r="R116" s="9">
        <v>0.69977768122690076</v>
      </c>
      <c r="S116" s="10">
        <v>0.6119404466031001</v>
      </c>
      <c r="T116" s="15">
        <f t="shared" si="4"/>
        <v>0</v>
      </c>
      <c r="U116" s="15">
        <f t="shared" si="5"/>
        <v>0</v>
      </c>
      <c r="V116" s="15">
        <f t="shared" si="6"/>
        <v>0</v>
      </c>
    </row>
    <row r="117" spans="1:22" x14ac:dyDescent="0.25">
      <c r="A117" s="1" t="s">
        <v>121</v>
      </c>
      <c r="B117" s="8">
        <v>0.83442948120256188</v>
      </c>
      <c r="C117" s="9">
        <v>0.82595259771486196</v>
      </c>
      <c r="D117" s="9">
        <v>0.86587312398434713</v>
      </c>
      <c r="E117" s="9">
        <v>0.81264454778333139</v>
      </c>
      <c r="F117" s="9">
        <v>0.86569450026372985</v>
      </c>
      <c r="G117" s="9">
        <v>0.8289590383369787</v>
      </c>
      <c r="H117" s="8">
        <v>0.84600057032509912</v>
      </c>
      <c r="I117" s="9">
        <v>0.63088737216932744</v>
      </c>
      <c r="J117" s="9">
        <v>0.75013202437382454</v>
      </c>
      <c r="K117" s="9">
        <v>0.64938482722684809</v>
      </c>
      <c r="L117" s="9">
        <v>0.86744289621528303</v>
      </c>
      <c r="M117" s="10">
        <v>0.82998311017152249</v>
      </c>
      <c r="N117" s="8">
        <v>0.79044016505782755</v>
      </c>
      <c r="O117" s="9">
        <v>0.51639331448491932</v>
      </c>
      <c r="P117" s="9">
        <v>0.679411970592815</v>
      </c>
      <c r="Q117" s="9">
        <v>0.55802689015601237</v>
      </c>
      <c r="R117" s="9">
        <v>0.82409413296839351</v>
      </c>
      <c r="S117" s="10">
        <v>0.71826527564503984</v>
      </c>
      <c r="T117" s="15">
        <f t="shared" si="4"/>
        <v>0</v>
      </c>
      <c r="U117" s="15">
        <f t="shared" si="5"/>
        <v>0</v>
      </c>
      <c r="V117" s="15">
        <f t="shared" si="6"/>
        <v>0</v>
      </c>
    </row>
    <row r="118" spans="1:22" x14ac:dyDescent="0.25">
      <c r="A118" s="1" t="s">
        <v>122</v>
      </c>
      <c r="B118" s="8">
        <v>0.8475388334345404</v>
      </c>
      <c r="C118" s="9">
        <v>0.84404503348851223</v>
      </c>
      <c r="D118" s="9">
        <v>0.84849279317136239</v>
      </c>
      <c r="E118" s="9">
        <v>0.82730211417085853</v>
      </c>
      <c r="F118" s="9">
        <v>0.85831206025666729</v>
      </c>
      <c r="G118" s="9">
        <v>0.84038057689909373</v>
      </c>
      <c r="H118" s="8">
        <v>0.87849441591763222</v>
      </c>
      <c r="I118" s="9">
        <v>0.75902019884673821</v>
      </c>
      <c r="J118" s="9">
        <v>0.81252441539491604</v>
      </c>
      <c r="K118" s="9">
        <v>0.73615605693347408</v>
      </c>
      <c r="L118" s="9">
        <v>0.8794877656414174</v>
      </c>
      <c r="M118" s="10">
        <v>0.85632882862250626</v>
      </c>
      <c r="N118" s="8">
        <v>0.83141910359557369</v>
      </c>
      <c r="O118" s="9">
        <v>0.71539642208083853</v>
      </c>
      <c r="P118" s="9">
        <v>0.76892218719450833</v>
      </c>
      <c r="Q118" s="9">
        <v>0.65448330486818773</v>
      </c>
      <c r="R118" s="9">
        <v>0.85381698403715911</v>
      </c>
      <c r="S118" s="10">
        <v>0.78677749896574756</v>
      </c>
      <c r="T118" s="15">
        <f t="shared" si="4"/>
        <v>0</v>
      </c>
      <c r="U118" s="15">
        <f t="shared" si="5"/>
        <v>1</v>
      </c>
      <c r="V118" s="15">
        <f t="shared" si="6"/>
        <v>0</v>
      </c>
    </row>
    <row r="119" spans="1:22" x14ac:dyDescent="0.25">
      <c r="A119" s="1" t="s">
        <v>123</v>
      </c>
      <c r="B119" s="8">
        <v>0.75213816535827926</v>
      </c>
      <c r="C119" s="9">
        <v>0.71367826203636853</v>
      </c>
      <c r="D119" s="9">
        <v>0.72838791882329401</v>
      </c>
      <c r="E119" s="9">
        <v>0.68847293673220655</v>
      </c>
      <c r="F119" s="9">
        <v>0.74530127562692583</v>
      </c>
      <c r="G119" s="9">
        <v>0.69872986453074526</v>
      </c>
      <c r="H119" s="8">
        <v>0.7830474537824611</v>
      </c>
      <c r="I119" s="9">
        <v>0.50804543940747116</v>
      </c>
      <c r="J119" s="9">
        <v>0.75842857810090913</v>
      </c>
      <c r="K119" s="9">
        <v>0.5110662760145126</v>
      </c>
      <c r="L119" s="9">
        <v>0.80335698364366925</v>
      </c>
      <c r="M119" s="10">
        <v>0.74166617318261607</v>
      </c>
      <c r="N119" s="8">
        <v>0.67838392114598656</v>
      </c>
      <c r="O119" s="9">
        <v>0.43144034419428084</v>
      </c>
      <c r="P119" s="9">
        <v>0.69975333516081584</v>
      </c>
      <c r="Q119" s="9">
        <v>0.39044251699309396</v>
      </c>
      <c r="R119" s="9">
        <v>0.74990896567024723</v>
      </c>
      <c r="S119" s="10">
        <v>0.55387601230454198</v>
      </c>
      <c r="T119" s="15">
        <f t="shared" si="4"/>
        <v>0</v>
      </c>
      <c r="U119" s="15">
        <f t="shared" si="5"/>
        <v>0</v>
      </c>
      <c r="V119" s="15">
        <f t="shared" si="6"/>
        <v>0</v>
      </c>
    </row>
    <row r="120" spans="1:22" x14ac:dyDescent="0.25">
      <c r="A120" s="1" t="s">
        <v>124</v>
      </c>
      <c r="B120" s="8">
        <v>0.77849039515338281</v>
      </c>
      <c r="C120" s="9">
        <v>0.79727765324795807</v>
      </c>
      <c r="D120" s="9">
        <v>0.75036676318651763</v>
      </c>
      <c r="E120" s="9">
        <v>0.78910460885425926</v>
      </c>
      <c r="F120" s="9">
        <v>0.76906571482103137</v>
      </c>
      <c r="G120" s="9">
        <v>0.79559521872296146</v>
      </c>
      <c r="H120" s="8">
        <v>0.79435856930492255</v>
      </c>
      <c r="I120" s="9">
        <v>0.51155684468364626</v>
      </c>
      <c r="J120" s="9">
        <v>0.81236494547415972</v>
      </c>
      <c r="K120" s="9">
        <v>0.6436884137810257</v>
      </c>
      <c r="L120" s="9">
        <v>0.86084723413739783</v>
      </c>
      <c r="M120" s="10">
        <v>0.77429079245637877</v>
      </c>
      <c r="N120" s="8">
        <v>0.70791889273049524</v>
      </c>
      <c r="O120" s="9">
        <v>0.39573488427545928</v>
      </c>
      <c r="P120" s="9">
        <v>0.77454404987573511</v>
      </c>
      <c r="Q120" s="9">
        <v>0.52634915231713875</v>
      </c>
      <c r="R120" s="9">
        <v>0.83459642154304592</v>
      </c>
      <c r="S120" s="10">
        <v>0.66638992405974806</v>
      </c>
      <c r="T120" s="15">
        <f t="shared" si="4"/>
        <v>0</v>
      </c>
      <c r="U120" s="15">
        <f t="shared" si="5"/>
        <v>0</v>
      </c>
      <c r="V120" s="15">
        <f t="shared" si="6"/>
        <v>0</v>
      </c>
    </row>
    <row r="121" spans="1:22" x14ac:dyDescent="0.25">
      <c r="A121" s="1" t="s">
        <v>125</v>
      </c>
      <c r="B121" s="8">
        <v>0.86248629619250505</v>
      </c>
      <c r="C121" s="9">
        <v>0.85727595872590745</v>
      </c>
      <c r="D121" s="9">
        <v>0.86135993044484871</v>
      </c>
      <c r="E121" s="9">
        <v>0.85476272988360813</v>
      </c>
      <c r="F121" s="9">
        <v>0.86435578237019994</v>
      </c>
      <c r="G121" s="9">
        <v>0.85476115879167536</v>
      </c>
      <c r="H121" s="8">
        <v>0.89899659776711605</v>
      </c>
      <c r="I121" s="9">
        <v>0.76521379981224036</v>
      </c>
      <c r="J121" s="9">
        <v>0.82089445098097658</v>
      </c>
      <c r="K121" s="9">
        <v>0.76172529351055052</v>
      </c>
      <c r="L121" s="9">
        <v>0.8992766727781335</v>
      </c>
      <c r="M121" s="10">
        <v>0.86070614858901773</v>
      </c>
      <c r="N121" s="8">
        <v>0.8524962222993816</v>
      </c>
      <c r="O121" s="9">
        <v>0.66006605297907783</v>
      </c>
      <c r="P121" s="9">
        <v>0.73540691000714575</v>
      </c>
      <c r="Q121" s="9">
        <v>0.66703313488003713</v>
      </c>
      <c r="R121" s="9">
        <v>0.84743404257004373</v>
      </c>
      <c r="S121" s="10">
        <v>0.79788777044254877</v>
      </c>
      <c r="T121" s="15">
        <f t="shared" si="4"/>
        <v>0</v>
      </c>
      <c r="U121" s="15">
        <f t="shared" si="5"/>
        <v>0</v>
      </c>
      <c r="V121" s="15">
        <f t="shared" si="6"/>
        <v>0</v>
      </c>
    </row>
    <row r="122" spans="1:22" x14ac:dyDescent="0.25">
      <c r="A122" s="1" t="s">
        <v>126</v>
      </c>
      <c r="B122" s="8">
        <v>0.7124275930103785</v>
      </c>
      <c r="C122" s="9">
        <v>0.72527947774077872</v>
      </c>
      <c r="D122" s="9">
        <v>0.71261724664414128</v>
      </c>
      <c r="E122" s="9">
        <v>0.7030206177813102</v>
      </c>
      <c r="F122" s="9">
        <v>0.71493224519067156</v>
      </c>
      <c r="G122" s="9">
        <v>0.72105410907278578</v>
      </c>
      <c r="H122" s="8">
        <v>0.82738928750348795</v>
      </c>
      <c r="I122" s="9">
        <v>0.72818544614253244</v>
      </c>
      <c r="J122" s="9">
        <v>0.77448760107725911</v>
      </c>
      <c r="K122" s="9">
        <v>0.64434481735702753</v>
      </c>
      <c r="L122" s="9">
        <v>0.81633143800060148</v>
      </c>
      <c r="M122" s="10">
        <v>0.78640382265277053</v>
      </c>
      <c r="N122" s="8">
        <v>0.80707734126740449</v>
      </c>
      <c r="O122" s="9">
        <v>0.64861362701017089</v>
      </c>
      <c r="P122" s="9">
        <v>0.78333605070020451</v>
      </c>
      <c r="Q122" s="9">
        <v>0.47492465040933407</v>
      </c>
      <c r="R122" s="9">
        <v>0.79904104472068271</v>
      </c>
      <c r="S122" s="10">
        <v>0.67177561317627588</v>
      </c>
      <c r="T122" s="15">
        <f t="shared" si="4"/>
        <v>0</v>
      </c>
      <c r="U122" s="15">
        <f t="shared" si="5"/>
        <v>0</v>
      </c>
      <c r="V122" s="15">
        <f t="shared" si="6"/>
        <v>0</v>
      </c>
    </row>
    <row r="123" spans="1:22" x14ac:dyDescent="0.25">
      <c r="A123" s="1" t="s">
        <v>127</v>
      </c>
      <c r="B123" s="8">
        <v>0.75041242242397255</v>
      </c>
      <c r="C123" s="9">
        <v>0.81141743001594502</v>
      </c>
      <c r="D123" s="9">
        <v>0.69794602350014179</v>
      </c>
      <c r="E123" s="9">
        <v>0.73319497417462398</v>
      </c>
      <c r="F123" s="9">
        <v>0.72097179514194687</v>
      </c>
      <c r="G123" s="9">
        <v>0.73962965693596516</v>
      </c>
      <c r="H123" s="8">
        <v>0.74528922838489775</v>
      </c>
      <c r="I123" s="9">
        <v>0.56631837162264143</v>
      </c>
      <c r="J123" s="9">
        <v>0.7796985836356537</v>
      </c>
      <c r="K123" s="9">
        <v>0.58312614049905731</v>
      </c>
      <c r="L123" s="9">
        <v>0.81253912100231274</v>
      </c>
      <c r="M123" s="10">
        <v>0.75426588719227494</v>
      </c>
      <c r="N123" s="8">
        <v>0.62722241353794517</v>
      </c>
      <c r="O123" s="9">
        <v>0.48463541006768496</v>
      </c>
      <c r="P123" s="9">
        <v>0.63665316638039993</v>
      </c>
      <c r="Q123" s="9">
        <v>0.49255160684683447</v>
      </c>
      <c r="R123" s="9">
        <v>0.69507860481890194</v>
      </c>
      <c r="S123" s="10">
        <v>0.62300160802735893</v>
      </c>
      <c r="T123" s="15">
        <f t="shared" si="4"/>
        <v>0</v>
      </c>
      <c r="U123" s="15">
        <f t="shared" si="5"/>
        <v>0</v>
      </c>
      <c r="V123" s="15">
        <f t="shared" si="6"/>
        <v>0</v>
      </c>
    </row>
    <row r="124" spans="1:22" x14ac:dyDescent="0.25">
      <c r="A124" s="1" t="s">
        <v>128</v>
      </c>
      <c r="B124" s="8">
        <v>0.8462508954989475</v>
      </c>
      <c r="C124" s="9">
        <v>0.84791721348636662</v>
      </c>
      <c r="D124" s="9">
        <v>0.84554056125915444</v>
      </c>
      <c r="E124" s="9">
        <v>0.84779954742532948</v>
      </c>
      <c r="F124" s="9">
        <v>0.84637350932394295</v>
      </c>
      <c r="G124" s="9">
        <v>0.84776401287472303</v>
      </c>
      <c r="H124" s="8">
        <v>0.88820331632106708</v>
      </c>
      <c r="I124" s="9">
        <v>0.8621264358578935</v>
      </c>
      <c r="J124" s="9">
        <v>0.86314040553226912</v>
      </c>
      <c r="K124" s="9">
        <v>0.77516319824431235</v>
      </c>
      <c r="L124" s="9">
        <v>0.8833752478625484</v>
      </c>
      <c r="M124" s="10">
        <v>0.85821040535201276</v>
      </c>
      <c r="N124" s="8">
        <v>0.87538140485552296</v>
      </c>
      <c r="O124" s="9">
        <v>0.83135953951405028</v>
      </c>
      <c r="P124" s="9">
        <v>0.83798345867094082</v>
      </c>
      <c r="Q124" s="9">
        <v>0.71033437911659614</v>
      </c>
      <c r="R124" s="9">
        <v>0.87288476111196622</v>
      </c>
      <c r="S124" s="10">
        <v>0.82634383019234436</v>
      </c>
      <c r="T124" s="15">
        <f t="shared" si="4"/>
        <v>0</v>
      </c>
      <c r="U124" s="15">
        <f t="shared" si="5"/>
        <v>1</v>
      </c>
      <c r="V124" s="15">
        <f t="shared" si="6"/>
        <v>0</v>
      </c>
    </row>
    <row r="125" spans="1:22" x14ac:dyDescent="0.25">
      <c r="A125" s="1" t="s">
        <v>129</v>
      </c>
      <c r="B125" s="8">
        <v>0.52160030719502204</v>
      </c>
      <c r="C125" s="9">
        <v>0.6807018445846208</v>
      </c>
      <c r="D125" s="9">
        <v>0.73251927685833307</v>
      </c>
      <c r="E125" s="9">
        <v>0.5751272043100446</v>
      </c>
      <c r="F125" s="9">
        <v>0.68148005168515469</v>
      </c>
      <c r="G125" s="9">
        <v>0.56338458463479413</v>
      </c>
      <c r="H125" s="8">
        <v>0.50705922917080293</v>
      </c>
      <c r="I125" s="9">
        <v>0.41320490612027949</v>
      </c>
      <c r="J125" s="9">
        <v>0.54351457945946868</v>
      </c>
      <c r="K125" s="9">
        <v>0.46659960433928332</v>
      </c>
      <c r="L125" s="9">
        <v>0.62797438393506555</v>
      </c>
      <c r="M125" s="10">
        <v>0.59909757883314696</v>
      </c>
      <c r="N125" s="8">
        <v>0.42909675424658461</v>
      </c>
      <c r="O125" s="9">
        <v>0.33729826743879837</v>
      </c>
      <c r="P125" s="9">
        <v>0.45257143681722783</v>
      </c>
      <c r="Q125" s="9">
        <v>0.37072813007065841</v>
      </c>
      <c r="R125" s="9">
        <v>0.53149896092623894</v>
      </c>
      <c r="S125" s="10">
        <v>0.48814849934186999</v>
      </c>
      <c r="T125" s="15">
        <f t="shared" si="4"/>
        <v>0</v>
      </c>
      <c r="U125" s="15">
        <f t="shared" si="5"/>
        <v>0</v>
      </c>
      <c r="V125" s="15">
        <f t="shared" si="6"/>
        <v>1</v>
      </c>
    </row>
    <row r="126" spans="1:22" x14ac:dyDescent="0.25">
      <c r="A126" s="1" t="s">
        <v>130</v>
      </c>
      <c r="B126" s="8">
        <v>0.66229781226398354</v>
      </c>
      <c r="C126" s="9">
        <v>0.72804669630312957</v>
      </c>
      <c r="D126" s="9">
        <v>0.6578825485631089</v>
      </c>
      <c r="E126" s="9">
        <v>0.7040144588596029</v>
      </c>
      <c r="F126" s="9">
        <v>0.67369674550034508</v>
      </c>
      <c r="G126" s="9">
        <v>0.72393912756675061</v>
      </c>
      <c r="H126" s="8">
        <v>0.82747772115724316</v>
      </c>
      <c r="I126" s="9">
        <v>0.67062536584264409</v>
      </c>
      <c r="J126" s="9">
        <v>0.81133373502571182</v>
      </c>
      <c r="K126" s="9">
        <v>0.63743937977708476</v>
      </c>
      <c r="L126" s="9">
        <v>0.82686267247902601</v>
      </c>
      <c r="M126" s="10">
        <v>0.80462982527076932</v>
      </c>
      <c r="N126" s="8">
        <v>0.7392757847315502</v>
      </c>
      <c r="O126" s="9">
        <v>0.57540717705454181</v>
      </c>
      <c r="P126" s="9">
        <v>0.75188651594987588</v>
      </c>
      <c r="Q126" s="9">
        <v>0.52479159300475386</v>
      </c>
      <c r="R126" s="9">
        <v>0.78350532955614083</v>
      </c>
      <c r="S126" s="10">
        <v>0.69979666248829131</v>
      </c>
      <c r="T126" s="15">
        <f t="shared" si="4"/>
        <v>0</v>
      </c>
      <c r="U126" s="15">
        <f t="shared" si="5"/>
        <v>0</v>
      </c>
      <c r="V126" s="15">
        <f t="shared" si="6"/>
        <v>0</v>
      </c>
    </row>
    <row r="127" spans="1:22" x14ac:dyDescent="0.25">
      <c r="A127" s="1" t="s">
        <v>131</v>
      </c>
      <c r="B127" s="8">
        <v>0.64044647376017128</v>
      </c>
      <c r="C127" s="9">
        <v>0.6506340584918372</v>
      </c>
      <c r="D127" s="9">
        <v>0.59713386436988392</v>
      </c>
      <c r="E127" s="9">
        <v>0.59596142619168646</v>
      </c>
      <c r="F127" s="9">
        <v>0.54319515028206633</v>
      </c>
      <c r="G127" s="9">
        <v>0.63345340965673158</v>
      </c>
      <c r="H127" s="8">
        <v>0.73552588132195729</v>
      </c>
      <c r="I127" s="9">
        <v>0.39610983967135144</v>
      </c>
      <c r="J127" s="9">
        <v>0.76825060298037695</v>
      </c>
      <c r="K127" s="9">
        <v>0.53513507758405932</v>
      </c>
      <c r="L127" s="9">
        <v>0.83636781487523382</v>
      </c>
      <c r="M127" s="10">
        <v>0.69355468619583704</v>
      </c>
      <c r="N127" s="8">
        <v>0.56518411025024295</v>
      </c>
      <c r="O127" s="9">
        <v>0.31625745847150116</v>
      </c>
      <c r="P127" s="9">
        <v>0.6326496113567176</v>
      </c>
      <c r="Q127" s="9">
        <v>0.44741644823580679</v>
      </c>
      <c r="R127" s="9">
        <v>0.7045227926774883</v>
      </c>
      <c r="S127" s="10">
        <v>0.51487888226760314</v>
      </c>
      <c r="T127" s="15">
        <f t="shared" si="4"/>
        <v>0</v>
      </c>
      <c r="U127" s="15">
        <f t="shared" si="5"/>
        <v>0</v>
      </c>
      <c r="V127" s="15">
        <f t="shared" si="6"/>
        <v>0</v>
      </c>
    </row>
    <row r="128" spans="1:22" x14ac:dyDescent="0.25">
      <c r="A128" s="1" t="s">
        <v>132</v>
      </c>
      <c r="B128" s="8">
        <v>0.79464297544142926</v>
      </c>
      <c r="C128" s="9">
        <v>0.74389793967880913</v>
      </c>
      <c r="D128" s="9">
        <v>0.80743953872622753</v>
      </c>
      <c r="E128" s="9">
        <v>0.72386308226117191</v>
      </c>
      <c r="F128" s="9">
        <v>0.81019642077788401</v>
      </c>
      <c r="G128" s="9">
        <v>0.75975096383595997</v>
      </c>
      <c r="H128" s="8">
        <v>0.81333522500742061</v>
      </c>
      <c r="I128" s="9">
        <v>0.64359592028079893</v>
      </c>
      <c r="J128" s="9">
        <v>0.79544756979591769</v>
      </c>
      <c r="K128" s="9">
        <v>0.63486506614171667</v>
      </c>
      <c r="L128" s="9">
        <v>0.85658579984183014</v>
      </c>
      <c r="M128" s="10">
        <v>0.79151434756482886</v>
      </c>
      <c r="N128" s="8">
        <v>0.79090515093624214</v>
      </c>
      <c r="O128" s="9">
        <v>0.57817090696890172</v>
      </c>
      <c r="P128" s="9">
        <v>0.80123784992296321</v>
      </c>
      <c r="Q128" s="9">
        <v>0.55655565626412795</v>
      </c>
      <c r="R128" s="9">
        <v>0.82680987870197042</v>
      </c>
      <c r="S128" s="10">
        <v>0.65826998462391217</v>
      </c>
      <c r="T128" s="15">
        <f t="shared" si="4"/>
        <v>0</v>
      </c>
      <c r="U128" s="15">
        <f t="shared" si="5"/>
        <v>1</v>
      </c>
      <c r="V128" s="15">
        <f t="shared" si="6"/>
        <v>0</v>
      </c>
    </row>
    <row r="129" spans="1:22" x14ac:dyDescent="0.25">
      <c r="A129" s="1" t="s">
        <v>133</v>
      </c>
      <c r="B129" s="8">
        <v>0.64060412794546151</v>
      </c>
      <c r="C129" s="9">
        <v>0.74344055903285711</v>
      </c>
      <c r="D129" s="9">
        <v>0.6177269137973399</v>
      </c>
      <c r="E129" s="9">
        <v>0.73004851046395458</v>
      </c>
      <c r="F129" s="9">
        <v>0.62567898946544842</v>
      </c>
      <c r="G129" s="9">
        <v>0.73855856955984334</v>
      </c>
      <c r="H129" s="8">
        <v>0.73518576750546516</v>
      </c>
      <c r="I129" s="9">
        <v>0.50583971667575833</v>
      </c>
      <c r="J129" s="9">
        <v>0.73012032272251493</v>
      </c>
      <c r="K129" s="9">
        <v>0.53494802588056944</v>
      </c>
      <c r="L129" s="9">
        <v>0.82109463185244014</v>
      </c>
      <c r="M129" s="10">
        <v>0.78240145662600458</v>
      </c>
      <c r="N129" s="8">
        <v>0.67339366305961268</v>
      </c>
      <c r="O129" s="9">
        <v>0.42057614736337567</v>
      </c>
      <c r="P129" s="9">
        <v>0.71868642840851693</v>
      </c>
      <c r="Q129" s="9">
        <v>0.46144370265663576</v>
      </c>
      <c r="R129" s="9">
        <v>0.82432219834396159</v>
      </c>
      <c r="S129" s="10">
        <v>0.64045326110576895</v>
      </c>
      <c r="T129" s="15">
        <f t="shared" si="4"/>
        <v>0</v>
      </c>
      <c r="U129" s="15">
        <f t="shared" si="5"/>
        <v>0</v>
      </c>
      <c r="V129" s="15">
        <f t="shared" si="6"/>
        <v>0</v>
      </c>
    </row>
    <row r="130" spans="1:22" x14ac:dyDescent="0.25">
      <c r="A130" s="1" t="s">
        <v>134</v>
      </c>
      <c r="B130" s="8">
        <v>0.77069550544164289</v>
      </c>
      <c r="C130" s="9">
        <v>0.79834967620332786</v>
      </c>
      <c r="D130" s="9">
        <v>0.75454157993559912</v>
      </c>
      <c r="E130" s="9">
        <v>0.72607483395050298</v>
      </c>
      <c r="F130" s="9">
        <v>0.76490869995496524</v>
      </c>
      <c r="G130" s="9">
        <v>0.74448592081859044</v>
      </c>
      <c r="H130" s="8">
        <v>0.68909217051210747</v>
      </c>
      <c r="I130" s="9">
        <v>0.46506404393811152</v>
      </c>
      <c r="J130" s="9">
        <v>0.68167540090401346</v>
      </c>
      <c r="K130" s="9">
        <v>0.53780251327132222</v>
      </c>
      <c r="L130" s="9">
        <v>0.82085546022706535</v>
      </c>
      <c r="M130" s="10">
        <v>0.70446529201527675</v>
      </c>
      <c r="N130" s="8">
        <v>0.63537090117095962</v>
      </c>
      <c r="O130" s="9">
        <v>0.34182930650803534</v>
      </c>
      <c r="P130" s="9">
        <v>0.66503274671559187</v>
      </c>
      <c r="Q130" s="9">
        <v>0.43382117377807644</v>
      </c>
      <c r="R130" s="9">
        <v>0.79221354103421238</v>
      </c>
      <c r="S130" s="10">
        <v>0.56310820188892075</v>
      </c>
      <c r="T130" s="15">
        <f t="shared" si="4"/>
        <v>0</v>
      </c>
      <c r="U130" s="15">
        <f t="shared" si="5"/>
        <v>0</v>
      </c>
      <c r="V130" s="15">
        <f t="shared" si="6"/>
        <v>0</v>
      </c>
    </row>
    <row r="131" spans="1:22" x14ac:dyDescent="0.25">
      <c r="A131" s="1" t="s">
        <v>135</v>
      </c>
      <c r="B131" s="8">
        <v>0.78860941153226427</v>
      </c>
      <c r="C131" s="9">
        <v>0.79734813229527401</v>
      </c>
      <c r="D131" s="9">
        <v>0.78988531923935823</v>
      </c>
      <c r="E131" s="9">
        <v>0.7950848102601612</v>
      </c>
      <c r="F131" s="9">
        <v>0.78686372720576725</v>
      </c>
      <c r="G131" s="9">
        <v>0.79584153776869493</v>
      </c>
      <c r="H131" s="8">
        <v>0.87125369414210918</v>
      </c>
      <c r="I131" s="9">
        <v>0.82407792273482727</v>
      </c>
      <c r="J131" s="9">
        <v>0.84645078512995542</v>
      </c>
      <c r="K131" s="9">
        <v>0.69563428799496796</v>
      </c>
      <c r="L131" s="9">
        <v>0.85315700524154314</v>
      </c>
      <c r="M131" s="10">
        <v>0.82028594296497326</v>
      </c>
      <c r="N131" s="8">
        <v>0.84869117735283361</v>
      </c>
      <c r="O131" s="9">
        <v>0.76042409843258552</v>
      </c>
      <c r="P131" s="9">
        <v>0.80469321382235692</v>
      </c>
      <c r="Q131" s="9">
        <v>0.58841424563219702</v>
      </c>
      <c r="R131" s="9">
        <v>0.81763845002194224</v>
      </c>
      <c r="S131" s="10">
        <v>0.7595522112768992</v>
      </c>
      <c r="T131" s="15">
        <f t="shared" si="4"/>
        <v>0</v>
      </c>
      <c r="U131" s="15">
        <f t="shared" si="5"/>
        <v>1</v>
      </c>
      <c r="V131" s="15">
        <f t="shared" si="6"/>
        <v>0</v>
      </c>
    </row>
    <row r="132" spans="1:22" x14ac:dyDescent="0.25">
      <c r="A132" s="1" t="s">
        <v>136</v>
      </c>
      <c r="B132" s="8">
        <v>0.72951528888498351</v>
      </c>
      <c r="C132" s="9">
        <v>0.71413623059783549</v>
      </c>
      <c r="D132" s="9">
        <v>0.72638911719392063</v>
      </c>
      <c r="E132" s="9">
        <v>0.70695313644642821</v>
      </c>
      <c r="F132" s="9">
        <v>0.71390190953852883</v>
      </c>
      <c r="G132" s="9">
        <v>0.72500972804955521</v>
      </c>
      <c r="H132" s="8">
        <v>0.76687097189857767</v>
      </c>
      <c r="I132" s="9">
        <v>0.63861008213613257</v>
      </c>
      <c r="J132" s="9">
        <v>0.82391560041302137</v>
      </c>
      <c r="K132" s="9">
        <v>0.59293276329919897</v>
      </c>
      <c r="L132" s="9">
        <v>0.85625525580609707</v>
      </c>
      <c r="M132" s="10">
        <v>0.79696529652287695</v>
      </c>
      <c r="N132" s="8">
        <v>0.7110279053459102</v>
      </c>
      <c r="O132" s="9">
        <v>0.56051116331697604</v>
      </c>
      <c r="P132" s="9">
        <v>0.74022331379633333</v>
      </c>
      <c r="Q132" s="9">
        <v>0.5200771327663366</v>
      </c>
      <c r="R132" s="9">
        <v>0.7996906250047654</v>
      </c>
      <c r="S132" s="10">
        <v>0.70912539189323365</v>
      </c>
      <c r="T132" s="15">
        <f t="shared" ref="T132:T195" si="7">IF(MAX(B132,D132,F132,H132,J132,L132,N132,P132,R132) &lt; 0.6, 1,0)</f>
        <v>0</v>
      </c>
      <c r="U132" s="15">
        <f t="shared" ref="U132:U195" si="8">IF(MIN(B132,D132,F132,H132,J132,L132,N132,P132,R132) &gt; 0.75, 1,0)</f>
        <v>0</v>
      </c>
      <c r="V132" s="15">
        <f t="shared" ref="V132:V195" si="9">IF(AVERAGE(B132,D132,F132,H132,J132,L132,N132,P132,R132) &lt; 0.6, 1,0)</f>
        <v>0</v>
      </c>
    </row>
    <row r="133" spans="1:22" x14ac:dyDescent="0.25">
      <c r="A133" s="1" t="s">
        <v>137</v>
      </c>
      <c r="B133" s="8">
        <v>0.86207100158301508</v>
      </c>
      <c r="C133" s="9">
        <v>0.86323734445427025</v>
      </c>
      <c r="D133" s="9">
        <v>0.86018044287079765</v>
      </c>
      <c r="E133" s="9">
        <v>0.86417657650038759</v>
      </c>
      <c r="F133" s="9">
        <v>0.86040731593066921</v>
      </c>
      <c r="G133" s="9">
        <v>0.86314791530238344</v>
      </c>
      <c r="H133" s="8">
        <v>0.87965701407528385</v>
      </c>
      <c r="I133" s="9">
        <v>0.84961188952133682</v>
      </c>
      <c r="J133" s="9">
        <v>0.85488037676030626</v>
      </c>
      <c r="K133" s="9">
        <v>0.76514132144317037</v>
      </c>
      <c r="L133" s="9">
        <v>0.8746403951167212</v>
      </c>
      <c r="M133" s="10">
        <v>0.85030978926501743</v>
      </c>
      <c r="N133" s="8">
        <v>0.87939078356257427</v>
      </c>
      <c r="O133" s="9">
        <v>0.81880608927956045</v>
      </c>
      <c r="P133" s="9">
        <v>0.84202319606917664</v>
      </c>
      <c r="Q133" s="9">
        <v>0.70301637489473523</v>
      </c>
      <c r="R133" s="9">
        <v>0.86930601110895611</v>
      </c>
      <c r="S133" s="10">
        <v>0.81719571911275957</v>
      </c>
      <c r="T133" s="15">
        <f t="shared" si="7"/>
        <v>0</v>
      </c>
      <c r="U133" s="15">
        <f t="shared" si="8"/>
        <v>1</v>
      </c>
      <c r="V133" s="15">
        <f t="shared" si="9"/>
        <v>0</v>
      </c>
    </row>
    <row r="134" spans="1:22" x14ac:dyDescent="0.25">
      <c r="A134" s="1" t="s">
        <v>138</v>
      </c>
      <c r="B134" s="8">
        <v>0.81446044147609409</v>
      </c>
      <c r="C134" s="9">
        <v>0.82297084323341763</v>
      </c>
      <c r="D134" s="9">
        <v>0.80192767617944383</v>
      </c>
      <c r="E134" s="9">
        <v>0.81763412656447354</v>
      </c>
      <c r="F134" s="9">
        <v>0.81256300516409274</v>
      </c>
      <c r="G134" s="9">
        <v>0.81683996416145388</v>
      </c>
      <c r="H134" s="8">
        <v>0.84516808835525414</v>
      </c>
      <c r="I134" s="9">
        <v>0.6679076684480505</v>
      </c>
      <c r="J134" s="9">
        <v>0.81318144181188556</v>
      </c>
      <c r="K134" s="9">
        <v>0.71132650502920747</v>
      </c>
      <c r="L134" s="9">
        <v>0.86154687597612978</v>
      </c>
      <c r="M134" s="10">
        <v>0.8135717806332502</v>
      </c>
      <c r="N134" s="8">
        <v>0.79976093614578514</v>
      </c>
      <c r="O134" s="9">
        <v>0.56975666950702075</v>
      </c>
      <c r="P134" s="9">
        <v>0.80019285014286901</v>
      </c>
      <c r="Q134" s="9">
        <v>0.62144157850827664</v>
      </c>
      <c r="R134" s="9">
        <v>0.84229867185996476</v>
      </c>
      <c r="S134" s="10">
        <v>0.73519350140703932</v>
      </c>
      <c r="T134" s="15">
        <f t="shared" si="7"/>
        <v>0</v>
      </c>
      <c r="U134" s="15">
        <f t="shared" si="8"/>
        <v>1</v>
      </c>
      <c r="V134" s="15">
        <f t="shared" si="9"/>
        <v>0</v>
      </c>
    </row>
    <row r="135" spans="1:22" x14ac:dyDescent="0.25">
      <c r="A135" s="1" t="s">
        <v>139</v>
      </c>
      <c r="B135" s="8">
        <v>0.69586145139459277</v>
      </c>
      <c r="C135" s="9">
        <v>0.77320452240255999</v>
      </c>
      <c r="D135" s="9">
        <v>0.71392026293891042</v>
      </c>
      <c r="E135" s="9">
        <v>0.72964639512052076</v>
      </c>
      <c r="F135" s="9">
        <v>0.71497475753261985</v>
      </c>
      <c r="G135" s="9">
        <v>0.73878303932609213</v>
      </c>
      <c r="H135" s="8">
        <v>0.71215045545327027</v>
      </c>
      <c r="I135" s="9">
        <v>0.57468709594001499</v>
      </c>
      <c r="J135" s="9">
        <v>0.71546351011967868</v>
      </c>
      <c r="K135" s="9">
        <v>0.60099204987458865</v>
      </c>
      <c r="L135" s="9">
        <v>0.77608271398341433</v>
      </c>
      <c r="M135" s="10">
        <v>0.71416474042916567</v>
      </c>
      <c r="N135" s="8">
        <v>0.65730503614840796</v>
      </c>
      <c r="O135" s="9">
        <v>0.51594795473823984</v>
      </c>
      <c r="P135" s="9">
        <v>0.70400147959815984</v>
      </c>
      <c r="Q135" s="9">
        <v>0.5260772634550257</v>
      </c>
      <c r="R135" s="9">
        <v>0.75300112248106776</v>
      </c>
      <c r="S135" s="10">
        <v>0.63756445929912187</v>
      </c>
      <c r="T135" s="15">
        <f t="shared" si="7"/>
        <v>0</v>
      </c>
      <c r="U135" s="15">
        <f t="shared" si="8"/>
        <v>0</v>
      </c>
      <c r="V135" s="15">
        <f t="shared" si="9"/>
        <v>0</v>
      </c>
    </row>
    <row r="136" spans="1:22" x14ac:dyDescent="0.25">
      <c r="A136" s="1" t="s">
        <v>140</v>
      </c>
      <c r="B136" s="8">
        <v>0.7786173217922886</v>
      </c>
      <c r="C136" s="9">
        <v>0.74868577395399416</v>
      </c>
      <c r="D136" s="9">
        <v>0.77690809100173208</v>
      </c>
      <c r="E136" s="9">
        <v>0.7157827173392628</v>
      </c>
      <c r="F136" s="9">
        <v>0.78940160579940011</v>
      </c>
      <c r="G136" s="9">
        <v>0.72171846832694342</v>
      </c>
      <c r="H136" s="8">
        <v>0.75159576822641216</v>
      </c>
      <c r="I136" s="9">
        <v>0.4299535603102787</v>
      </c>
      <c r="J136" s="9">
        <v>0.77421868464594312</v>
      </c>
      <c r="K136" s="9">
        <v>0.50956509812753426</v>
      </c>
      <c r="L136" s="9">
        <v>0.84480414986938335</v>
      </c>
      <c r="M136" s="10">
        <v>0.74313238079940191</v>
      </c>
      <c r="N136" s="8">
        <v>0.66391265982359537</v>
      </c>
      <c r="O136" s="9">
        <v>0.30358100958560741</v>
      </c>
      <c r="P136" s="9">
        <v>0.72533156556236555</v>
      </c>
      <c r="Q136" s="9">
        <v>0.39600861519188835</v>
      </c>
      <c r="R136" s="9">
        <v>0.77866410697522581</v>
      </c>
      <c r="S136" s="10">
        <v>0.59984618673635781</v>
      </c>
      <c r="T136" s="15">
        <f t="shared" si="7"/>
        <v>0</v>
      </c>
      <c r="U136" s="15">
        <f t="shared" si="8"/>
        <v>0</v>
      </c>
      <c r="V136" s="15">
        <f t="shared" si="9"/>
        <v>0</v>
      </c>
    </row>
    <row r="137" spans="1:22" x14ac:dyDescent="0.25">
      <c r="A137" s="1" t="s">
        <v>141</v>
      </c>
      <c r="B137" s="8">
        <v>0.90282160833993608</v>
      </c>
      <c r="C137" s="9">
        <v>0.89601592898647886</v>
      </c>
      <c r="D137" s="9">
        <v>0.90228122592187598</v>
      </c>
      <c r="E137" s="9">
        <v>0.89662008307109586</v>
      </c>
      <c r="F137" s="9">
        <v>0.89928030173702012</v>
      </c>
      <c r="G137" s="9">
        <v>0.89506784661844363</v>
      </c>
      <c r="H137" s="8">
        <v>0.88436608273013484</v>
      </c>
      <c r="I137" s="9">
        <v>0.87742416218733776</v>
      </c>
      <c r="J137" s="9">
        <v>0.85855160031269073</v>
      </c>
      <c r="K137" s="9">
        <v>0.78984653458788312</v>
      </c>
      <c r="L137" s="9">
        <v>0.88946111469670974</v>
      </c>
      <c r="M137" s="10">
        <v>0.84789319185632017</v>
      </c>
      <c r="N137" s="8">
        <v>0.87381144817044132</v>
      </c>
      <c r="O137" s="9">
        <v>0.8581712449336949</v>
      </c>
      <c r="P137" s="9">
        <v>0.8351059661011403</v>
      </c>
      <c r="Q137" s="9">
        <v>0.74217978405072704</v>
      </c>
      <c r="R137" s="9">
        <v>0.8806606622291907</v>
      </c>
      <c r="S137" s="10">
        <v>0.81302530394780081</v>
      </c>
      <c r="T137" s="15">
        <f t="shared" si="7"/>
        <v>0</v>
      </c>
      <c r="U137" s="15">
        <f t="shared" si="8"/>
        <v>1</v>
      </c>
      <c r="V137" s="15">
        <f t="shared" si="9"/>
        <v>0</v>
      </c>
    </row>
    <row r="138" spans="1:22" x14ac:dyDescent="0.25">
      <c r="A138" s="1" t="s">
        <v>142</v>
      </c>
      <c r="B138" s="8">
        <v>0.77927168046660777</v>
      </c>
      <c r="C138" s="9">
        <v>0.82027837501477097</v>
      </c>
      <c r="D138" s="9">
        <v>0.76865657766162521</v>
      </c>
      <c r="E138" s="9">
        <v>0.80690521541614801</v>
      </c>
      <c r="F138" s="9"/>
      <c r="G138" s="9"/>
      <c r="H138" s="8">
        <v>0.75706751491727964</v>
      </c>
      <c r="I138" s="9">
        <v>0.59537783834494762</v>
      </c>
      <c r="J138" s="9">
        <v>0.77615009869777152</v>
      </c>
      <c r="K138" s="9">
        <v>0.63065209398056954</v>
      </c>
      <c r="L138" s="9"/>
      <c r="M138" s="10"/>
      <c r="N138" s="8">
        <v>0.71147990105090209</v>
      </c>
      <c r="O138" s="9">
        <v>0.47738053445804601</v>
      </c>
      <c r="P138" s="9">
        <v>0.73747334334779835</v>
      </c>
      <c r="Q138" s="9">
        <v>0.52688909541506623</v>
      </c>
      <c r="R138" s="9"/>
      <c r="S138" s="10"/>
      <c r="T138" s="15">
        <f t="shared" si="7"/>
        <v>0</v>
      </c>
      <c r="U138" s="15">
        <f t="shared" si="8"/>
        <v>0</v>
      </c>
      <c r="V138" s="15">
        <f t="shared" si="9"/>
        <v>0</v>
      </c>
    </row>
    <row r="139" spans="1:22" x14ac:dyDescent="0.25">
      <c r="A139" s="1" t="s">
        <v>143</v>
      </c>
      <c r="B139" s="8">
        <v>0.87856059130318132</v>
      </c>
      <c r="C139" s="9">
        <v>0.8781319915261685</v>
      </c>
      <c r="D139" s="9">
        <v>0.8786084599450692</v>
      </c>
      <c r="E139" s="9">
        <v>0.8764330272916524</v>
      </c>
      <c r="F139" s="9">
        <v>0.89653567194351558</v>
      </c>
      <c r="G139" s="9">
        <v>0.87435976579438601</v>
      </c>
      <c r="H139" s="8">
        <v>0.84719006386320794</v>
      </c>
      <c r="I139" s="9">
        <v>0.75756422857813199</v>
      </c>
      <c r="J139" s="9">
        <v>0.81677828495135996</v>
      </c>
      <c r="K139" s="9">
        <v>0.73780809572866701</v>
      </c>
      <c r="L139" s="9">
        <v>0.88341702637994346</v>
      </c>
      <c r="M139" s="10">
        <v>0.8688048771557727</v>
      </c>
      <c r="N139" s="8">
        <v>0.79040645055055281</v>
      </c>
      <c r="O139" s="9">
        <v>0.68333199723651961</v>
      </c>
      <c r="P139" s="9">
        <v>0.73518997704420619</v>
      </c>
      <c r="Q139" s="9">
        <v>0.64836642757106322</v>
      </c>
      <c r="R139" s="9">
        <v>0.81826054235873791</v>
      </c>
      <c r="S139" s="10">
        <v>0.81474651205675641</v>
      </c>
      <c r="T139" s="15">
        <f t="shared" si="7"/>
        <v>0</v>
      </c>
      <c r="U139" s="15">
        <f t="shared" si="8"/>
        <v>0</v>
      </c>
      <c r="V139" s="15">
        <f t="shared" si="9"/>
        <v>0</v>
      </c>
    </row>
    <row r="140" spans="1:22" x14ac:dyDescent="0.25">
      <c r="A140" s="1" t="s">
        <v>144</v>
      </c>
      <c r="B140" s="8">
        <v>0.76214014474225478</v>
      </c>
      <c r="C140" s="9">
        <v>0.74411249996471662</v>
      </c>
      <c r="D140" s="9">
        <v>0.7637389406063787</v>
      </c>
      <c r="E140" s="9">
        <v>0.74222431896934415</v>
      </c>
      <c r="F140" s="9">
        <v>0.76440017449093034</v>
      </c>
      <c r="G140" s="9">
        <v>0.74295123850278622</v>
      </c>
      <c r="H140" s="8">
        <v>0.84920712498591688</v>
      </c>
      <c r="I140" s="9">
        <v>0.79986027064887111</v>
      </c>
      <c r="J140" s="9">
        <v>0.83451292572097424</v>
      </c>
      <c r="K140" s="9">
        <v>0.63987931079472415</v>
      </c>
      <c r="L140" s="9">
        <v>0.84101083124134557</v>
      </c>
      <c r="M140" s="10">
        <v>0.7939753108873604</v>
      </c>
      <c r="N140" s="8">
        <v>0.81147866567954208</v>
      </c>
      <c r="O140" s="9">
        <v>0.73148710332623279</v>
      </c>
      <c r="P140" s="9">
        <v>0.80877680526888729</v>
      </c>
      <c r="Q140" s="9">
        <v>0.5524188755306062</v>
      </c>
      <c r="R140" s="9">
        <v>0.80618978119167317</v>
      </c>
      <c r="S140" s="10">
        <v>0.70710244201125827</v>
      </c>
      <c r="T140" s="15">
        <f t="shared" si="7"/>
        <v>0</v>
      </c>
      <c r="U140" s="15">
        <f t="shared" si="8"/>
        <v>1</v>
      </c>
      <c r="V140" s="15">
        <f t="shared" si="9"/>
        <v>0</v>
      </c>
    </row>
    <row r="141" spans="1:22" x14ac:dyDescent="0.25">
      <c r="A141" s="1" t="s">
        <v>145</v>
      </c>
      <c r="B141" s="8">
        <v>0.60628922835846422</v>
      </c>
      <c r="C141" s="9">
        <v>0.71006812649124074</v>
      </c>
      <c r="D141" s="9">
        <v>0.57581280045236616</v>
      </c>
      <c r="E141" s="9">
        <v>0.69664303322876386</v>
      </c>
      <c r="F141" s="9">
        <v>0.58491363150518039</v>
      </c>
      <c r="G141" s="9">
        <v>0.70319224742781072</v>
      </c>
      <c r="H141" s="8">
        <v>0.87093823122897596</v>
      </c>
      <c r="I141" s="9">
        <v>0.75642171907357214</v>
      </c>
      <c r="J141" s="9">
        <v>0.85804375047936243</v>
      </c>
      <c r="K141" s="9">
        <v>0.71262069155718666</v>
      </c>
      <c r="L141" s="9">
        <v>0.87126166167840069</v>
      </c>
      <c r="M141" s="10">
        <v>0.84035536964200053</v>
      </c>
      <c r="N141" s="8">
        <v>0.84123687954868187</v>
      </c>
      <c r="O141" s="9">
        <v>0.68497539387513906</v>
      </c>
      <c r="P141" s="9">
        <v>0.86419057009115063</v>
      </c>
      <c r="Q141" s="9">
        <v>0.59968876877067001</v>
      </c>
      <c r="R141" s="9">
        <v>0.88523450973812756</v>
      </c>
      <c r="S141" s="10">
        <v>0.76862006075095601</v>
      </c>
      <c r="T141" s="15">
        <f t="shared" si="7"/>
        <v>0</v>
      </c>
      <c r="U141" s="15">
        <f t="shared" si="8"/>
        <v>0</v>
      </c>
      <c r="V141" s="15">
        <f t="shared" si="9"/>
        <v>0</v>
      </c>
    </row>
    <row r="142" spans="1:22" x14ac:dyDescent="0.25">
      <c r="A142" s="1" t="s">
        <v>146</v>
      </c>
      <c r="B142" s="8">
        <v>0.79798640760685835</v>
      </c>
      <c r="C142" s="9">
        <v>0.76466903155731281</v>
      </c>
      <c r="D142" s="9">
        <v>0.79776788997400649</v>
      </c>
      <c r="E142" s="9">
        <v>0.76052824841306343</v>
      </c>
      <c r="F142" s="9"/>
      <c r="G142" s="9"/>
      <c r="H142" s="8">
        <v>0.87825669993631417</v>
      </c>
      <c r="I142" s="9">
        <v>0.84201394206052749</v>
      </c>
      <c r="J142" s="9">
        <v>0.83920205692228655</v>
      </c>
      <c r="K142" s="9">
        <v>0.75744163098761008</v>
      </c>
      <c r="L142" s="9"/>
      <c r="M142" s="10"/>
      <c r="N142" s="8">
        <v>0.84875552296217716</v>
      </c>
      <c r="O142" s="9">
        <v>0.79108133127964553</v>
      </c>
      <c r="P142" s="9">
        <v>0.8004867300221673</v>
      </c>
      <c r="Q142" s="9">
        <v>0.68140546721166972</v>
      </c>
      <c r="R142" s="9"/>
      <c r="S142" s="10"/>
      <c r="T142" s="15">
        <f t="shared" si="7"/>
        <v>0</v>
      </c>
      <c r="U142" s="15">
        <f t="shared" si="8"/>
        <v>1</v>
      </c>
      <c r="V142" s="15">
        <f t="shared" si="9"/>
        <v>0</v>
      </c>
    </row>
    <row r="143" spans="1:22" x14ac:dyDescent="0.25">
      <c r="A143" s="1" t="s">
        <v>147</v>
      </c>
      <c r="B143" s="8">
        <v>0.55123366565710241</v>
      </c>
      <c r="C143" s="9">
        <v>0.58975456838676721</v>
      </c>
      <c r="D143" s="9">
        <v>0.52005529424910013</v>
      </c>
      <c r="E143" s="9">
        <v>0.49672387921753969</v>
      </c>
      <c r="F143" s="9">
        <v>0.56667700874095073</v>
      </c>
      <c r="G143" s="9">
        <v>0.50994145595824514</v>
      </c>
      <c r="H143" s="8">
        <v>0.38461304001548619</v>
      </c>
      <c r="I143" s="9">
        <v>0.19132692981354316</v>
      </c>
      <c r="J143" s="9">
        <v>0.40730604416855726</v>
      </c>
      <c r="K143" s="9">
        <v>0.24866413880734045</v>
      </c>
      <c r="L143" s="9">
        <v>0.60853419466931069</v>
      </c>
      <c r="M143" s="10">
        <v>0.46322377310684121</v>
      </c>
      <c r="N143" s="8">
        <v>0.31649453212298306</v>
      </c>
      <c r="O143" s="9">
        <v>0.16170155801382211</v>
      </c>
      <c r="P143" s="9">
        <v>0.47522320450208994</v>
      </c>
      <c r="Q143" s="9">
        <v>0.17123232395237559</v>
      </c>
      <c r="R143" s="9">
        <v>0.59013337125119392</v>
      </c>
      <c r="S143" s="10">
        <v>0.29669766579044488</v>
      </c>
      <c r="T143" s="15">
        <f t="shared" si="7"/>
        <v>0</v>
      </c>
      <c r="U143" s="15">
        <f t="shared" si="8"/>
        <v>0</v>
      </c>
      <c r="V143" s="15">
        <f t="shared" si="9"/>
        <v>1</v>
      </c>
    </row>
    <row r="144" spans="1:22" x14ac:dyDescent="0.25">
      <c r="A144" s="1" t="s">
        <v>148</v>
      </c>
      <c r="B144" s="8">
        <v>0.74072117356191813</v>
      </c>
      <c r="C144" s="9">
        <v>0.72304885783802475</v>
      </c>
      <c r="D144" s="9">
        <v>0.74083754623305687</v>
      </c>
      <c r="E144" s="9">
        <v>0.72162815022759785</v>
      </c>
      <c r="F144" s="9">
        <v>0.74068716979772742</v>
      </c>
      <c r="G144" s="9">
        <v>0.72476703930750563</v>
      </c>
      <c r="H144" s="8">
        <v>0.89002540724275925</v>
      </c>
      <c r="I144" s="9">
        <v>0.7797877974251255</v>
      </c>
      <c r="J144" s="9">
        <v>0.85289113657567539</v>
      </c>
      <c r="K144" s="9">
        <v>0.7652506667986867</v>
      </c>
      <c r="L144" s="9">
        <v>0.8785666844217479</v>
      </c>
      <c r="M144" s="10">
        <v>0.87027523616537372</v>
      </c>
      <c r="N144" s="8">
        <v>0.84839302778103798</v>
      </c>
      <c r="O144" s="9">
        <v>0.69475121751032121</v>
      </c>
      <c r="P144" s="9">
        <v>0.82915313736592866</v>
      </c>
      <c r="Q144" s="9">
        <v>0.70237981168553631</v>
      </c>
      <c r="R144" s="9">
        <v>0.85135064968181751</v>
      </c>
      <c r="S144" s="10">
        <v>0.82204524844501425</v>
      </c>
      <c r="T144" s="15">
        <f t="shared" si="7"/>
        <v>0</v>
      </c>
      <c r="U144" s="15">
        <f t="shared" si="8"/>
        <v>0</v>
      </c>
      <c r="V144" s="15">
        <f t="shared" si="9"/>
        <v>0</v>
      </c>
    </row>
    <row r="145" spans="1:22" x14ac:dyDescent="0.25">
      <c r="A145" s="1" t="s">
        <v>149</v>
      </c>
      <c r="B145" s="8">
        <v>0.48672551352776383</v>
      </c>
      <c r="C145" s="9">
        <v>0.5842177500668474</v>
      </c>
      <c r="D145" s="9">
        <v>0.64855806635242774</v>
      </c>
      <c r="E145" s="9">
        <v>0.4073483688085241</v>
      </c>
      <c r="F145" s="9">
        <v>0.60253936809967779</v>
      </c>
      <c r="G145" s="9">
        <v>0.42461364918168176</v>
      </c>
      <c r="H145" s="8">
        <v>0.18676543430343295</v>
      </c>
      <c r="I145" s="9">
        <v>0.11435519776037516</v>
      </c>
      <c r="J145" s="9">
        <v>0.30827664986377834</v>
      </c>
      <c r="K145" s="9">
        <v>0.15805993932406728</v>
      </c>
      <c r="L145" s="9">
        <v>0.36651843396530259</v>
      </c>
      <c r="M145" s="10">
        <v>0.29239351550504922</v>
      </c>
      <c r="N145" s="8">
        <v>9.5215438774141209E-2</v>
      </c>
      <c r="O145" s="9">
        <v>8.5262196279839428E-2</v>
      </c>
      <c r="P145" s="9">
        <v>0.22149932920613416</v>
      </c>
      <c r="Q145" s="9">
        <v>0.10180067168768933</v>
      </c>
      <c r="R145" s="9">
        <v>0.21529432904404139</v>
      </c>
      <c r="S145" s="10">
        <v>0.17835126725197398</v>
      </c>
      <c r="T145" s="15">
        <f t="shared" si="7"/>
        <v>0</v>
      </c>
      <c r="U145" s="15">
        <f t="shared" si="8"/>
        <v>0</v>
      </c>
      <c r="V145" s="15">
        <f t="shared" si="9"/>
        <v>1</v>
      </c>
    </row>
    <row r="146" spans="1:22" x14ac:dyDescent="0.25">
      <c r="A146" s="1" t="s">
        <v>150</v>
      </c>
      <c r="B146" s="8">
        <v>0.70803580924719478</v>
      </c>
      <c r="C146" s="9">
        <v>0.74715110213331881</v>
      </c>
      <c r="D146" s="9">
        <v>0.69651783410576096</v>
      </c>
      <c r="E146" s="9">
        <v>0.69428349642539822</v>
      </c>
      <c r="F146" s="9"/>
      <c r="G146" s="9"/>
      <c r="H146" s="8">
        <v>0.73538326648496988</v>
      </c>
      <c r="I146" s="9">
        <v>0.53254752876757749</v>
      </c>
      <c r="J146" s="9">
        <v>0.75340333339842436</v>
      </c>
      <c r="K146" s="9">
        <v>0.59361731265829787</v>
      </c>
      <c r="L146" s="9"/>
      <c r="M146" s="10"/>
      <c r="N146" s="8">
        <v>0.69340680003115551</v>
      </c>
      <c r="O146" s="9">
        <v>0.43828858519850022</v>
      </c>
      <c r="P146" s="9">
        <v>0.73906701260955543</v>
      </c>
      <c r="Q146" s="9">
        <v>0.51721647295633488</v>
      </c>
      <c r="R146" s="9"/>
      <c r="S146" s="10"/>
      <c r="T146" s="15">
        <f t="shared" si="7"/>
        <v>0</v>
      </c>
      <c r="U146" s="15">
        <f t="shared" si="8"/>
        <v>0</v>
      </c>
      <c r="V146" s="15">
        <f t="shared" si="9"/>
        <v>0</v>
      </c>
    </row>
    <row r="147" spans="1:22" x14ac:dyDescent="0.25">
      <c r="A147" s="1" t="s">
        <v>151</v>
      </c>
      <c r="B147" s="8">
        <v>0.48471620799492798</v>
      </c>
      <c r="C147" s="9">
        <v>0.65976258662665888</v>
      </c>
      <c r="D147" s="9"/>
      <c r="E147" s="9"/>
      <c r="F147" s="9">
        <v>0.60316177585274899</v>
      </c>
      <c r="G147" s="9">
        <v>0.43548694529316684</v>
      </c>
      <c r="H147" s="8">
        <v>0.31874341201544998</v>
      </c>
      <c r="I147" s="9">
        <v>0.1876533129150115</v>
      </c>
      <c r="J147" s="9"/>
      <c r="K147" s="9"/>
      <c r="L147" s="9">
        <v>0.4818525959912226</v>
      </c>
      <c r="M147" s="10">
        <v>0.33024237730079825</v>
      </c>
      <c r="N147" s="8">
        <v>0.15681766973335662</v>
      </c>
      <c r="O147" s="9">
        <v>0.12296524315908476</v>
      </c>
      <c r="P147" s="9"/>
      <c r="Q147" s="9"/>
      <c r="R147" s="9">
        <v>0.26708673452764509</v>
      </c>
      <c r="S147" s="10">
        <v>0.20296415248679175</v>
      </c>
      <c r="T147" s="15">
        <f t="shared" si="7"/>
        <v>0</v>
      </c>
      <c r="U147" s="15">
        <f t="shared" si="8"/>
        <v>0</v>
      </c>
      <c r="V147" s="15">
        <f t="shared" si="9"/>
        <v>1</v>
      </c>
    </row>
    <row r="148" spans="1:22" x14ac:dyDescent="0.25">
      <c r="A148" s="1" t="s">
        <v>152</v>
      </c>
      <c r="B148" s="8">
        <v>0.90181687590945547</v>
      </c>
      <c r="C148" s="9">
        <v>0.89375270726355927</v>
      </c>
      <c r="D148" s="9">
        <v>0.90196033318742075</v>
      </c>
      <c r="E148" s="9">
        <v>0.89330815999206648</v>
      </c>
      <c r="F148" s="9">
        <v>0.90067716493423833</v>
      </c>
      <c r="G148" s="9">
        <v>0.89310483798833629</v>
      </c>
      <c r="H148" s="8">
        <v>0.89247269098558457</v>
      </c>
      <c r="I148" s="9">
        <v>0.87356613568418717</v>
      </c>
      <c r="J148" s="9">
        <v>0.84456094293775075</v>
      </c>
      <c r="K148" s="9">
        <v>0.76536214511125988</v>
      </c>
      <c r="L148" s="9">
        <v>0.86360554039868609</v>
      </c>
      <c r="M148" s="10">
        <v>0.82669651657074394</v>
      </c>
      <c r="N148" s="8">
        <v>0.88571107063068755</v>
      </c>
      <c r="O148" s="9">
        <v>0.85198751522889904</v>
      </c>
      <c r="P148" s="9">
        <v>0.82201265760653341</v>
      </c>
      <c r="Q148" s="9">
        <v>0.69307906237466299</v>
      </c>
      <c r="R148" s="9">
        <v>0.85171293827931549</v>
      </c>
      <c r="S148" s="10">
        <v>0.7946401481813602</v>
      </c>
      <c r="T148" s="15">
        <f t="shared" si="7"/>
        <v>0</v>
      </c>
      <c r="U148" s="15">
        <f t="shared" si="8"/>
        <v>1</v>
      </c>
      <c r="V148" s="15">
        <f t="shared" si="9"/>
        <v>0</v>
      </c>
    </row>
    <row r="149" spans="1:22" x14ac:dyDescent="0.25">
      <c r="A149" s="1" t="s">
        <v>153</v>
      </c>
      <c r="B149" s="8">
        <v>0.67273186647426597</v>
      </c>
      <c r="C149" s="9">
        <v>0.69321913738646734</v>
      </c>
      <c r="D149" s="9">
        <v>0.72003355460401908</v>
      </c>
      <c r="E149" s="9">
        <v>0.61250921544631343</v>
      </c>
      <c r="F149" s="9">
        <v>0.68889570670193678</v>
      </c>
      <c r="G149" s="9">
        <v>0.67050870293617215</v>
      </c>
      <c r="H149" s="8">
        <v>0.66069551743364241</v>
      </c>
      <c r="I149" s="9">
        <v>0.4690043587599303</v>
      </c>
      <c r="J149" s="9">
        <v>0.64819611454826498</v>
      </c>
      <c r="K149" s="9">
        <v>0.50309288945061403</v>
      </c>
      <c r="L149" s="9">
        <v>0.76711290750293648</v>
      </c>
      <c r="M149" s="10">
        <v>0.70030068734778195</v>
      </c>
      <c r="N149" s="8">
        <v>0.57625536227553531</v>
      </c>
      <c r="O149" s="9">
        <v>0.38065354094274206</v>
      </c>
      <c r="P149" s="9">
        <v>0.54869419673769282</v>
      </c>
      <c r="Q149" s="9">
        <v>0.39036433267381765</v>
      </c>
      <c r="R149" s="9">
        <v>0.69576386026500225</v>
      </c>
      <c r="S149" s="10">
        <v>0.59389337128573005</v>
      </c>
      <c r="T149" s="15">
        <f t="shared" si="7"/>
        <v>0</v>
      </c>
      <c r="U149" s="15">
        <f t="shared" si="8"/>
        <v>0</v>
      </c>
      <c r="V149" s="15">
        <f t="shared" si="9"/>
        <v>0</v>
      </c>
    </row>
    <row r="150" spans="1:22" x14ac:dyDescent="0.25">
      <c r="A150" s="1" t="s">
        <v>154</v>
      </c>
      <c r="B150" s="8">
        <v>0.60687206556527795</v>
      </c>
      <c r="C150" s="9">
        <v>0.60684470507039379</v>
      </c>
      <c r="D150" s="9">
        <v>0.68901376961023986</v>
      </c>
      <c r="E150" s="9">
        <v>0.54199505748110433</v>
      </c>
      <c r="F150" s="9">
        <v>0.67232796664571315</v>
      </c>
      <c r="G150" s="9">
        <v>0.57436578465387089</v>
      </c>
      <c r="H150" s="8">
        <v>0.54567393318003321</v>
      </c>
      <c r="I150" s="9">
        <v>0.28959900558813634</v>
      </c>
      <c r="J150" s="9">
        <v>0.66017991409893129</v>
      </c>
      <c r="K150" s="9">
        <v>0.38937351512314977</v>
      </c>
      <c r="L150" s="9">
        <v>0.75670383204938285</v>
      </c>
      <c r="M150" s="10">
        <v>0.63999175963108212</v>
      </c>
      <c r="N150" s="8">
        <v>0.48599787550777318</v>
      </c>
      <c r="O150" s="9">
        <v>0.26282184733910741</v>
      </c>
      <c r="P150" s="9">
        <v>0.61161110553374554</v>
      </c>
      <c r="Q150" s="9">
        <v>0.30011516948635308</v>
      </c>
      <c r="R150" s="9">
        <v>0.66590084829335694</v>
      </c>
      <c r="S150" s="10">
        <v>0.41874441305649501</v>
      </c>
      <c r="T150" s="15">
        <f t="shared" si="7"/>
        <v>0</v>
      </c>
      <c r="U150" s="15">
        <f t="shared" si="8"/>
        <v>0</v>
      </c>
      <c r="V150" s="15">
        <f t="shared" si="9"/>
        <v>0</v>
      </c>
    </row>
    <row r="151" spans="1:22" x14ac:dyDescent="0.25">
      <c r="A151" s="1" t="s">
        <v>155</v>
      </c>
      <c r="B151" s="8">
        <v>0.55777186935487433</v>
      </c>
      <c r="C151" s="9">
        <v>0.76957495640201024</v>
      </c>
      <c r="D151" s="9">
        <v>0.70140656475440188</v>
      </c>
      <c r="E151" s="9">
        <v>0.62309233876108683</v>
      </c>
      <c r="F151" s="9">
        <v>0.65082740341602185</v>
      </c>
      <c r="G151" s="9">
        <v>0.63363476639380101</v>
      </c>
      <c r="H151" s="8">
        <v>0.30313647914275194</v>
      </c>
      <c r="I151" s="9">
        <v>0.17590257972218579</v>
      </c>
      <c r="J151" s="9">
        <v>0.57998305065940181</v>
      </c>
      <c r="K151" s="9">
        <v>0.26491361889608817</v>
      </c>
      <c r="L151" s="9">
        <v>0.5548282929933589</v>
      </c>
      <c r="M151" s="10">
        <v>0.45606231102067957</v>
      </c>
      <c r="N151" s="8">
        <v>0.20537622870331612</v>
      </c>
      <c r="O151" s="9">
        <v>0.13648857000239042</v>
      </c>
      <c r="P151" s="9">
        <v>0.41992573181340725</v>
      </c>
      <c r="Q151" s="9">
        <v>0.18106037775149006</v>
      </c>
      <c r="R151" s="9">
        <v>0.46400404444353638</v>
      </c>
      <c r="S151" s="10">
        <v>0.28772069668424677</v>
      </c>
      <c r="T151" s="15">
        <f t="shared" si="7"/>
        <v>0</v>
      </c>
      <c r="U151" s="15">
        <f t="shared" si="8"/>
        <v>0</v>
      </c>
      <c r="V151" s="15">
        <f t="shared" si="9"/>
        <v>1</v>
      </c>
    </row>
    <row r="152" spans="1:22" x14ac:dyDescent="0.25">
      <c r="A152" s="1" t="s">
        <v>156</v>
      </c>
      <c r="B152" s="8">
        <v>0.7536471373081709</v>
      </c>
      <c r="C152" s="9">
        <v>0.72162513195021749</v>
      </c>
      <c r="D152" s="9">
        <v>0.73523577147347208</v>
      </c>
      <c r="E152" s="9">
        <v>0.70095289501575386</v>
      </c>
      <c r="F152" s="9">
        <v>0.73936321857452958</v>
      </c>
      <c r="G152" s="9">
        <v>0.68742575237208892</v>
      </c>
      <c r="H152" s="8">
        <v>0.76420500317066697</v>
      </c>
      <c r="I152" s="9">
        <v>0.42193268853919191</v>
      </c>
      <c r="J152" s="9">
        <v>0.81360082059903893</v>
      </c>
      <c r="K152" s="9">
        <v>0.51999813660518412</v>
      </c>
      <c r="L152" s="9">
        <v>0.84628225477624042</v>
      </c>
      <c r="M152" s="10">
        <v>0.72940968001594919</v>
      </c>
      <c r="N152" s="8">
        <v>0.73332030585285324</v>
      </c>
      <c r="O152" s="9">
        <v>0.33536087264504921</v>
      </c>
      <c r="P152" s="9">
        <v>0.79926282880423016</v>
      </c>
      <c r="Q152" s="9">
        <v>0.4468925657068884</v>
      </c>
      <c r="R152" s="9">
        <v>0.79672204027097238</v>
      </c>
      <c r="S152" s="10">
        <v>0.52996942154063997</v>
      </c>
      <c r="T152" s="15">
        <f t="shared" si="7"/>
        <v>0</v>
      </c>
      <c r="U152" s="15">
        <f t="shared" si="8"/>
        <v>0</v>
      </c>
      <c r="V152" s="15">
        <f t="shared" si="9"/>
        <v>0</v>
      </c>
    </row>
    <row r="153" spans="1:22" x14ac:dyDescent="0.25">
      <c r="A153" s="1" t="s">
        <v>157</v>
      </c>
      <c r="B153" s="8">
        <v>0.83526722823038568</v>
      </c>
      <c r="C153" s="9">
        <v>0.8380307379801013</v>
      </c>
      <c r="D153" s="9">
        <v>0.82937812283680978</v>
      </c>
      <c r="E153" s="9">
        <v>0.83667051716021379</v>
      </c>
      <c r="F153" s="9">
        <v>0.83438346033243294</v>
      </c>
      <c r="G153" s="9">
        <v>0.83846753680983777</v>
      </c>
      <c r="H153" s="8">
        <v>0.8815494715437393</v>
      </c>
      <c r="I153" s="9">
        <v>0.84149938430701343</v>
      </c>
      <c r="J153" s="9">
        <v>0.85223717547934696</v>
      </c>
      <c r="K153" s="9">
        <v>0.75778615211088562</v>
      </c>
      <c r="L153" s="9">
        <v>0.88416805690709499</v>
      </c>
      <c r="M153" s="10">
        <v>0.86613380325935552</v>
      </c>
      <c r="N153" s="8">
        <v>0.87260659680500541</v>
      </c>
      <c r="O153" s="9">
        <v>0.79947314208487097</v>
      </c>
      <c r="P153" s="9">
        <v>0.82830612813555682</v>
      </c>
      <c r="Q153" s="9">
        <v>0.67578684740202843</v>
      </c>
      <c r="R153" s="9">
        <v>0.87239980131371775</v>
      </c>
      <c r="S153" s="10">
        <v>0.84104043855777555</v>
      </c>
      <c r="T153" s="15">
        <f t="shared" si="7"/>
        <v>0</v>
      </c>
      <c r="U153" s="15">
        <f t="shared" si="8"/>
        <v>1</v>
      </c>
      <c r="V153" s="15">
        <f t="shared" si="9"/>
        <v>0</v>
      </c>
    </row>
    <row r="154" spans="1:22" x14ac:dyDescent="0.25">
      <c r="A154" s="1" t="s">
        <v>158</v>
      </c>
      <c r="B154" s="8">
        <v>0.67040768239243487</v>
      </c>
      <c r="C154" s="9">
        <v>0.69774339328988699</v>
      </c>
      <c r="D154" s="9">
        <v>0.67033270185503946</v>
      </c>
      <c r="E154" s="9">
        <v>0.61717720410542376</v>
      </c>
      <c r="F154" s="9">
        <v>0.71302562186960183</v>
      </c>
      <c r="G154" s="9">
        <v>0.59968649413255781</v>
      </c>
      <c r="H154" s="8">
        <v>0.7053264972560781</v>
      </c>
      <c r="I154" s="9">
        <v>0.41521319661023864</v>
      </c>
      <c r="J154" s="9">
        <v>0.76820037254460705</v>
      </c>
      <c r="K154" s="9">
        <v>0.51034486301199844</v>
      </c>
      <c r="L154" s="9">
        <v>0.78057866443476009</v>
      </c>
      <c r="M154" s="10">
        <v>0.69058296751641401</v>
      </c>
      <c r="N154" s="8">
        <v>0.5539859601892938</v>
      </c>
      <c r="O154" s="9">
        <v>0.32836658492983867</v>
      </c>
      <c r="P154" s="9">
        <v>0.61962270224289873</v>
      </c>
      <c r="Q154" s="9">
        <v>0.40454884488817006</v>
      </c>
      <c r="R154" s="9">
        <v>0.59667261629367596</v>
      </c>
      <c r="S154" s="10">
        <v>0.51687233170665992</v>
      </c>
      <c r="T154" s="15">
        <f t="shared" si="7"/>
        <v>0</v>
      </c>
      <c r="U154" s="15">
        <f t="shared" si="8"/>
        <v>0</v>
      </c>
      <c r="V154" s="15">
        <f t="shared" si="9"/>
        <v>0</v>
      </c>
    </row>
    <row r="155" spans="1:22" x14ac:dyDescent="0.25">
      <c r="A155" s="1" t="s">
        <v>159</v>
      </c>
      <c r="B155" s="8">
        <v>0.31556166578218103</v>
      </c>
      <c r="C155" s="9">
        <v>0.53217383841728583</v>
      </c>
      <c r="D155" s="9">
        <v>0.55663432973514637</v>
      </c>
      <c r="E155" s="9">
        <v>0.31679833727881102</v>
      </c>
      <c r="F155" s="9">
        <v>0.51509377504470777</v>
      </c>
      <c r="G155" s="9">
        <v>0.4092602549712116</v>
      </c>
      <c r="H155" s="8">
        <v>0.3341401491489478</v>
      </c>
      <c r="I155" s="9">
        <v>0.22342057463449705</v>
      </c>
      <c r="J155" s="9">
        <v>0.27654719417686024</v>
      </c>
      <c r="K155" s="9">
        <v>0.16779615983714261</v>
      </c>
      <c r="L155" s="9">
        <v>0.34482363330229915</v>
      </c>
      <c r="M155" s="10">
        <v>0.30090292568223259</v>
      </c>
      <c r="N155" s="8">
        <v>0.3195830478840635</v>
      </c>
      <c r="O155" s="9">
        <v>0.18186567909412249</v>
      </c>
      <c r="P155" s="9">
        <v>0.26264475907419332</v>
      </c>
      <c r="Q155" s="9">
        <v>0.13543541978971568</v>
      </c>
      <c r="R155" s="9">
        <v>0.31996030900708439</v>
      </c>
      <c r="S155" s="10">
        <v>0.24729383794238319</v>
      </c>
      <c r="T155" s="15">
        <f t="shared" si="7"/>
        <v>1</v>
      </c>
      <c r="U155" s="15">
        <f t="shared" si="8"/>
        <v>0</v>
      </c>
      <c r="V155" s="15">
        <f t="shared" si="9"/>
        <v>1</v>
      </c>
    </row>
    <row r="156" spans="1:22" x14ac:dyDescent="0.25">
      <c r="A156" s="1" t="s">
        <v>160</v>
      </c>
      <c r="B156" s="8">
        <v>0.57944109703250168</v>
      </c>
      <c r="C156" s="9">
        <v>0.68954758944050354</v>
      </c>
      <c r="D156" s="9">
        <v>0.55674485358763204</v>
      </c>
      <c r="E156" s="9">
        <v>0.60423286128226972</v>
      </c>
      <c r="F156" s="9">
        <v>0.59609951531644301</v>
      </c>
      <c r="G156" s="9">
        <v>0.60430218411849801</v>
      </c>
      <c r="H156" s="8">
        <v>0.57843050863101364</v>
      </c>
      <c r="I156" s="9">
        <v>0.3437254400621077</v>
      </c>
      <c r="J156" s="9">
        <v>0.61294672514629212</v>
      </c>
      <c r="K156" s="9">
        <v>0.38139153812967758</v>
      </c>
      <c r="L156" s="9">
        <v>0.70403154951786617</v>
      </c>
      <c r="M156" s="10">
        <v>0.65592535837027699</v>
      </c>
      <c r="N156" s="8">
        <v>0.5437504866578714</v>
      </c>
      <c r="O156" s="9">
        <v>0.27440110273229473</v>
      </c>
      <c r="P156" s="9">
        <v>0.58281219337472501</v>
      </c>
      <c r="Q156" s="9">
        <v>0.27666512980808894</v>
      </c>
      <c r="R156" s="9">
        <v>0.69938261353184061</v>
      </c>
      <c r="S156" s="10">
        <v>0.45445583477510798</v>
      </c>
      <c r="T156" s="15">
        <f t="shared" si="7"/>
        <v>0</v>
      </c>
      <c r="U156" s="15">
        <f t="shared" si="8"/>
        <v>0</v>
      </c>
      <c r="V156" s="15">
        <f t="shared" si="9"/>
        <v>0</v>
      </c>
    </row>
    <row r="157" spans="1:22" x14ac:dyDescent="0.25">
      <c r="A157" s="1" t="s">
        <v>161</v>
      </c>
      <c r="B157" s="8">
        <v>0.78482746595717312</v>
      </c>
      <c r="C157" s="9">
        <v>0.77723863941595717</v>
      </c>
      <c r="D157" s="9"/>
      <c r="E157" s="9"/>
      <c r="F157" s="9">
        <v>0.80131132916339365</v>
      </c>
      <c r="G157" s="9">
        <v>0.77790843127452625</v>
      </c>
      <c r="H157" s="8">
        <v>0.79501186004199609</v>
      </c>
      <c r="I157" s="9">
        <v>0.51623562873992945</v>
      </c>
      <c r="J157" s="9"/>
      <c r="K157" s="9"/>
      <c r="L157" s="9">
        <v>0.87495259167917427</v>
      </c>
      <c r="M157" s="10">
        <v>0.77645523171594266</v>
      </c>
      <c r="N157" s="8">
        <v>0.74039566734624207</v>
      </c>
      <c r="O157" s="9">
        <v>0.41601462671798334</v>
      </c>
      <c r="P157" s="9"/>
      <c r="Q157" s="9"/>
      <c r="R157" s="9">
        <v>0.83653829121107093</v>
      </c>
      <c r="S157" s="10">
        <v>0.65797889328200898</v>
      </c>
      <c r="T157" s="15">
        <f t="shared" si="7"/>
        <v>0</v>
      </c>
      <c r="U157" s="15">
        <f t="shared" si="8"/>
        <v>0</v>
      </c>
      <c r="V157" s="15">
        <f t="shared" si="9"/>
        <v>0</v>
      </c>
    </row>
    <row r="158" spans="1:22" x14ac:dyDescent="0.25">
      <c r="A158" s="1" t="s">
        <v>162</v>
      </c>
      <c r="B158" s="8">
        <v>0.87111750254031617</v>
      </c>
      <c r="C158" s="9">
        <v>0.86267175124035855</v>
      </c>
      <c r="D158" s="9">
        <v>0.86925214805929629</v>
      </c>
      <c r="E158" s="9">
        <v>0.85926744689538637</v>
      </c>
      <c r="F158" s="9">
        <v>0.87038223006505866</v>
      </c>
      <c r="G158" s="9">
        <v>0.86077747824609996</v>
      </c>
      <c r="H158" s="8">
        <v>0.8886232860841986</v>
      </c>
      <c r="I158" s="9">
        <v>0.8155158612094644</v>
      </c>
      <c r="J158" s="9">
        <v>0.83888420714775336</v>
      </c>
      <c r="K158" s="9">
        <v>0.74858479137689438</v>
      </c>
      <c r="L158" s="9">
        <v>0.87187866043772855</v>
      </c>
      <c r="M158" s="10">
        <v>0.84408974093723088</v>
      </c>
      <c r="N158" s="8">
        <v>0.85366109852019378</v>
      </c>
      <c r="O158" s="9">
        <v>0.76370171320881186</v>
      </c>
      <c r="P158" s="9">
        <v>0.80233939306381885</v>
      </c>
      <c r="Q158" s="9">
        <v>0.64238418437318556</v>
      </c>
      <c r="R158" s="9">
        <v>0.84800946065445082</v>
      </c>
      <c r="S158" s="10">
        <v>0.78417316038745855</v>
      </c>
      <c r="T158" s="15">
        <f t="shared" si="7"/>
        <v>0</v>
      </c>
      <c r="U158" s="15">
        <f t="shared" si="8"/>
        <v>1</v>
      </c>
      <c r="V158" s="15">
        <f t="shared" si="9"/>
        <v>0</v>
      </c>
    </row>
    <row r="159" spans="1:22" x14ac:dyDescent="0.25">
      <c r="A159" s="1" t="s">
        <v>163</v>
      </c>
      <c r="B159" s="8">
        <v>0.47600714912964459</v>
      </c>
      <c r="C159" s="9">
        <v>0.52529422895904232</v>
      </c>
      <c r="D159" s="9">
        <v>0.57947823893019856</v>
      </c>
      <c r="E159" s="9">
        <v>0.45576471876583741</v>
      </c>
      <c r="F159" s="9">
        <v>0.52910293545398768</v>
      </c>
      <c r="G159" s="9">
        <v>0.5165091676764848</v>
      </c>
      <c r="H159" s="8">
        <v>0.41496594743476256</v>
      </c>
      <c r="I159" s="9">
        <v>0.22813287142028857</v>
      </c>
      <c r="J159" s="9">
        <v>0.41750369916459051</v>
      </c>
      <c r="K159" s="9">
        <v>0.21539661438398847</v>
      </c>
      <c r="L159" s="9">
        <v>0.50690119152389823</v>
      </c>
      <c r="M159" s="10">
        <v>0.31510681127268603</v>
      </c>
      <c r="N159" s="8">
        <v>0.28471161360595387</v>
      </c>
      <c r="O159" s="9">
        <v>0.20398023082967723</v>
      </c>
      <c r="P159" s="9">
        <v>0.28444987497435759</v>
      </c>
      <c r="Q159" s="9">
        <v>0.16666356574569496</v>
      </c>
      <c r="R159" s="9">
        <v>0.36008759477160623</v>
      </c>
      <c r="S159" s="10">
        <v>0.26739158461909018</v>
      </c>
      <c r="T159" s="15">
        <f t="shared" si="7"/>
        <v>1</v>
      </c>
      <c r="U159" s="15">
        <f t="shared" si="8"/>
        <v>0</v>
      </c>
      <c r="V159" s="15">
        <f t="shared" si="9"/>
        <v>1</v>
      </c>
    </row>
    <row r="160" spans="1:22" x14ac:dyDescent="0.25">
      <c r="A160" s="1" t="s">
        <v>164</v>
      </c>
      <c r="B160" s="8">
        <v>0.4943867785851711</v>
      </c>
      <c r="C160" s="9">
        <v>0.63392851276220752</v>
      </c>
      <c r="D160" s="9">
        <v>0.68211082002954582</v>
      </c>
      <c r="E160" s="9">
        <v>0.40837141132878391</v>
      </c>
      <c r="F160" s="9">
        <v>0.6358015230236076</v>
      </c>
      <c r="G160" s="9">
        <v>0.45605356551848797</v>
      </c>
      <c r="H160" s="8">
        <v>0.58177395521380837</v>
      </c>
      <c r="I160" s="9">
        <v>0.41063207785134576</v>
      </c>
      <c r="J160" s="9">
        <v>0.55227960413306598</v>
      </c>
      <c r="K160" s="9">
        <v>0.4563537387182347</v>
      </c>
      <c r="L160" s="9">
        <v>0.66876006142949973</v>
      </c>
      <c r="M160" s="10">
        <v>0.55617298689657768</v>
      </c>
      <c r="N160" s="8">
        <v>0.50559892560129316</v>
      </c>
      <c r="O160" s="9">
        <v>0.3081998704440681</v>
      </c>
      <c r="P160" s="9">
        <v>0.52058612634003487</v>
      </c>
      <c r="Q160" s="9">
        <v>0.32571093589749944</v>
      </c>
      <c r="R160" s="9">
        <v>0.60561224506064038</v>
      </c>
      <c r="S160" s="10">
        <v>0.37878118958377982</v>
      </c>
      <c r="T160" s="15">
        <f t="shared" si="7"/>
        <v>0</v>
      </c>
      <c r="U160" s="15">
        <f t="shared" si="8"/>
        <v>0</v>
      </c>
      <c r="V160" s="15">
        <f t="shared" si="9"/>
        <v>1</v>
      </c>
    </row>
    <row r="161" spans="1:22" x14ac:dyDescent="0.25">
      <c r="A161" s="1" t="s">
        <v>165</v>
      </c>
      <c r="B161" s="8">
        <v>0.81580732797570876</v>
      </c>
      <c r="C161" s="9">
        <v>0.80091931727186849</v>
      </c>
      <c r="D161" s="9">
        <v>0.79185988495300907</v>
      </c>
      <c r="E161" s="9">
        <v>0.80118344125074203</v>
      </c>
      <c r="F161" s="9">
        <v>0.79633499953739917</v>
      </c>
      <c r="G161" s="9">
        <v>0.78573539595605546</v>
      </c>
      <c r="H161" s="8">
        <v>0.74069667756831414</v>
      </c>
      <c r="I161" s="9">
        <v>0.55733342152161736</v>
      </c>
      <c r="J161" s="9">
        <v>0.7270107633014401</v>
      </c>
      <c r="K161" s="9">
        <v>0.59935414985436375</v>
      </c>
      <c r="L161" s="9">
        <v>0.82807491747071438</v>
      </c>
      <c r="M161" s="10">
        <v>0.77340445960392756</v>
      </c>
      <c r="N161" s="8">
        <v>0.71572500804556405</v>
      </c>
      <c r="O161" s="9">
        <v>0.4993907009381589</v>
      </c>
      <c r="P161" s="9">
        <v>0.68179866441508552</v>
      </c>
      <c r="Q161" s="9">
        <v>0.4998325697215375</v>
      </c>
      <c r="R161" s="9">
        <v>0.8139463622938683</v>
      </c>
      <c r="S161" s="10">
        <v>0.64002568939644366</v>
      </c>
      <c r="T161" s="15">
        <f t="shared" si="7"/>
        <v>0</v>
      </c>
      <c r="U161" s="15">
        <f t="shared" si="8"/>
        <v>0</v>
      </c>
      <c r="V161" s="15">
        <f t="shared" si="9"/>
        <v>0</v>
      </c>
    </row>
    <row r="162" spans="1:22" x14ac:dyDescent="0.25">
      <c r="A162" s="1" t="s">
        <v>166</v>
      </c>
      <c r="B162" s="8">
        <v>0.52870523670503933</v>
      </c>
      <c r="C162" s="9">
        <v>0.78788970301060379</v>
      </c>
      <c r="D162" s="9">
        <v>0.62788877545530053</v>
      </c>
      <c r="E162" s="9">
        <v>0.57038618247360973</v>
      </c>
      <c r="F162" s="9"/>
      <c r="G162" s="9"/>
      <c r="H162" s="8">
        <v>0.53477201112280326</v>
      </c>
      <c r="I162" s="9">
        <v>0.37258568997652519</v>
      </c>
      <c r="J162" s="9">
        <v>0.59173693378544756</v>
      </c>
      <c r="K162" s="9">
        <v>0.41993966193460219</v>
      </c>
      <c r="L162" s="9"/>
      <c r="M162" s="10"/>
      <c r="N162" s="8">
        <v>0.40385120115044443</v>
      </c>
      <c r="O162" s="9">
        <v>0.32091889224610082</v>
      </c>
      <c r="P162" s="9">
        <v>0.45990343405870182</v>
      </c>
      <c r="Q162" s="9">
        <v>0.3528810585998432</v>
      </c>
      <c r="R162" s="9"/>
      <c r="S162" s="10"/>
      <c r="T162" s="15">
        <f t="shared" si="7"/>
        <v>0</v>
      </c>
      <c r="U162" s="15">
        <f t="shared" si="8"/>
        <v>0</v>
      </c>
      <c r="V162" s="15">
        <f t="shared" si="9"/>
        <v>1</v>
      </c>
    </row>
    <row r="163" spans="1:22" x14ac:dyDescent="0.25">
      <c r="A163" s="1" t="s">
        <v>167</v>
      </c>
      <c r="B163" s="8">
        <v>0.64648225039140639</v>
      </c>
      <c r="C163" s="9">
        <v>0.80792942202943407</v>
      </c>
      <c r="D163" s="9">
        <v>0.77007674427245787</v>
      </c>
      <c r="E163" s="9">
        <v>0.74864333566442276</v>
      </c>
      <c r="F163" s="9">
        <v>0.75082239646826532</v>
      </c>
      <c r="G163" s="9">
        <v>0.74330724358408662</v>
      </c>
      <c r="H163" s="8">
        <v>0.51235326784989177</v>
      </c>
      <c r="I163" s="9">
        <v>0.3928765334954637</v>
      </c>
      <c r="J163" s="9">
        <v>0.68373936929474755</v>
      </c>
      <c r="K163" s="9">
        <v>0.4361679938715316</v>
      </c>
      <c r="L163" s="9">
        <v>0.70672088765136243</v>
      </c>
      <c r="M163" s="10">
        <v>0.61535636123858606</v>
      </c>
      <c r="N163" s="8">
        <v>0.37973726498440252</v>
      </c>
      <c r="O163" s="9">
        <v>0.31348275671221737</v>
      </c>
      <c r="P163" s="9">
        <v>0.54331663841840439</v>
      </c>
      <c r="Q163" s="9">
        <v>0.34238457569024577</v>
      </c>
      <c r="R163" s="9">
        <v>0.54407222276450773</v>
      </c>
      <c r="S163" s="10">
        <v>0.46478658101305159</v>
      </c>
      <c r="T163" s="15">
        <f t="shared" si="7"/>
        <v>0</v>
      </c>
      <c r="U163" s="15">
        <f t="shared" si="8"/>
        <v>0</v>
      </c>
      <c r="V163" s="15">
        <f t="shared" si="9"/>
        <v>0</v>
      </c>
    </row>
    <row r="164" spans="1:22" x14ac:dyDescent="0.25">
      <c r="A164" s="1" t="s">
        <v>168</v>
      </c>
      <c r="B164" s="8">
        <v>0.74285056289924778</v>
      </c>
      <c r="C164" s="9">
        <v>0.65030246098289024</v>
      </c>
      <c r="D164" s="9">
        <v>0.75237069605424789</v>
      </c>
      <c r="E164" s="9">
        <v>0.61554320429117459</v>
      </c>
      <c r="F164" s="9">
        <v>0.75334156970920674</v>
      </c>
      <c r="G164" s="9">
        <v>0.63955450435693029</v>
      </c>
      <c r="H164" s="8">
        <v>0.84908252140901008</v>
      </c>
      <c r="I164" s="9">
        <v>0.73389892874849538</v>
      </c>
      <c r="J164" s="9">
        <v>0.7782217495537902</v>
      </c>
      <c r="K164" s="9">
        <v>0.52695845938281705</v>
      </c>
      <c r="L164" s="9">
        <v>0.80929670230440554</v>
      </c>
      <c r="M164" s="10">
        <v>0.75143396865195944</v>
      </c>
      <c r="N164" s="8">
        <v>0.792111872797713</v>
      </c>
      <c r="O164" s="9">
        <v>0.65281239844316652</v>
      </c>
      <c r="P164" s="9">
        <v>0.70924642497737922</v>
      </c>
      <c r="Q164" s="9">
        <v>0.42534417727514129</v>
      </c>
      <c r="R164" s="9">
        <v>0.74969309756545011</v>
      </c>
      <c r="S164" s="10">
        <v>0.68454093989028209</v>
      </c>
      <c r="T164" s="15">
        <f t="shared" si="7"/>
        <v>0</v>
      </c>
      <c r="U164" s="15">
        <f t="shared" si="8"/>
        <v>0</v>
      </c>
      <c r="V164" s="15">
        <f t="shared" si="9"/>
        <v>0</v>
      </c>
    </row>
    <row r="165" spans="1:22" x14ac:dyDescent="0.25">
      <c r="A165" s="1" t="s">
        <v>169</v>
      </c>
      <c r="B165" s="8">
        <v>0.89648222428246049</v>
      </c>
      <c r="C165" s="9">
        <v>0.8905342935789996</v>
      </c>
      <c r="D165" s="9">
        <v>0.89206409917903184</v>
      </c>
      <c r="E165" s="9">
        <v>0.89131189169557035</v>
      </c>
      <c r="F165" s="9">
        <v>0.89553935614657632</v>
      </c>
      <c r="G165" s="9">
        <v>0.89033956758418964</v>
      </c>
      <c r="H165" s="8">
        <v>0.88147994750468184</v>
      </c>
      <c r="I165" s="9">
        <v>0.86305597084998487</v>
      </c>
      <c r="J165" s="9">
        <v>0.80554588527119808</v>
      </c>
      <c r="K165" s="9">
        <v>0.7464489859342649</v>
      </c>
      <c r="L165" s="9">
        <v>0.86609627705854253</v>
      </c>
      <c r="M165" s="10">
        <v>0.83368327441581491</v>
      </c>
      <c r="N165" s="8">
        <v>0.85942931221220464</v>
      </c>
      <c r="O165" s="9">
        <v>0.82404194585767032</v>
      </c>
      <c r="P165" s="9">
        <v>0.74131056552684593</v>
      </c>
      <c r="Q165" s="9">
        <v>0.65164434195462873</v>
      </c>
      <c r="R165" s="9">
        <v>0.8487127600203106</v>
      </c>
      <c r="S165" s="10">
        <v>0.77218053827928979</v>
      </c>
      <c r="T165" s="15">
        <f t="shared" si="7"/>
        <v>0</v>
      </c>
      <c r="U165" s="15">
        <f t="shared" si="8"/>
        <v>0</v>
      </c>
      <c r="V165" s="15">
        <f t="shared" si="9"/>
        <v>0</v>
      </c>
    </row>
    <row r="166" spans="1:22" x14ac:dyDescent="0.25">
      <c r="A166" s="1" t="s">
        <v>170</v>
      </c>
      <c r="B166" s="8">
        <v>0.42963765520195568</v>
      </c>
      <c r="C166" s="9">
        <v>0.56591398608454546</v>
      </c>
      <c r="D166" s="9">
        <v>0.5226644376206071</v>
      </c>
      <c r="E166" s="9">
        <v>0.4470915862059095</v>
      </c>
      <c r="F166" s="9"/>
      <c r="G166" s="9"/>
      <c r="H166" s="8">
        <v>0.41351995541582687</v>
      </c>
      <c r="I166" s="9">
        <v>0.18793508067289377</v>
      </c>
      <c r="J166" s="9">
        <v>0.43183208735525691</v>
      </c>
      <c r="K166" s="9">
        <v>0.20151029106006721</v>
      </c>
      <c r="L166" s="9"/>
      <c r="M166" s="10"/>
      <c r="N166" s="8">
        <v>0.30769510048958254</v>
      </c>
      <c r="O166" s="9">
        <v>0.11071674199773564</v>
      </c>
      <c r="P166" s="9">
        <v>0.31483186930881452</v>
      </c>
      <c r="Q166" s="9">
        <v>0.1137233904046414</v>
      </c>
      <c r="R166" s="9"/>
      <c r="S166" s="10"/>
      <c r="T166" s="15">
        <f t="shared" si="7"/>
        <v>1</v>
      </c>
      <c r="U166" s="15">
        <f t="shared" si="8"/>
        <v>0</v>
      </c>
      <c r="V166" s="15">
        <f t="shared" si="9"/>
        <v>1</v>
      </c>
    </row>
    <row r="167" spans="1:22" x14ac:dyDescent="0.25">
      <c r="A167" s="1" t="s">
        <v>171</v>
      </c>
      <c r="B167" s="8">
        <v>0.75356437387740782</v>
      </c>
      <c r="C167" s="9">
        <v>0.75396697551520508</v>
      </c>
      <c r="D167" s="9">
        <v>0.75188627515766115</v>
      </c>
      <c r="E167" s="9">
        <v>0.75121582870403203</v>
      </c>
      <c r="F167" s="9">
        <v>0.75706685521143979</v>
      </c>
      <c r="G167" s="9">
        <v>0.75501249749878685</v>
      </c>
      <c r="H167" s="8">
        <v>0.85739402205127002</v>
      </c>
      <c r="I167" s="9">
        <v>0.7996910078657623</v>
      </c>
      <c r="J167" s="9">
        <v>0.83790115013610877</v>
      </c>
      <c r="K167" s="9">
        <v>0.71603067230647965</v>
      </c>
      <c r="L167" s="9">
        <v>0.8772154045142575</v>
      </c>
      <c r="M167" s="10">
        <v>0.83652877408144577</v>
      </c>
      <c r="N167" s="8">
        <v>0.84170456480546962</v>
      </c>
      <c r="O167" s="9">
        <v>0.72995936518010163</v>
      </c>
      <c r="P167" s="9">
        <v>0.8151731920031946</v>
      </c>
      <c r="Q167" s="9">
        <v>0.63307198819226995</v>
      </c>
      <c r="R167" s="9">
        <v>0.85677382643442579</v>
      </c>
      <c r="S167" s="10">
        <v>0.78132368391486406</v>
      </c>
      <c r="T167" s="15">
        <f t="shared" si="7"/>
        <v>0</v>
      </c>
      <c r="U167" s="15">
        <f t="shared" si="8"/>
        <v>1</v>
      </c>
      <c r="V167" s="15">
        <f t="shared" si="9"/>
        <v>0</v>
      </c>
    </row>
    <row r="168" spans="1:22" x14ac:dyDescent="0.25">
      <c r="A168" s="1" t="s">
        <v>172</v>
      </c>
      <c r="B168" s="8">
        <v>0.83804170247727816</v>
      </c>
      <c r="C168" s="9">
        <v>0.80397489592720306</v>
      </c>
      <c r="D168" s="9">
        <v>0.85162933453749734</v>
      </c>
      <c r="E168" s="9">
        <v>0.74265430685382416</v>
      </c>
      <c r="F168" s="9">
        <v>0.84571843685237713</v>
      </c>
      <c r="G168" s="9">
        <v>0.78147778765485454</v>
      </c>
      <c r="H168" s="8">
        <v>0.80700222556385326</v>
      </c>
      <c r="I168" s="9">
        <v>0.63427458613184406</v>
      </c>
      <c r="J168" s="9">
        <v>0.81018272026440963</v>
      </c>
      <c r="K168" s="9">
        <v>0.61299754051278987</v>
      </c>
      <c r="L168" s="9">
        <v>0.88153573126154672</v>
      </c>
      <c r="M168" s="10">
        <v>0.7594701943099863</v>
      </c>
      <c r="N168" s="8">
        <v>0.74638966418596919</v>
      </c>
      <c r="O168" s="9">
        <v>0.5843935644007261</v>
      </c>
      <c r="P168" s="9">
        <v>0.74677364343531205</v>
      </c>
      <c r="Q168" s="9">
        <v>0.50886897653379892</v>
      </c>
      <c r="R168" s="9">
        <v>0.83258316721267256</v>
      </c>
      <c r="S168" s="10">
        <v>0.61795265814777456</v>
      </c>
      <c r="T168" s="15">
        <f t="shared" si="7"/>
        <v>0</v>
      </c>
      <c r="U168" s="15">
        <f t="shared" si="8"/>
        <v>0</v>
      </c>
      <c r="V168" s="15">
        <f t="shared" si="9"/>
        <v>0</v>
      </c>
    </row>
    <row r="169" spans="1:22" x14ac:dyDescent="0.25">
      <c r="A169" s="1" t="s">
        <v>173</v>
      </c>
      <c r="B169" s="8">
        <v>0.69542719743093584</v>
      </c>
      <c r="C169" s="9">
        <v>0.75840433004358598</v>
      </c>
      <c r="D169" s="9">
        <v>0.71759888675950712</v>
      </c>
      <c r="E169" s="9">
        <v>0.67409968341840387</v>
      </c>
      <c r="F169" s="9">
        <v>0.70277069660925962</v>
      </c>
      <c r="G169" s="9">
        <v>0.75081751020207221</v>
      </c>
      <c r="H169" s="8">
        <v>0.77159333075081615</v>
      </c>
      <c r="I169" s="9">
        <v>0.56294915923170064</v>
      </c>
      <c r="J169" s="9">
        <v>0.73488204208702834</v>
      </c>
      <c r="K169" s="9">
        <v>0.61886498448580896</v>
      </c>
      <c r="L169" s="9">
        <v>0.82620548656372828</v>
      </c>
      <c r="M169" s="10">
        <v>0.71236012704992147</v>
      </c>
      <c r="N169" s="8">
        <v>0.67960854018622552</v>
      </c>
      <c r="O169" s="9">
        <v>0.47115484962830489</v>
      </c>
      <c r="P169" s="9">
        <v>0.6400631039967698</v>
      </c>
      <c r="Q169" s="9">
        <v>0.49349666697950584</v>
      </c>
      <c r="R169" s="9">
        <v>0.75240135909100492</v>
      </c>
      <c r="S169" s="10">
        <v>0.60903456297567793</v>
      </c>
      <c r="T169" s="15">
        <f t="shared" si="7"/>
        <v>0</v>
      </c>
      <c r="U169" s="15">
        <f t="shared" si="8"/>
        <v>0</v>
      </c>
      <c r="V169" s="15">
        <f t="shared" si="9"/>
        <v>0</v>
      </c>
    </row>
    <row r="170" spans="1:22" x14ac:dyDescent="0.25">
      <c r="A170" s="1" t="s">
        <v>174</v>
      </c>
      <c r="B170" s="8">
        <v>0.80799858634028032</v>
      </c>
      <c r="C170" s="9">
        <v>0.78460483389578151</v>
      </c>
      <c r="D170" s="9">
        <v>0.80921467558774696</v>
      </c>
      <c r="E170" s="9">
        <v>0.7837258069565286</v>
      </c>
      <c r="F170" s="9">
        <v>0.80749901271974522</v>
      </c>
      <c r="G170" s="9">
        <v>0.78237931577083752</v>
      </c>
      <c r="H170" s="8">
        <v>0.84284052052187131</v>
      </c>
      <c r="I170" s="9">
        <v>0.81308951824510312</v>
      </c>
      <c r="J170" s="9">
        <v>0.78805064559576943</v>
      </c>
      <c r="K170" s="9">
        <v>0.72160638270766697</v>
      </c>
      <c r="L170" s="9">
        <v>0.83089840686230521</v>
      </c>
      <c r="M170" s="10">
        <v>0.78937855722105321</v>
      </c>
      <c r="N170" s="8">
        <v>0.81859214252284573</v>
      </c>
      <c r="O170" s="9">
        <v>0.74398134523179849</v>
      </c>
      <c r="P170" s="9">
        <v>0.7458377131751599</v>
      </c>
      <c r="Q170" s="9">
        <v>0.60084116729077486</v>
      </c>
      <c r="R170" s="9">
        <v>0.77829318437956063</v>
      </c>
      <c r="S170" s="10">
        <v>0.68708968052528219</v>
      </c>
      <c r="T170" s="15">
        <f t="shared" si="7"/>
        <v>0</v>
      </c>
      <c r="U170" s="15">
        <f t="shared" si="8"/>
        <v>0</v>
      </c>
      <c r="V170" s="15">
        <f t="shared" si="9"/>
        <v>0</v>
      </c>
    </row>
    <row r="171" spans="1:22" x14ac:dyDescent="0.25">
      <c r="A171" s="1" t="s">
        <v>175</v>
      </c>
      <c r="B171" s="8">
        <v>0.77181812230428759</v>
      </c>
      <c r="C171" s="9">
        <v>0.7574275867851914</v>
      </c>
      <c r="D171" s="9">
        <v>0.76780245914958856</v>
      </c>
      <c r="E171" s="9">
        <v>0.62335012279517676</v>
      </c>
      <c r="F171" s="9">
        <v>0.81347488244594379</v>
      </c>
      <c r="G171" s="9">
        <v>0.68661709555693462</v>
      </c>
      <c r="H171" s="8">
        <v>0.58237651917413136</v>
      </c>
      <c r="I171" s="9">
        <v>0.37114227394255839</v>
      </c>
      <c r="J171" s="9">
        <v>0.64808364444569688</v>
      </c>
      <c r="K171" s="9">
        <v>0.43206846228276757</v>
      </c>
      <c r="L171" s="9">
        <v>0.71617751940867791</v>
      </c>
      <c r="M171" s="10">
        <v>0.58883649645521097</v>
      </c>
      <c r="N171" s="8">
        <v>0.5076243162038433</v>
      </c>
      <c r="O171" s="9">
        <v>0.28909011847354282</v>
      </c>
      <c r="P171" s="9">
        <v>0.55631289186079846</v>
      </c>
      <c r="Q171" s="9">
        <v>0.34735834505693658</v>
      </c>
      <c r="R171" s="9">
        <v>0.65364263955061497</v>
      </c>
      <c r="S171" s="10">
        <v>0.43050738462356863</v>
      </c>
      <c r="T171" s="15">
        <f t="shared" si="7"/>
        <v>0</v>
      </c>
      <c r="U171" s="15">
        <f t="shared" si="8"/>
        <v>0</v>
      </c>
      <c r="V171" s="15">
        <f t="shared" si="9"/>
        <v>0</v>
      </c>
    </row>
    <row r="172" spans="1:22" x14ac:dyDescent="0.25">
      <c r="A172" s="1" t="s">
        <v>176</v>
      </c>
      <c r="B172" s="8">
        <v>0.58951100764208497</v>
      </c>
      <c r="C172" s="9">
        <v>0.63557815502146497</v>
      </c>
      <c r="D172" s="9">
        <v>0.60815393071895008</v>
      </c>
      <c r="E172" s="9">
        <v>0.60149033661846429</v>
      </c>
      <c r="F172" s="9">
        <v>0.59800185211858214</v>
      </c>
      <c r="G172" s="9">
        <v>0.63351826222835694</v>
      </c>
      <c r="H172" s="8">
        <v>0.68560428425956954</v>
      </c>
      <c r="I172" s="9">
        <v>0.39261264508776395</v>
      </c>
      <c r="J172" s="9">
        <v>0.73326079779411113</v>
      </c>
      <c r="K172" s="9">
        <v>0.45804288845630636</v>
      </c>
      <c r="L172" s="9">
        <v>0.80084439364616133</v>
      </c>
      <c r="M172" s="10">
        <v>0.6437411378743978</v>
      </c>
      <c r="N172" s="8">
        <v>0.56477722107412343</v>
      </c>
      <c r="O172" s="9">
        <v>0.30865307784962137</v>
      </c>
      <c r="P172" s="9">
        <v>0.64542939604539562</v>
      </c>
      <c r="Q172" s="9">
        <v>0.33752780651689329</v>
      </c>
      <c r="R172" s="9">
        <v>0.74443127615511551</v>
      </c>
      <c r="S172" s="10">
        <v>0.46093953745374555</v>
      </c>
      <c r="T172" s="15">
        <f t="shared" si="7"/>
        <v>0</v>
      </c>
      <c r="U172" s="15">
        <f t="shared" si="8"/>
        <v>0</v>
      </c>
      <c r="V172" s="15">
        <f t="shared" si="9"/>
        <v>0</v>
      </c>
    </row>
    <row r="173" spans="1:22" x14ac:dyDescent="0.25">
      <c r="A173" s="1" t="s">
        <v>177</v>
      </c>
      <c r="B173" s="8">
        <v>0.76303512125608197</v>
      </c>
      <c r="C173" s="9">
        <v>0.72806195254534611</v>
      </c>
      <c r="D173" s="9">
        <v>0.77637444629874952</v>
      </c>
      <c r="E173" s="9">
        <v>0.73348505567176481</v>
      </c>
      <c r="F173" s="9">
        <v>0.76884078025096259</v>
      </c>
      <c r="G173" s="9">
        <v>0.71547689513352575</v>
      </c>
      <c r="H173" s="8">
        <v>0.87643588688350094</v>
      </c>
      <c r="I173" s="9">
        <v>0.66279369889898376</v>
      </c>
      <c r="J173" s="9">
        <v>0.80905828848648953</v>
      </c>
      <c r="K173" s="9">
        <v>0.63852793211410752</v>
      </c>
      <c r="L173" s="9">
        <v>0.87886834716859874</v>
      </c>
      <c r="M173" s="10">
        <v>0.81333163779086481</v>
      </c>
      <c r="N173" s="8">
        <v>0.79551018232325632</v>
      </c>
      <c r="O173" s="9">
        <v>0.58932008662760649</v>
      </c>
      <c r="P173" s="9">
        <v>0.74145802158773744</v>
      </c>
      <c r="Q173" s="9">
        <v>0.54325008043402323</v>
      </c>
      <c r="R173" s="9">
        <v>0.81915674392324134</v>
      </c>
      <c r="S173" s="10">
        <v>0.7321199423741418</v>
      </c>
      <c r="T173" s="15">
        <f t="shared" si="7"/>
        <v>0</v>
      </c>
      <c r="U173" s="15">
        <f t="shared" si="8"/>
        <v>0</v>
      </c>
      <c r="V173" s="15">
        <f t="shared" si="9"/>
        <v>0</v>
      </c>
    </row>
    <row r="174" spans="1:22" x14ac:dyDescent="0.25">
      <c r="A174" s="1" t="s">
        <v>178</v>
      </c>
      <c r="B174" s="8">
        <v>0.69948832566502439</v>
      </c>
      <c r="C174" s="9">
        <v>0.71798731104512448</v>
      </c>
      <c r="D174" s="9">
        <v>0.74257703816612775</v>
      </c>
      <c r="E174" s="9">
        <v>0.60136442905904419</v>
      </c>
      <c r="F174" s="9"/>
      <c r="G174" s="9"/>
      <c r="H174" s="8">
        <v>0.70368915178085589</v>
      </c>
      <c r="I174" s="9">
        <v>0.53823369052431114</v>
      </c>
      <c r="J174" s="9">
        <v>0.71961688605451657</v>
      </c>
      <c r="K174" s="9">
        <v>0.52808183231259864</v>
      </c>
      <c r="L174" s="9"/>
      <c r="M174" s="10"/>
      <c r="N174" s="8">
        <v>0.57998773551324767</v>
      </c>
      <c r="O174" s="9">
        <v>0.43234065798165161</v>
      </c>
      <c r="P174" s="9">
        <v>0.58987662329726864</v>
      </c>
      <c r="Q174" s="9">
        <v>0.41764822624105008</v>
      </c>
      <c r="R174" s="9"/>
      <c r="S174" s="10"/>
      <c r="T174" s="15">
        <f t="shared" si="7"/>
        <v>0</v>
      </c>
      <c r="U174" s="15">
        <f t="shared" si="8"/>
        <v>0</v>
      </c>
      <c r="V174" s="15">
        <f t="shared" si="9"/>
        <v>0</v>
      </c>
    </row>
    <row r="175" spans="1:22" x14ac:dyDescent="0.25">
      <c r="A175" s="1" t="s">
        <v>179</v>
      </c>
      <c r="B175" s="8">
        <v>0.89714067401301711</v>
      </c>
      <c r="C175" s="9">
        <v>0.85614613104786375</v>
      </c>
      <c r="D175" s="9">
        <v>0.87091960024545934</v>
      </c>
      <c r="E175" s="9">
        <v>0.83935152173146621</v>
      </c>
      <c r="F175" s="9">
        <v>0.87031255875459679</v>
      </c>
      <c r="G175" s="9">
        <v>0.84773825017486248</v>
      </c>
      <c r="H175" s="8">
        <v>0.8367714459213067</v>
      </c>
      <c r="I175" s="9">
        <v>0.71737563236316404</v>
      </c>
      <c r="J175" s="9">
        <v>0.77866420433454531</v>
      </c>
      <c r="K175" s="9">
        <v>0.74169647983135945</v>
      </c>
      <c r="L175" s="9">
        <v>0.86386538928882139</v>
      </c>
      <c r="M175" s="10">
        <v>0.81923879471499106</v>
      </c>
      <c r="N175" s="8">
        <v>0.75294787721974921</v>
      </c>
      <c r="O175" s="9">
        <v>0.6514137315349946</v>
      </c>
      <c r="P175" s="9">
        <v>0.66519005505224027</v>
      </c>
      <c r="Q175" s="9">
        <v>0.63465835558694916</v>
      </c>
      <c r="R175" s="9">
        <v>0.78213124229376974</v>
      </c>
      <c r="S175" s="10">
        <v>0.72053812522763172</v>
      </c>
      <c r="T175" s="15">
        <f t="shared" si="7"/>
        <v>0</v>
      </c>
      <c r="U175" s="15">
        <f t="shared" si="8"/>
        <v>0</v>
      </c>
      <c r="V175" s="15">
        <f t="shared" si="9"/>
        <v>0</v>
      </c>
    </row>
    <row r="176" spans="1:22" x14ac:dyDescent="0.25">
      <c r="A176" s="1" t="s">
        <v>180</v>
      </c>
      <c r="B176" s="8">
        <v>0.88248923563323645</v>
      </c>
      <c r="C176" s="9">
        <v>0.88528039704667971</v>
      </c>
      <c r="D176" s="9">
        <v>0.88412435873629724</v>
      </c>
      <c r="E176" s="9">
        <v>0.88544012999565869</v>
      </c>
      <c r="F176" s="9">
        <v>0.88393753367883188</v>
      </c>
      <c r="G176" s="9">
        <v>0.88545144703571177</v>
      </c>
      <c r="H176" s="8">
        <v>0.80191038412030113</v>
      </c>
      <c r="I176" s="9">
        <v>0.74894421746356066</v>
      </c>
      <c r="J176" s="9">
        <v>0.7368430243533497</v>
      </c>
      <c r="K176" s="9">
        <v>0.75104804891392096</v>
      </c>
      <c r="L176" s="9">
        <v>0.7855240772682075</v>
      </c>
      <c r="M176" s="10">
        <v>0.79087064318710232</v>
      </c>
      <c r="N176" s="8">
        <v>0.74931819340648109</v>
      </c>
      <c r="O176" s="9">
        <v>0.56786462580264307</v>
      </c>
      <c r="P176" s="9">
        <v>0.64720631074590285</v>
      </c>
      <c r="Q176" s="9">
        <v>0.59246621018072099</v>
      </c>
      <c r="R176" s="9">
        <v>0.70756220143883619</v>
      </c>
      <c r="S176" s="10">
        <v>0.67478017902476317</v>
      </c>
      <c r="T176" s="15">
        <f t="shared" si="7"/>
        <v>0</v>
      </c>
      <c r="U176" s="15">
        <f t="shared" si="8"/>
        <v>0</v>
      </c>
      <c r="V176" s="15">
        <f t="shared" si="9"/>
        <v>0</v>
      </c>
    </row>
    <row r="177" spans="1:22" x14ac:dyDescent="0.25">
      <c r="A177" s="1" t="s">
        <v>181</v>
      </c>
      <c r="B177" s="8">
        <v>0.37719598146936312</v>
      </c>
      <c r="C177" s="9">
        <v>0.49274135803266095</v>
      </c>
      <c r="D177" s="9">
        <v>0.47273977964241365</v>
      </c>
      <c r="E177" s="9">
        <v>0.39963705579908715</v>
      </c>
      <c r="F177" s="9">
        <v>0.44874990726253033</v>
      </c>
      <c r="G177" s="9">
        <v>0.48122492743276774</v>
      </c>
      <c r="H177" s="8">
        <v>0.29838834384405583</v>
      </c>
      <c r="I177" s="9">
        <v>0.10594904478132369</v>
      </c>
      <c r="J177" s="9">
        <v>0.36826649511395854</v>
      </c>
      <c r="K177" s="9">
        <v>0.10738564003764732</v>
      </c>
      <c r="L177" s="9">
        <v>0.50296417889807343</v>
      </c>
      <c r="M177" s="10">
        <v>0.35764180863658546</v>
      </c>
      <c r="N177" s="8">
        <v>0.19434757830995106</v>
      </c>
      <c r="O177" s="9">
        <v>6.3225718910702472E-2</v>
      </c>
      <c r="P177" s="9">
        <v>0.28870233477863183</v>
      </c>
      <c r="Q177" s="9">
        <v>7.073964237766292E-2</v>
      </c>
      <c r="R177" s="9">
        <v>0.38817004778601272</v>
      </c>
      <c r="S177" s="10">
        <v>0.15415049188466959</v>
      </c>
      <c r="T177" s="15">
        <f t="shared" si="7"/>
        <v>1</v>
      </c>
      <c r="U177" s="15">
        <f t="shared" si="8"/>
        <v>0</v>
      </c>
      <c r="V177" s="15">
        <f t="shared" si="9"/>
        <v>1</v>
      </c>
    </row>
    <row r="178" spans="1:22" x14ac:dyDescent="0.25">
      <c r="A178" s="1" t="s">
        <v>182</v>
      </c>
      <c r="B178" s="8">
        <v>0.4525140005376812</v>
      </c>
      <c r="C178" s="9">
        <v>0.52450414183536398</v>
      </c>
      <c r="D178" s="9">
        <v>0.46470946684144421</v>
      </c>
      <c r="E178" s="9">
        <v>0.3638679315455815</v>
      </c>
      <c r="F178" s="9">
        <v>0.46729640464931976</v>
      </c>
      <c r="G178" s="9">
        <v>0.39302130209353953</v>
      </c>
      <c r="H178" s="8">
        <v>0.26393135313350707</v>
      </c>
      <c r="I178" s="9">
        <v>5.814322593223898E-2</v>
      </c>
      <c r="J178" s="9">
        <v>0.38877082721128292</v>
      </c>
      <c r="K178" s="9">
        <v>8.4298606048616206E-2</v>
      </c>
      <c r="L178" s="9">
        <v>0.41608423417672497</v>
      </c>
      <c r="M178" s="10">
        <v>0.24887754484841668</v>
      </c>
      <c r="N178" s="8">
        <v>9.3099624476861167E-2</v>
      </c>
      <c r="O178" s="9">
        <v>6.5544970697435534E-2</v>
      </c>
      <c r="P178" s="9">
        <v>0.20126598876477902</v>
      </c>
      <c r="Q178" s="9">
        <v>7.9813750262258162E-2</v>
      </c>
      <c r="R178" s="9">
        <v>0.24710666071139556</v>
      </c>
      <c r="S178" s="10">
        <v>0.16325730989222553</v>
      </c>
      <c r="T178" s="15">
        <f t="shared" si="7"/>
        <v>1</v>
      </c>
      <c r="U178" s="15">
        <f t="shared" si="8"/>
        <v>0</v>
      </c>
      <c r="V178" s="15">
        <f t="shared" si="9"/>
        <v>1</v>
      </c>
    </row>
    <row r="179" spans="1:22" x14ac:dyDescent="0.25">
      <c r="A179" s="1" t="s">
        <v>183</v>
      </c>
      <c r="B179" s="8">
        <v>0.54219548855926381</v>
      </c>
      <c r="C179" s="9">
        <v>0.62600227061549496</v>
      </c>
      <c r="D179" s="9">
        <v>0.63386791422037181</v>
      </c>
      <c r="E179" s="9">
        <v>0.57484686454001566</v>
      </c>
      <c r="F179" s="9">
        <v>0.595056090809023</v>
      </c>
      <c r="G179" s="9">
        <v>0.6224022258875026</v>
      </c>
      <c r="H179" s="8">
        <v>0.63989347940889174</v>
      </c>
      <c r="I179" s="9">
        <v>0.29604988540288418</v>
      </c>
      <c r="J179" s="9">
        <v>0.6580242445260609</v>
      </c>
      <c r="K179" s="9">
        <v>0.40102631831565189</v>
      </c>
      <c r="L179" s="9">
        <v>0.78015997380086122</v>
      </c>
      <c r="M179" s="10">
        <v>0.68275295650861956</v>
      </c>
      <c r="N179" s="8">
        <v>0.49350810465797018</v>
      </c>
      <c r="O179" s="9">
        <v>0.24075862141800233</v>
      </c>
      <c r="P179" s="9">
        <v>0.58977330874966483</v>
      </c>
      <c r="Q179" s="9">
        <v>0.2703710562074928</v>
      </c>
      <c r="R179" s="9">
        <v>0.67305472184642767</v>
      </c>
      <c r="S179" s="10">
        <v>0.44164029686656564</v>
      </c>
      <c r="T179" s="15">
        <f t="shared" si="7"/>
        <v>0</v>
      </c>
      <c r="U179" s="15">
        <f t="shared" si="8"/>
        <v>0</v>
      </c>
      <c r="V179" s="15">
        <f t="shared" si="9"/>
        <v>0</v>
      </c>
    </row>
    <row r="180" spans="1:22" x14ac:dyDescent="0.25">
      <c r="A180" s="1" t="s">
        <v>184</v>
      </c>
      <c r="B180" s="8">
        <v>0.59722112204322275</v>
      </c>
      <c r="C180" s="9">
        <v>0.71354338750534485</v>
      </c>
      <c r="D180" s="9">
        <v>0.64163438678125273</v>
      </c>
      <c r="E180" s="9">
        <v>0.66454091606997123</v>
      </c>
      <c r="F180" s="9">
        <v>0.66822220478917893</v>
      </c>
      <c r="G180" s="9">
        <v>0.6847903526064919</v>
      </c>
      <c r="H180" s="8">
        <v>0.70433900199669297</v>
      </c>
      <c r="I180" s="9">
        <v>0.40399995210688738</v>
      </c>
      <c r="J180" s="9">
        <v>0.75477540166067703</v>
      </c>
      <c r="K180" s="9">
        <v>0.4391555886652363</v>
      </c>
      <c r="L180" s="9">
        <v>0.82047318623150745</v>
      </c>
      <c r="M180" s="10">
        <v>0.6626210224212491</v>
      </c>
      <c r="N180" s="8">
        <v>0.56935602069492863</v>
      </c>
      <c r="O180" s="9">
        <v>0.30941720403156453</v>
      </c>
      <c r="P180" s="9">
        <v>0.69267809192211893</v>
      </c>
      <c r="Q180" s="9">
        <v>0.34972794343627162</v>
      </c>
      <c r="R180" s="9">
        <v>0.75803064258483688</v>
      </c>
      <c r="S180" s="10">
        <v>0.52104209982093352</v>
      </c>
      <c r="T180" s="15">
        <f t="shared" si="7"/>
        <v>0</v>
      </c>
      <c r="U180" s="15">
        <f t="shared" si="8"/>
        <v>0</v>
      </c>
      <c r="V180" s="15">
        <f t="shared" si="9"/>
        <v>0</v>
      </c>
    </row>
    <row r="181" spans="1:22" x14ac:dyDescent="0.25">
      <c r="A181" s="1" t="s">
        <v>185</v>
      </c>
      <c r="B181" s="8">
        <v>0.65071842988862338</v>
      </c>
      <c r="C181" s="9">
        <v>0.60685916759551373</v>
      </c>
      <c r="D181" s="9">
        <v>0.62236883536680454</v>
      </c>
      <c r="E181" s="9">
        <v>0.55487238279146256</v>
      </c>
      <c r="F181" s="9">
        <v>0.6337126580605188</v>
      </c>
      <c r="G181" s="9">
        <v>0.59274613546344179</v>
      </c>
      <c r="H181" s="8">
        <v>0.5283834810829936</v>
      </c>
      <c r="I181" s="9">
        <v>0.41893473896419919</v>
      </c>
      <c r="J181" s="9">
        <v>0.53837081498147921</v>
      </c>
      <c r="K181" s="9">
        <v>0.43596857704159236</v>
      </c>
      <c r="L181" s="9">
        <v>0.73103375798065018</v>
      </c>
      <c r="M181" s="10">
        <v>0.54859212775704758</v>
      </c>
      <c r="N181" s="8">
        <v>0.56111520382603308</v>
      </c>
      <c r="O181" s="9">
        <v>0.38154456026049333</v>
      </c>
      <c r="P181" s="9">
        <v>0.48277395721159733</v>
      </c>
      <c r="Q181" s="9">
        <v>0.36325138958512787</v>
      </c>
      <c r="R181" s="9">
        <v>0.64576003002011906</v>
      </c>
      <c r="S181" s="10">
        <v>0.4963549235541177</v>
      </c>
      <c r="T181" s="15">
        <f t="shared" si="7"/>
        <v>0</v>
      </c>
      <c r="U181" s="15">
        <f t="shared" si="8"/>
        <v>0</v>
      </c>
      <c r="V181" s="15">
        <f t="shared" si="9"/>
        <v>1</v>
      </c>
    </row>
    <row r="182" spans="1:22" x14ac:dyDescent="0.25">
      <c r="A182" s="1" t="s">
        <v>186</v>
      </c>
      <c r="B182" s="8">
        <v>0.6701618671181292</v>
      </c>
      <c r="C182" s="9">
        <v>0.70800661493084416</v>
      </c>
      <c r="D182" s="9">
        <v>0.68455675946635475</v>
      </c>
      <c r="E182" s="9">
        <v>0.64304705535535855</v>
      </c>
      <c r="F182" s="9">
        <v>0.69142197692010499</v>
      </c>
      <c r="G182" s="9">
        <v>0.69231704688029483</v>
      </c>
      <c r="H182" s="8">
        <v>0.69851091662540099</v>
      </c>
      <c r="I182" s="9">
        <v>0.51986008605135237</v>
      </c>
      <c r="J182" s="9">
        <v>0.70141003122986478</v>
      </c>
      <c r="K182" s="9">
        <v>0.50759055068463765</v>
      </c>
      <c r="L182" s="9">
        <v>0.81071981053580333</v>
      </c>
      <c r="M182" s="10">
        <v>0.66467215600134577</v>
      </c>
      <c r="N182" s="8">
        <v>0.60883608041054382</v>
      </c>
      <c r="O182" s="9">
        <v>0.42523795006834014</v>
      </c>
      <c r="P182" s="9">
        <v>0.68873348224235831</v>
      </c>
      <c r="Q182" s="9">
        <v>0.42353324323627023</v>
      </c>
      <c r="R182" s="9">
        <v>0.70875902191663698</v>
      </c>
      <c r="S182" s="10">
        <v>0.55887483716636865</v>
      </c>
      <c r="T182" s="15">
        <f t="shared" si="7"/>
        <v>0</v>
      </c>
      <c r="U182" s="15">
        <f t="shared" si="8"/>
        <v>0</v>
      </c>
      <c r="V182" s="15">
        <f t="shared" si="9"/>
        <v>0</v>
      </c>
    </row>
    <row r="183" spans="1:22" x14ac:dyDescent="0.25">
      <c r="A183" s="1" t="s">
        <v>187</v>
      </c>
      <c r="B183" s="8">
        <v>0.53638114959014094</v>
      </c>
      <c r="C183" s="9">
        <v>0.72954600864261276</v>
      </c>
      <c r="D183" s="9">
        <v>0.53400802409226622</v>
      </c>
      <c r="E183" s="9">
        <v>0.65861987812260414</v>
      </c>
      <c r="F183" s="9">
        <v>0.55931035806405971</v>
      </c>
      <c r="G183" s="9">
        <v>0.68448941677011166</v>
      </c>
      <c r="H183" s="8">
        <v>0.67432122308874121</v>
      </c>
      <c r="I183" s="9">
        <v>0.50091072243585189</v>
      </c>
      <c r="J183" s="9">
        <v>0.6341975852447842</v>
      </c>
      <c r="K183" s="9">
        <v>0.43512670304439693</v>
      </c>
      <c r="L183" s="9">
        <v>0.70469483523959386</v>
      </c>
      <c r="M183" s="10">
        <v>0.6992797541748822</v>
      </c>
      <c r="N183" s="8">
        <v>0.66220362959561585</v>
      </c>
      <c r="O183" s="9">
        <v>0.40388616866915883</v>
      </c>
      <c r="P183" s="9">
        <v>0.62680428765468255</v>
      </c>
      <c r="Q183" s="9">
        <v>0.32450075456300437</v>
      </c>
      <c r="R183" s="9">
        <v>0.68255218921377758</v>
      </c>
      <c r="S183" s="10">
        <v>0.56499325763012087</v>
      </c>
      <c r="T183" s="15">
        <f t="shared" si="7"/>
        <v>0</v>
      </c>
      <c r="U183" s="15">
        <f t="shared" si="8"/>
        <v>0</v>
      </c>
      <c r="V183" s="15">
        <f t="shared" si="9"/>
        <v>0</v>
      </c>
    </row>
    <row r="184" spans="1:22" x14ac:dyDescent="0.25">
      <c r="A184" s="1" t="s">
        <v>188</v>
      </c>
      <c r="B184" s="8">
        <v>0.74112024282671884</v>
      </c>
      <c r="C184" s="9">
        <v>0.72938997341794398</v>
      </c>
      <c r="D184" s="9">
        <v>0.78292318318992715</v>
      </c>
      <c r="E184" s="9">
        <v>0.66563659435655009</v>
      </c>
      <c r="F184" s="9">
        <v>0.78930840156796145</v>
      </c>
      <c r="G184" s="9">
        <v>0.67704668642113819</v>
      </c>
      <c r="H184" s="8">
        <v>0.6080303873301055</v>
      </c>
      <c r="I184" s="9">
        <v>0.30657507434842801</v>
      </c>
      <c r="J184" s="9">
        <v>0.59446532062990987</v>
      </c>
      <c r="K184" s="9">
        <v>0.39335500196176509</v>
      </c>
      <c r="L184" s="9">
        <v>0.7416749614550302</v>
      </c>
      <c r="M184" s="10">
        <v>0.58244807387919828</v>
      </c>
      <c r="N184" s="8">
        <v>0.48059375287255895</v>
      </c>
      <c r="O184" s="9">
        <v>0.22012408043021028</v>
      </c>
      <c r="P184" s="9">
        <v>0.52976902222455158</v>
      </c>
      <c r="Q184" s="9">
        <v>0.29770453050134593</v>
      </c>
      <c r="R184" s="9">
        <v>0.70759217515949446</v>
      </c>
      <c r="S184" s="10">
        <v>0.44631615324634311</v>
      </c>
      <c r="T184" s="15">
        <f t="shared" si="7"/>
        <v>0</v>
      </c>
      <c r="U184" s="15">
        <f t="shared" si="8"/>
        <v>0</v>
      </c>
      <c r="V184" s="15">
        <f t="shared" si="9"/>
        <v>0</v>
      </c>
    </row>
    <row r="185" spans="1:22" x14ac:dyDescent="0.25">
      <c r="A185" s="1" t="s">
        <v>189</v>
      </c>
      <c r="B185" s="8">
        <v>0.612705397798048</v>
      </c>
      <c r="C185" s="9">
        <v>0.71331066303419011</v>
      </c>
      <c r="D185" s="9">
        <v>0.71550668346960566</v>
      </c>
      <c r="E185" s="9">
        <v>0.59201071893911938</v>
      </c>
      <c r="F185" s="9">
        <v>0.73379301358605198</v>
      </c>
      <c r="G185" s="9">
        <v>0.63960537356685587</v>
      </c>
      <c r="H185" s="8">
        <v>0.52927054525465544</v>
      </c>
      <c r="I185" s="9">
        <v>0.3838979409626137</v>
      </c>
      <c r="J185" s="9">
        <v>0.59771972655065875</v>
      </c>
      <c r="K185" s="9">
        <v>0.46948807270097404</v>
      </c>
      <c r="L185" s="9">
        <v>0.68716579584390491</v>
      </c>
      <c r="M185" s="10">
        <v>0.55769978814235566</v>
      </c>
      <c r="N185" s="8">
        <v>0.47160810532284864</v>
      </c>
      <c r="O185" s="9">
        <v>0.31291810443903045</v>
      </c>
      <c r="P185" s="9">
        <v>0.53433592906065208</v>
      </c>
      <c r="Q185" s="9">
        <v>0.39355035362297297</v>
      </c>
      <c r="R185" s="9">
        <v>0.62247089036581982</v>
      </c>
      <c r="S185" s="10">
        <v>0.44130075038587668</v>
      </c>
      <c r="T185" s="15">
        <f t="shared" si="7"/>
        <v>0</v>
      </c>
      <c r="U185" s="15">
        <f t="shared" si="8"/>
        <v>0</v>
      </c>
      <c r="V185" s="15">
        <f t="shared" si="9"/>
        <v>0</v>
      </c>
    </row>
    <row r="186" spans="1:22" x14ac:dyDescent="0.25">
      <c r="A186" s="1" t="s">
        <v>190</v>
      </c>
      <c r="B186" s="8">
        <v>0.70117737602811836</v>
      </c>
      <c r="C186" s="9">
        <v>0.76477456534105925</v>
      </c>
      <c r="D186" s="9">
        <v>0.75079916518085377</v>
      </c>
      <c r="E186" s="9">
        <v>0.71387178548816976</v>
      </c>
      <c r="F186" s="9">
        <v>0.72165345559174832</v>
      </c>
      <c r="G186" s="9">
        <v>0.72129601356130724</v>
      </c>
      <c r="H186" s="8">
        <v>0.65229909755432669</v>
      </c>
      <c r="I186" s="9">
        <v>0.47279134219193941</v>
      </c>
      <c r="J186" s="9">
        <v>0.66700469557329778</v>
      </c>
      <c r="K186" s="9">
        <v>0.55657486788827648</v>
      </c>
      <c r="L186" s="9">
        <v>0.78743067163689751</v>
      </c>
      <c r="M186" s="10">
        <v>0.73403074527251411</v>
      </c>
      <c r="N186" s="8">
        <v>0.59381216455162389</v>
      </c>
      <c r="O186" s="9">
        <v>0.37139998828977494</v>
      </c>
      <c r="P186" s="9">
        <v>0.61429462763956233</v>
      </c>
      <c r="Q186" s="9">
        <v>0.4590114990260748</v>
      </c>
      <c r="R186" s="9">
        <v>0.71536613579422259</v>
      </c>
      <c r="S186" s="10">
        <v>0.60758029788274537</v>
      </c>
      <c r="T186" s="15">
        <f t="shared" si="7"/>
        <v>0</v>
      </c>
      <c r="U186" s="15">
        <f t="shared" si="8"/>
        <v>0</v>
      </c>
      <c r="V186" s="15">
        <f t="shared" si="9"/>
        <v>0</v>
      </c>
    </row>
    <row r="187" spans="1:22" x14ac:dyDescent="0.25">
      <c r="A187" s="1" t="s">
        <v>191</v>
      </c>
      <c r="B187" s="8">
        <v>0.36385071562393456</v>
      </c>
      <c r="C187" s="9">
        <v>0.46142571532009219</v>
      </c>
      <c r="D187" s="9">
        <v>0.39896861435656522</v>
      </c>
      <c r="E187" s="9">
        <v>0.37650330664899007</v>
      </c>
      <c r="F187" s="9">
        <v>0.42878779270678485</v>
      </c>
      <c r="G187" s="9">
        <v>0.40140039895825785</v>
      </c>
      <c r="H187" s="8">
        <v>0.35935118552963125</v>
      </c>
      <c r="I187" s="9">
        <v>0.19669880007560991</v>
      </c>
      <c r="J187" s="9">
        <v>0.3952129548334512</v>
      </c>
      <c r="K187" s="9">
        <v>0.23422424720288354</v>
      </c>
      <c r="L187" s="9">
        <v>0.43887494691625606</v>
      </c>
      <c r="M187" s="10">
        <v>0.33587175945846309</v>
      </c>
      <c r="N187" s="8">
        <v>0.26046171674783153</v>
      </c>
      <c r="O187" s="9">
        <v>0.14801286444957837</v>
      </c>
      <c r="P187" s="9">
        <v>0.33893307996642341</v>
      </c>
      <c r="Q187" s="9">
        <v>0.16967054097330259</v>
      </c>
      <c r="R187" s="9">
        <v>0.37226109925047451</v>
      </c>
      <c r="S187" s="10">
        <v>0.26740232012007187</v>
      </c>
      <c r="T187" s="15">
        <f t="shared" si="7"/>
        <v>1</v>
      </c>
      <c r="U187" s="15">
        <f t="shared" si="8"/>
        <v>0</v>
      </c>
      <c r="V187" s="15">
        <f t="shared" si="9"/>
        <v>1</v>
      </c>
    </row>
    <row r="188" spans="1:22" x14ac:dyDescent="0.25">
      <c r="A188" s="1" t="s">
        <v>192</v>
      </c>
      <c r="B188" s="8">
        <v>0.57190096905351173</v>
      </c>
      <c r="C188" s="9">
        <v>0.66125066040957836</v>
      </c>
      <c r="D188" s="9">
        <v>0.66612059287526926</v>
      </c>
      <c r="E188" s="9">
        <v>0.55337507763805194</v>
      </c>
      <c r="F188" s="9">
        <v>0.6883407126949096</v>
      </c>
      <c r="G188" s="9">
        <v>0.57940622719517165</v>
      </c>
      <c r="H188" s="8">
        <v>0.42504998052060428</v>
      </c>
      <c r="I188" s="9">
        <v>0.42403679544739437</v>
      </c>
      <c r="J188" s="9">
        <v>0.47978953738366686</v>
      </c>
      <c r="K188" s="9">
        <v>0.43951007667590319</v>
      </c>
      <c r="L188" s="9">
        <v>0.54970375824421847</v>
      </c>
      <c r="M188" s="10">
        <v>0.60311481792006294</v>
      </c>
      <c r="N188" s="8">
        <v>0.51248463763880614</v>
      </c>
      <c r="O188" s="9">
        <v>0.37058913150946149</v>
      </c>
      <c r="P188" s="9">
        <v>0.58311307433288273</v>
      </c>
      <c r="Q188" s="9">
        <v>0.36309668139034051</v>
      </c>
      <c r="R188" s="9">
        <v>0.62765498734645297</v>
      </c>
      <c r="S188" s="10">
        <v>0.48086716427586668</v>
      </c>
      <c r="T188" s="15">
        <f t="shared" si="7"/>
        <v>0</v>
      </c>
      <c r="U188" s="15">
        <f t="shared" si="8"/>
        <v>0</v>
      </c>
      <c r="V188" s="15">
        <f t="shared" si="9"/>
        <v>1</v>
      </c>
    </row>
    <row r="189" spans="1:22" x14ac:dyDescent="0.25">
      <c r="A189" s="1" t="s">
        <v>193</v>
      </c>
      <c r="B189" s="8">
        <v>0.61277556662501531</v>
      </c>
      <c r="C189" s="9">
        <v>0.65588726336786374</v>
      </c>
      <c r="D189" s="9">
        <v>0.64275866496929357</v>
      </c>
      <c r="E189" s="9">
        <v>0.65156117880550557</v>
      </c>
      <c r="F189" s="9">
        <v>0.63177282063434625</v>
      </c>
      <c r="G189" s="9">
        <v>0.65525159520789278</v>
      </c>
      <c r="H189" s="8">
        <v>0.826567888960687</v>
      </c>
      <c r="I189" s="9">
        <v>0.73384505091992769</v>
      </c>
      <c r="J189" s="9">
        <v>0.75666753901395278</v>
      </c>
      <c r="K189" s="9">
        <v>0.65085552752100462</v>
      </c>
      <c r="L189" s="9">
        <v>0.81277807530716906</v>
      </c>
      <c r="M189" s="10">
        <v>0.7844369668228578</v>
      </c>
      <c r="N189" s="8">
        <v>0.77049402106382259</v>
      </c>
      <c r="O189" s="9">
        <v>0.6388311465228893</v>
      </c>
      <c r="P189" s="9">
        <v>0.73305858375438349</v>
      </c>
      <c r="Q189" s="9">
        <v>0.54331705612222791</v>
      </c>
      <c r="R189" s="9">
        <v>0.78248030237470101</v>
      </c>
      <c r="S189" s="10">
        <v>0.68725856859206269</v>
      </c>
      <c r="T189" s="15">
        <f t="shared" si="7"/>
        <v>0</v>
      </c>
      <c r="U189" s="15">
        <f t="shared" si="8"/>
        <v>0</v>
      </c>
      <c r="V189" s="15">
        <f t="shared" si="9"/>
        <v>0</v>
      </c>
    </row>
    <row r="190" spans="1:22" x14ac:dyDescent="0.25">
      <c r="A190" s="1" t="s">
        <v>194</v>
      </c>
      <c r="B190" s="8">
        <v>0.67773956293211679</v>
      </c>
      <c r="C190" s="9">
        <v>0.70505104260750551</v>
      </c>
      <c r="D190" s="9">
        <v>0.71301244927650231</v>
      </c>
      <c r="E190" s="9">
        <v>0.67771887438103673</v>
      </c>
      <c r="F190" s="9">
        <v>0.69561026868197895</v>
      </c>
      <c r="G190" s="9">
        <v>0.69697857074539338</v>
      </c>
      <c r="H190" s="8">
        <v>0.76586670193842099</v>
      </c>
      <c r="I190" s="9">
        <v>0.52045453620857418</v>
      </c>
      <c r="J190" s="9">
        <v>0.7755590119658009</v>
      </c>
      <c r="K190" s="9">
        <v>0.59249928071881119</v>
      </c>
      <c r="L190" s="9">
        <v>0.84155865005370678</v>
      </c>
      <c r="M190" s="10">
        <v>0.76077137604456402</v>
      </c>
      <c r="N190" s="8">
        <v>0.7294757226524603</v>
      </c>
      <c r="O190" s="9">
        <v>0.4227751663857558</v>
      </c>
      <c r="P190" s="9">
        <v>0.7648090158355606</v>
      </c>
      <c r="Q190" s="9">
        <v>0.48490364005205144</v>
      </c>
      <c r="R190" s="9">
        <v>0.82381466942106152</v>
      </c>
      <c r="S190" s="10">
        <v>0.64207711892301189</v>
      </c>
      <c r="T190" s="15">
        <f t="shared" si="7"/>
        <v>0</v>
      </c>
      <c r="U190" s="15">
        <f t="shared" si="8"/>
        <v>0</v>
      </c>
      <c r="V190" s="15">
        <f t="shared" si="9"/>
        <v>0</v>
      </c>
    </row>
    <row r="191" spans="1:22" x14ac:dyDescent="0.25">
      <c r="A191" s="1" t="s">
        <v>195</v>
      </c>
      <c r="B191" s="8">
        <v>0.81742653637094309</v>
      </c>
      <c r="C191" s="9">
        <v>0.75600568596172035</v>
      </c>
      <c r="D191" s="9">
        <v>0.82858057862886669</v>
      </c>
      <c r="E191" s="9">
        <v>0.70349380838814002</v>
      </c>
      <c r="F191" s="9">
        <v>0.82427722516552027</v>
      </c>
      <c r="G191" s="9">
        <v>0.71516832926306073</v>
      </c>
      <c r="H191" s="8">
        <v>0.73500612160181289</v>
      </c>
      <c r="I191" s="9">
        <v>0.25263929673778068</v>
      </c>
      <c r="J191" s="9">
        <v>0.76534101253231557</v>
      </c>
      <c r="K191" s="9">
        <v>0.51473634662728329</v>
      </c>
      <c r="L191" s="9">
        <v>0.80648759584516172</v>
      </c>
      <c r="M191" s="10">
        <v>0.71861916085551536</v>
      </c>
      <c r="N191" s="8">
        <v>0.62797571484724912</v>
      </c>
      <c r="O191" s="9">
        <v>0.17683408654676266</v>
      </c>
      <c r="P191" s="9">
        <v>0.66349910024670378</v>
      </c>
      <c r="Q191" s="9">
        <v>0.41065008553303184</v>
      </c>
      <c r="R191" s="9">
        <v>0.66953766852298868</v>
      </c>
      <c r="S191" s="10">
        <v>0.51915757484318448</v>
      </c>
      <c r="T191" s="15">
        <f t="shared" si="7"/>
        <v>0</v>
      </c>
      <c r="U191" s="15">
        <f t="shared" si="8"/>
        <v>0</v>
      </c>
      <c r="V191" s="15">
        <f t="shared" si="9"/>
        <v>0</v>
      </c>
    </row>
    <row r="192" spans="1:22" x14ac:dyDescent="0.25">
      <c r="A192" s="1" t="s">
        <v>196</v>
      </c>
      <c r="B192" s="8">
        <v>0.69557672127812287</v>
      </c>
      <c r="C192" s="9">
        <v>0.71448126682990398</v>
      </c>
      <c r="D192" s="9">
        <v>0.726772667060258</v>
      </c>
      <c r="E192" s="9">
        <v>0.65678448568463066</v>
      </c>
      <c r="F192" s="9">
        <v>0.72452611600466688</v>
      </c>
      <c r="G192" s="9">
        <v>0.70344667960485951</v>
      </c>
      <c r="H192" s="8">
        <v>0.78410043206266922</v>
      </c>
      <c r="I192" s="9">
        <v>0.48351087354159472</v>
      </c>
      <c r="J192" s="9">
        <v>0.82438961599174143</v>
      </c>
      <c r="K192" s="9">
        <v>0.59791840937481666</v>
      </c>
      <c r="L192" s="9">
        <v>0.84755119023545955</v>
      </c>
      <c r="M192" s="10">
        <v>0.7910787740503914</v>
      </c>
      <c r="N192" s="8">
        <v>0.68156237590818247</v>
      </c>
      <c r="O192" s="9">
        <v>0.39496826616555347</v>
      </c>
      <c r="P192" s="9">
        <v>0.75060120672929709</v>
      </c>
      <c r="Q192" s="9">
        <v>0.49752485913993527</v>
      </c>
      <c r="R192" s="9">
        <v>0.784396531523606</v>
      </c>
      <c r="S192" s="10">
        <v>0.65118635474978459</v>
      </c>
      <c r="T192" s="15">
        <f t="shared" si="7"/>
        <v>0</v>
      </c>
      <c r="U192" s="15">
        <f t="shared" si="8"/>
        <v>0</v>
      </c>
      <c r="V192" s="15">
        <f t="shared" si="9"/>
        <v>0</v>
      </c>
    </row>
    <row r="193" spans="1:22" x14ac:dyDescent="0.25">
      <c r="A193" s="1" t="s">
        <v>197</v>
      </c>
      <c r="B193" s="8">
        <v>0.86244907117017588</v>
      </c>
      <c r="C193" s="9">
        <v>0.87716529657296705</v>
      </c>
      <c r="D193" s="9">
        <v>0.85765277853783728</v>
      </c>
      <c r="E193" s="9">
        <v>0.87687365933063188</v>
      </c>
      <c r="F193" s="9">
        <v>0.86096338894116697</v>
      </c>
      <c r="G193" s="9">
        <v>0.8782151466684579</v>
      </c>
      <c r="H193" s="8">
        <v>0.88880012141877807</v>
      </c>
      <c r="I193" s="9">
        <v>0.84358950996719251</v>
      </c>
      <c r="J193" s="9">
        <v>0.83383894724884267</v>
      </c>
      <c r="K193" s="9">
        <v>0.73936048968138979</v>
      </c>
      <c r="L193" s="9">
        <v>0.86093171750260733</v>
      </c>
      <c r="M193" s="10">
        <v>0.83633563882481754</v>
      </c>
      <c r="N193" s="8">
        <v>0.88595581446644844</v>
      </c>
      <c r="O193" s="9">
        <v>0.80061237072576574</v>
      </c>
      <c r="P193" s="9">
        <v>0.82020467329769975</v>
      </c>
      <c r="Q193" s="9">
        <v>0.66141947370120535</v>
      </c>
      <c r="R193" s="9">
        <v>0.85808377134192415</v>
      </c>
      <c r="S193" s="10">
        <v>0.80041782624048452</v>
      </c>
      <c r="T193" s="15">
        <f t="shared" si="7"/>
        <v>0</v>
      </c>
      <c r="U193" s="15">
        <f t="shared" si="8"/>
        <v>1</v>
      </c>
      <c r="V193" s="15">
        <f t="shared" si="9"/>
        <v>0</v>
      </c>
    </row>
    <row r="194" spans="1:22" x14ac:dyDescent="0.25">
      <c r="A194" s="1" t="s">
        <v>198</v>
      </c>
      <c r="B194" s="8">
        <v>0.49332791487776334</v>
      </c>
      <c r="C194" s="9">
        <v>0.61250160289311428</v>
      </c>
      <c r="D194" s="9">
        <v>0.53379565848334343</v>
      </c>
      <c r="E194" s="9">
        <v>0.47224713152660447</v>
      </c>
      <c r="F194" s="9">
        <v>0.52258905220049123</v>
      </c>
      <c r="G194" s="9">
        <v>0.51693754587861673</v>
      </c>
      <c r="H194" s="8">
        <v>0.51387669928742219</v>
      </c>
      <c r="I194" s="9">
        <v>0.25157820703957134</v>
      </c>
      <c r="J194" s="9">
        <v>0.45468251084537126</v>
      </c>
      <c r="K194" s="9">
        <v>0.30455847962831645</v>
      </c>
      <c r="L194" s="9">
        <v>0.60685774116095892</v>
      </c>
      <c r="M194" s="10">
        <v>0.43135923182585217</v>
      </c>
      <c r="N194" s="8">
        <v>0.4234320860982746</v>
      </c>
      <c r="O194" s="9">
        <v>0.15534548144239757</v>
      </c>
      <c r="P194" s="9">
        <v>0.55969186730273524</v>
      </c>
      <c r="Q194" s="9">
        <v>0.21642602761848057</v>
      </c>
      <c r="R194" s="9">
        <v>0.48220161699773162</v>
      </c>
      <c r="S194" s="10">
        <v>0.3277628094758212</v>
      </c>
      <c r="T194" s="15">
        <f t="shared" si="7"/>
        <v>0</v>
      </c>
      <c r="U194" s="15">
        <f t="shared" si="8"/>
        <v>0</v>
      </c>
      <c r="V194" s="15">
        <f t="shared" si="9"/>
        <v>1</v>
      </c>
    </row>
    <row r="195" spans="1:22" x14ac:dyDescent="0.25">
      <c r="A195" s="1" t="s">
        <v>199</v>
      </c>
      <c r="B195" s="8">
        <v>0.56718491293108109</v>
      </c>
      <c r="C195" s="9">
        <v>0.61850276492895595</v>
      </c>
      <c r="D195" s="9">
        <v>0.64469223329823289</v>
      </c>
      <c r="E195" s="9">
        <v>0.53550787914594067</v>
      </c>
      <c r="F195" s="9">
        <v>0.64865658195609033</v>
      </c>
      <c r="G195" s="9">
        <v>0.55148722072084955</v>
      </c>
      <c r="H195" s="8">
        <v>0.50874494992106811</v>
      </c>
      <c r="I195" s="9">
        <v>0.27463240840672803</v>
      </c>
      <c r="J195" s="9">
        <v>0.48375954216959816</v>
      </c>
      <c r="K195" s="9">
        <v>0.28695971975139378</v>
      </c>
      <c r="L195" s="9">
        <v>0.6274974163006829</v>
      </c>
      <c r="M195" s="10">
        <v>0.51197576349548435</v>
      </c>
      <c r="N195" s="8">
        <v>0.32127736506146182</v>
      </c>
      <c r="O195" s="9">
        <v>0.17926415507706989</v>
      </c>
      <c r="P195" s="9">
        <v>0.4282760197176595</v>
      </c>
      <c r="Q195" s="9">
        <v>0.22769557723830325</v>
      </c>
      <c r="R195" s="9">
        <v>0.4321764509774379</v>
      </c>
      <c r="S195" s="10">
        <v>0.29347803663394589</v>
      </c>
      <c r="T195" s="15">
        <f t="shared" si="7"/>
        <v>0</v>
      </c>
      <c r="U195" s="15">
        <f t="shared" si="8"/>
        <v>0</v>
      </c>
      <c r="V195" s="15">
        <f t="shared" si="9"/>
        <v>1</v>
      </c>
    </row>
    <row r="196" spans="1:22" x14ac:dyDescent="0.25">
      <c r="A196" s="1" t="s">
        <v>200</v>
      </c>
      <c r="B196" s="8">
        <v>0.67501234568916901</v>
      </c>
      <c r="C196" s="9">
        <v>0.64671038826293559</v>
      </c>
      <c r="D196" s="9">
        <v>0.70325550223801891</v>
      </c>
      <c r="E196" s="9">
        <v>0.60713474789080835</v>
      </c>
      <c r="F196" s="9">
        <v>0.689054970529828</v>
      </c>
      <c r="G196" s="9">
        <v>0.63086600581890162</v>
      </c>
      <c r="H196" s="8">
        <v>0.78190541461030749</v>
      </c>
      <c r="I196" s="9">
        <v>0.65340300654949279</v>
      </c>
      <c r="J196" s="9">
        <v>0.75232023385994962</v>
      </c>
      <c r="K196" s="9">
        <v>0.52591167286256846</v>
      </c>
      <c r="L196" s="9">
        <v>0.79273856839117973</v>
      </c>
      <c r="M196" s="10">
        <v>0.75186326788313695</v>
      </c>
      <c r="N196" s="8">
        <v>0.70067880027640639</v>
      </c>
      <c r="O196" s="9">
        <v>0.57589933343297151</v>
      </c>
      <c r="P196" s="9">
        <v>0.70059980965980695</v>
      </c>
      <c r="Q196" s="9">
        <v>0.42735928372778437</v>
      </c>
      <c r="R196" s="9">
        <v>0.69434609017138227</v>
      </c>
      <c r="S196" s="10">
        <v>0.65275488726766417</v>
      </c>
      <c r="T196" s="15">
        <f t="shared" ref="T196:T259" si="10">IF(MAX(B196,D196,F196,H196,J196,L196,N196,P196,R196) &lt; 0.6, 1,0)</f>
        <v>0</v>
      </c>
      <c r="U196" s="15">
        <f t="shared" ref="U196:U259" si="11">IF(MIN(B196,D196,F196,H196,J196,L196,N196,P196,R196) &gt; 0.75, 1,0)</f>
        <v>0</v>
      </c>
      <c r="V196" s="15">
        <f t="shared" ref="V196:V259" si="12">IF(AVERAGE(B196,D196,F196,H196,J196,L196,N196,P196,R196) &lt; 0.6, 1,0)</f>
        <v>0</v>
      </c>
    </row>
    <row r="197" spans="1:22" x14ac:dyDescent="0.25">
      <c r="A197" s="1" t="s">
        <v>201</v>
      </c>
      <c r="B197" s="8">
        <v>0.68436172421278096</v>
      </c>
      <c r="C197" s="9">
        <v>0.72955017219224327</v>
      </c>
      <c r="D197" s="9">
        <v>0.67625790839060762</v>
      </c>
      <c r="E197" s="9">
        <v>0.72120986980093593</v>
      </c>
      <c r="F197" s="9">
        <v>0.69146152408748995</v>
      </c>
      <c r="G197" s="9">
        <v>0.72414282024326848</v>
      </c>
      <c r="H197" s="8">
        <v>0.84469751558800299</v>
      </c>
      <c r="I197" s="9">
        <v>0.6355642278365693</v>
      </c>
      <c r="J197" s="9">
        <v>0.80909464695248678</v>
      </c>
      <c r="K197" s="9">
        <v>0.69139434380793841</v>
      </c>
      <c r="L197" s="9">
        <v>0.84862215005930253</v>
      </c>
      <c r="M197" s="10">
        <v>0.82976761308899238</v>
      </c>
      <c r="N197" s="8">
        <v>0.8320059130191636</v>
      </c>
      <c r="O197" s="9">
        <v>0.535754173598738</v>
      </c>
      <c r="P197" s="9">
        <v>0.82258647713779198</v>
      </c>
      <c r="Q197" s="9">
        <v>0.58797360778930741</v>
      </c>
      <c r="R197" s="9">
        <v>0.86037351118818906</v>
      </c>
      <c r="S197" s="10">
        <v>0.74760466756991317</v>
      </c>
      <c r="T197" s="15">
        <f t="shared" si="10"/>
        <v>0</v>
      </c>
      <c r="U197" s="15">
        <f t="shared" si="11"/>
        <v>0</v>
      </c>
      <c r="V197" s="15">
        <f t="shared" si="12"/>
        <v>0</v>
      </c>
    </row>
    <row r="198" spans="1:22" x14ac:dyDescent="0.25">
      <c r="A198" s="1" t="s">
        <v>202</v>
      </c>
      <c r="B198" s="8">
        <v>0.69501378803718294</v>
      </c>
      <c r="C198" s="9">
        <v>0.69691454718868229</v>
      </c>
      <c r="D198" s="9">
        <v>0.68314598916610358</v>
      </c>
      <c r="E198" s="9">
        <v>0.674105542853081</v>
      </c>
      <c r="F198" s="9">
        <v>0.70910635955181212</v>
      </c>
      <c r="G198" s="9">
        <v>0.69520449849415777</v>
      </c>
      <c r="H198" s="8">
        <v>0.66224549999807036</v>
      </c>
      <c r="I198" s="9">
        <v>0.47453966161009425</v>
      </c>
      <c r="J198" s="9">
        <v>0.71034653473393816</v>
      </c>
      <c r="K198" s="9">
        <v>0.53357982856219666</v>
      </c>
      <c r="L198" s="9">
        <v>0.77852119118827334</v>
      </c>
      <c r="M198" s="10">
        <v>0.7084957515586443</v>
      </c>
      <c r="N198" s="8">
        <v>0.56063878981524329</v>
      </c>
      <c r="O198" s="9">
        <v>0.39937325469972845</v>
      </c>
      <c r="P198" s="9">
        <v>0.61102238744089821</v>
      </c>
      <c r="Q198" s="9">
        <v>0.43799846527974889</v>
      </c>
      <c r="R198" s="9">
        <v>0.71148413788410914</v>
      </c>
      <c r="S198" s="10">
        <v>0.56427639589532907</v>
      </c>
      <c r="T198" s="15">
        <f t="shared" si="10"/>
        <v>0</v>
      </c>
      <c r="U198" s="15">
        <f t="shared" si="11"/>
        <v>0</v>
      </c>
      <c r="V198" s="15">
        <f t="shared" si="12"/>
        <v>0</v>
      </c>
    </row>
    <row r="199" spans="1:22" x14ac:dyDescent="0.25">
      <c r="A199" s="1" t="s">
        <v>203</v>
      </c>
      <c r="B199" s="8">
        <v>0.82764912130947976</v>
      </c>
      <c r="C199" s="9">
        <v>0.81183752000678677</v>
      </c>
      <c r="D199" s="9">
        <v>0.82652308795011376</v>
      </c>
      <c r="E199" s="9">
        <v>0.80722069372383809</v>
      </c>
      <c r="F199" s="9">
        <v>0.82746915349126116</v>
      </c>
      <c r="G199" s="9">
        <v>0.81207582404882694</v>
      </c>
      <c r="H199" s="8">
        <v>0.88336761400588959</v>
      </c>
      <c r="I199" s="9">
        <v>0.81866670103335593</v>
      </c>
      <c r="J199" s="9">
        <v>0.87086992253643458</v>
      </c>
      <c r="K199" s="9">
        <v>0.76404828567135585</v>
      </c>
      <c r="L199" s="9">
        <v>0.88186417966697594</v>
      </c>
      <c r="M199" s="10">
        <v>0.86718499311495789</v>
      </c>
      <c r="N199" s="8">
        <v>0.85658531664503845</v>
      </c>
      <c r="O199" s="9">
        <v>0.7639293542151282</v>
      </c>
      <c r="P199" s="9">
        <v>0.84032080297452982</v>
      </c>
      <c r="Q199" s="9">
        <v>0.68879239649948076</v>
      </c>
      <c r="R199" s="9">
        <v>0.8601875273843127</v>
      </c>
      <c r="S199" s="10">
        <v>0.82751365634971097</v>
      </c>
      <c r="T199" s="15">
        <f t="shared" si="10"/>
        <v>0</v>
      </c>
      <c r="U199" s="15">
        <f t="shared" si="11"/>
        <v>1</v>
      </c>
      <c r="V199" s="15">
        <f t="shared" si="12"/>
        <v>0</v>
      </c>
    </row>
    <row r="200" spans="1:22" x14ac:dyDescent="0.25">
      <c r="A200" s="1" t="s">
        <v>204</v>
      </c>
      <c r="B200" s="8">
        <v>0.78140035576014488</v>
      </c>
      <c r="C200" s="9">
        <v>0.77342458854736706</v>
      </c>
      <c r="D200" s="9">
        <v>0.77149596860293557</v>
      </c>
      <c r="E200" s="9">
        <v>0.75824595004190998</v>
      </c>
      <c r="F200" s="9">
        <v>0.77511766893638989</v>
      </c>
      <c r="G200" s="9">
        <v>0.76651555779100444</v>
      </c>
      <c r="H200" s="8">
        <v>0.86312417100208216</v>
      </c>
      <c r="I200" s="9">
        <v>0.70614252864424287</v>
      </c>
      <c r="J200" s="9">
        <v>0.8390031849395575</v>
      </c>
      <c r="K200" s="9">
        <v>0.71777152598490668</v>
      </c>
      <c r="L200" s="9">
        <v>0.88436912487877284</v>
      </c>
      <c r="M200" s="10">
        <v>0.84263002676340681</v>
      </c>
      <c r="N200" s="8">
        <v>0.76998261978552629</v>
      </c>
      <c r="O200" s="9">
        <v>0.64431456589782887</v>
      </c>
      <c r="P200" s="9">
        <v>0.77850168454564328</v>
      </c>
      <c r="Q200" s="9">
        <v>0.64753340402359538</v>
      </c>
      <c r="R200" s="9">
        <v>0.82649071570887545</v>
      </c>
      <c r="S200" s="10">
        <v>0.76358175025303154</v>
      </c>
      <c r="T200" s="15">
        <f t="shared" si="10"/>
        <v>0</v>
      </c>
      <c r="U200" s="15">
        <f t="shared" si="11"/>
        <v>1</v>
      </c>
      <c r="V200" s="15">
        <f t="shared" si="12"/>
        <v>0</v>
      </c>
    </row>
    <row r="201" spans="1:22" x14ac:dyDescent="0.25">
      <c r="A201" s="1" t="s">
        <v>205</v>
      </c>
      <c r="B201" s="8">
        <v>0.63337384488007797</v>
      </c>
      <c r="C201" s="9">
        <v>0.7646222211130218</v>
      </c>
      <c r="D201" s="9">
        <v>0.69725770085325178</v>
      </c>
      <c r="E201" s="9">
        <v>0.65925971782113879</v>
      </c>
      <c r="F201" s="9"/>
      <c r="G201" s="9"/>
      <c r="H201" s="8">
        <v>0.5650047148123305</v>
      </c>
      <c r="I201" s="9">
        <v>0.37582540427997657</v>
      </c>
      <c r="J201" s="9">
        <v>0.58507769342287752</v>
      </c>
      <c r="K201" s="9">
        <v>0.36528804352859168</v>
      </c>
      <c r="L201" s="9"/>
      <c r="M201" s="10"/>
      <c r="N201" s="8">
        <v>0.53008761597978826</v>
      </c>
      <c r="O201" s="9">
        <v>0.30412005868279263</v>
      </c>
      <c r="P201" s="9">
        <v>0.52965716935291651</v>
      </c>
      <c r="Q201" s="9">
        <v>0.2615760611517246</v>
      </c>
      <c r="R201" s="9"/>
      <c r="S201" s="10"/>
      <c r="T201" s="15">
        <f t="shared" si="10"/>
        <v>0</v>
      </c>
      <c r="U201" s="15">
        <f t="shared" si="11"/>
        <v>0</v>
      </c>
      <c r="V201" s="15">
        <f t="shared" si="12"/>
        <v>1</v>
      </c>
    </row>
    <row r="202" spans="1:22" x14ac:dyDescent="0.25">
      <c r="A202" s="1" t="s">
        <v>206</v>
      </c>
      <c r="B202" s="8">
        <v>0.67814168916383488</v>
      </c>
      <c r="C202" s="9">
        <v>0.76753053547684802</v>
      </c>
      <c r="D202" s="9">
        <v>0.74212646240263935</v>
      </c>
      <c r="E202" s="9">
        <v>0.67565395016889551</v>
      </c>
      <c r="F202" s="9">
        <v>0.75078506896875519</v>
      </c>
      <c r="G202" s="9">
        <v>0.69269530421765768</v>
      </c>
      <c r="H202" s="8">
        <v>0.56117173229547979</v>
      </c>
      <c r="I202" s="9">
        <v>0.32677682861350221</v>
      </c>
      <c r="J202" s="9">
        <v>0.64569037581782096</v>
      </c>
      <c r="K202" s="9">
        <v>0.43191970088426412</v>
      </c>
      <c r="L202" s="9">
        <v>0.69655784532067189</v>
      </c>
      <c r="M202" s="10">
        <v>0.60440522956953713</v>
      </c>
      <c r="N202" s="8">
        <v>0.46706240986683784</v>
      </c>
      <c r="O202" s="9">
        <v>0.26581560683886762</v>
      </c>
      <c r="P202" s="9">
        <v>0.5467250652071487</v>
      </c>
      <c r="Q202" s="9">
        <v>0.33775676393118187</v>
      </c>
      <c r="R202" s="9">
        <v>0.60874244238963759</v>
      </c>
      <c r="S202" s="10">
        <v>0.45154344087232318</v>
      </c>
      <c r="T202" s="15">
        <f t="shared" si="10"/>
        <v>0</v>
      </c>
      <c r="U202" s="15">
        <f t="shared" si="11"/>
        <v>0</v>
      </c>
      <c r="V202" s="15">
        <f t="shared" si="12"/>
        <v>0</v>
      </c>
    </row>
    <row r="203" spans="1:22" x14ac:dyDescent="0.25">
      <c r="A203" s="1" t="s">
        <v>207</v>
      </c>
      <c r="B203" s="8">
        <v>0.56481574468215989</v>
      </c>
      <c r="C203" s="9">
        <v>0.70548812548762407</v>
      </c>
      <c r="D203" s="9">
        <v>0.59844198280576555</v>
      </c>
      <c r="E203" s="9">
        <v>0.6393370733031869</v>
      </c>
      <c r="F203" s="9">
        <v>0.60267378937944727</v>
      </c>
      <c r="G203" s="9">
        <v>0.6197525491683209</v>
      </c>
      <c r="H203" s="8">
        <v>0.62972324607891661</v>
      </c>
      <c r="I203" s="9">
        <v>0.40684288015756004</v>
      </c>
      <c r="J203" s="9">
        <v>0.69308001355606874</v>
      </c>
      <c r="K203" s="9">
        <v>0.47155179330213343</v>
      </c>
      <c r="L203" s="9">
        <v>0.77677443007829472</v>
      </c>
      <c r="M203" s="10">
        <v>0.60256140946713688</v>
      </c>
      <c r="N203" s="8">
        <v>0.6240117810565714</v>
      </c>
      <c r="O203" s="9">
        <v>0.28454436453773752</v>
      </c>
      <c r="P203" s="9">
        <v>0.63841285645268286</v>
      </c>
      <c r="Q203" s="9">
        <v>0.35575830036549128</v>
      </c>
      <c r="R203" s="9">
        <v>0.7733972184721718</v>
      </c>
      <c r="S203" s="10">
        <v>0.45800807862701182</v>
      </c>
      <c r="T203" s="15">
        <f t="shared" si="10"/>
        <v>0</v>
      </c>
      <c r="U203" s="15">
        <f t="shared" si="11"/>
        <v>0</v>
      </c>
      <c r="V203" s="15">
        <f t="shared" si="12"/>
        <v>0</v>
      </c>
    </row>
    <row r="204" spans="1:22" x14ac:dyDescent="0.25">
      <c r="A204" s="1" t="s">
        <v>208</v>
      </c>
      <c r="B204" s="8">
        <v>0.60495331899839278</v>
      </c>
      <c r="C204" s="9">
        <v>0.73445909558793598</v>
      </c>
      <c r="D204" s="9">
        <v>0.57028400185039552</v>
      </c>
      <c r="E204" s="9">
        <v>0.69245284078244029</v>
      </c>
      <c r="F204" s="9">
        <v>0.58435635347631809</v>
      </c>
      <c r="G204" s="9">
        <v>0.7124440651571522</v>
      </c>
      <c r="H204" s="8">
        <v>0.6503810167181151</v>
      </c>
      <c r="I204" s="9">
        <v>0.34799940442582733</v>
      </c>
      <c r="J204" s="9">
        <v>0.78761641184509645</v>
      </c>
      <c r="K204" s="9">
        <v>0.41435520928969066</v>
      </c>
      <c r="L204" s="9">
        <v>0.80998509505131855</v>
      </c>
      <c r="M204" s="10">
        <v>0.66811346253861059</v>
      </c>
      <c r="N204" s="8">
        <v>0.57290179579205291</v>
      </c>
      <c r="O204" s="9">
        <v>0.2905428547068839</v>
      </c>
      <c r="P204" s="9">
        <v>0.74643194052410133</v>
      </c>
      <c r="Q204" s="9">
        <v>0.336831998133924</v>
      </c>
      <c r="R204" s="9">
        <v>0.85757448489801658</v>
      </c>
      <c r="S204" s="10">
        <v>0.51340280240629399</v>
      </c>
      <c r="T204" s="15">
        <f t="shared" si="10"/>
        <v>0</v>
      </c>
      <c r="U204" s="15">
        <f t="shared" si="11"/>
        <v>0</v>
      </c>
      <c r="V204" s="15">
        <f t="shared" si="12"/>
        <v>0</v>
      </c>
    </row>
    <row r="205" spans="1:22" x14ac:dyDescent="0.25">
      <c r="A205" s="1" t="s">
        <v>209</v>
      </c>
      <c r="B205" s="8">
        <v>0.76930123341865086</v>
      </c>
      <c r="C205" s="9">
        <v>0.78180180465945992</v>
      </c>
      <c r="D205" s="9">
        <v>0.79329657456350466</v>
      </c>
      <c r="E205" s="9">
        <v>0.76230905138189453</v>
      </c>
      <c r="F205" s="9">
        <v>0.78600624441245326</v>
      </c>
      <c r="G205" s="9">
        <v>0.77817972404336444</v>
      </c>
      <c r="H205" s="8">
        <v>0.6611636619252389</v>
      </c>
      <c r="I205" s="9">
        <v>0.59484589919356123</v>
      </c>
      <c r="J205" s="9">
        <v>0.73705629539463402</v>
      </c>
      <c r="K205" s="9">
        <v>0.59943491890666045</v>
      </c>
      <c r="L205" s="9">
        <v>0.79655183232818272</v>
      </c>
      <c r="M205" s="10">
        <v>0.69901601729609364</v>
      </c>
      <c r="N205" s="8">
        <v>0.59057793750411325</v>
      </c>
      <c r="O205" s="9">
        <v>0.51992425157902189</v>
      </c>
      <c r="P205" s="9">
        <v>0.67428990006773482</v>
      </c>
      <c r="Q205" s="9">
        <v>0.49184325983566157</v>
      </c>
      <c r="R205" s="9">
        <v>0.73011910676168301</v>
      </c>
      <c r="S205" s="10">
        <v>0.62791757079174848</v>
      </c>
      <c r="T205" s="15">
        <f t="shared" si="10"/>
        <v>0</v>
      </c>
      <c r="U205" s="15">
        <f t="shared" si="11"/>
        <v>0</v>
      </c>
      <c r="V205" s="15">
        <f t="shared" si="12"/>
        <v>0</v>
      </c>
    </row>
    <row r="206" spans="1:22" x14ac:dyDescent="0.25">
      <c r="A206" s="1" t="s">
        <v>210</v>
      </c>
      <c r="B206" s="8">
        <v>0.66779544494608623</v>
      </c>
      <c r="C206" s="9">
        <v>0.7443643150932806</v>
      </c>
      <c r="D206" s="9">
        <v>0.65854234534249112</v>
      </c>
      <c r="E206" s="9">
        <v>0.67355780216433669</v>
      </c>
      <c r="F206" s="9">
        <v>0.66882527796776992</v>
      </c>
      <c r="G206" s="9">
        <v>0.69630623926582458</v>
      </c>
      <c r="H206" s="8">
        <v>0.74206166258058226</v>
      </c>
      <c r="I206" s="9">
        <v>0.50544877150869849</v>
      </c>
      <c r="J206" s="9">
        <v>0.71317040022484179</v>
      </c>
      <c r="K206" s="9">
        <v>0.58585320674483676</v>
      </c>
      <c r="L206" s="9">
        <v>0.78843051861925406</v>
      </c>
      <c r="M206" s="10">
        <v>0.76330513967880831</v>
      </c>
      <c r="N206" s="8">
        <v>0.68823764320350711</v>
      </c>
      <c r="O206" s="9">
        <v>0.40484023396118229</v>
      </c>
      <c r="P206" s="9">
        <v>0.66303092482427073</v>
      </c>
      <c r="Q206" s="9">
        <v>0.49492697745194009</v>
      </c>
      <c r="R206" s="9">
        <v>0.76331944373399496</v>
      </c>
      <c r="S206" s="10">
        <v>0.63729415755285401</v>
      </c>
      <c r="T206" s="15">
        <f t="shared" si="10"/>
        <v>0</v>
      </c>
      <c r="U206" s="15">
        <f t="shared" si="11"/>
        <v>0</v>
      </c>
      <c r="V206" s="15">
        <f t="shared" si="12"/>
        <v>0</v>
      </c>
    </row>
    <row r="207" spans="1:22" x14ac:dyDescent="0.25">
      <c r="A207" s="1" t="s">
        <v>211</v>
      </c>
      <c r="B207" s="8">
        <v>0.59042089644044515</v>
      </c>
      <c r="C207" s="9">
        <v>0.69628632446583771</v>
      </c>
      <c r="D207" s="9">
        <v>0.58351248212163231</v>
      </c>
      <c r="E207" s="9">
        <v>0.67823168553091184</v>
      </c>
      <c r="F207" s="9">
        <v>0.59225388997718287</v>
      </c>
      <c r="G207" s="9">
        <v>0.68377370236238844</v>
      </c>
      <c r="H207" s="8">
        <v>0.83085847720446815</v>
      </c>
      <c r="I207" s="9">
        <v>0.60905683696697643</v>
      </c>
      <c r="J207" s="9">
        <v>0.79542751243349119</v>
      </c>
      <c r="K207" s="9">
        <v>0.59433803783371508</v>
      </c>
      <c r="L207" s="9">
        <v>0.86050638432760618</v>
      </c>
      <c r="M207" s="10">
        <v>0.78194927582991514</v>
      </c>
      <c r="N207" s="8">
        <v>0.77038517492827452</v>
      </c>
      <c r="O207" s="9">
        <v>0.47827202593227186</v>
      </c>
      <c r="P207" s="9">
        <v>0.77781110851612834</v>
      </c>
      <c r="Q207" s="9">
        <v>0.47954244089252113</v>
      </c>
      <c r="R207" s="9">
        <v>0.85918438879352044</v>
      </c>
      <c r="S207" s="10">
        <v>0.67463506474605983</v>
      </c>
      <c r="T207" s="15">
        <f t="shared" si="10"/>
        <v>0</v>
      </c>
      <c r="U207" s="15">
        <f t="shared" si="11"/>
        <v>0</v>
      </c>
      <c r="V207" s="15">
        <f t="shared" si="12"/>
        <v>0</v>
      </c>
    </row>
    <row r="208" spans="1:22" x14ac:dyDescent="0.25">
      <c r="A208" s="1" t="s">
        <v>212</v>
      </c>
      <c r="B208" s="8">
        <v>0.75988736195079731</v>
      </c>
      <c r="C208" s="9">
        <v>0.73407826147155841</v>
      </c>
      <c r="D208" s="9">
        <v>0.75775441567090407</v>
      </c>
      <c r="E208" s="9">
        <v>0.71417631923645875</v>
      </c>
      <c r="F208" s="9">
        <v>0.74618560992979566</v>
      </c>
      <c r="G208" s="9">
        <v>0.73230967440385031</v>
      </c>
      <c r="H208" s="8">
        <v>0.74382961615139398</v>
      </c>
      <c r="I208" s="9">
        <v>0.5008237924392599</v>
      </c>
      <c r="J208" s="9">
        <v>0.78446213824764877</v>
      </c>
      <c r="K208" s="9">
        <v>0.59910352741971851</v>
      </c>
      <c r="L208" s="9">
        <v>0.85220226888922057</v>
      </c>
      <c r="M208" s="10">
        <v>0.74866261302650827</v>
      </c>
      <c r="N208" s="8">
        <v>0.64023355098688628</v>
      </c>
      <c r="O208" s="9">
        <v>0.39108615956625659</v>
      </c>
      <c r="P208" s="9">
        <v>0.68802581281463593</v>
      </c>
      <c r="Q208" s="9">
        <v>0.52140069124164001</v>
      </c>
      <c r="R208" s="9">
        <v>0.72711621464382248</v>
      </c>
      <c r="S208" s="10">
        <v>0.6274857737669618</v>
      </c>
      <c r="T208" s="15">
        <f t="shared" si="10"/>
        <v>0</v>
      </c>
      <c r="U208" s="15">
        <f t="shared" si="11"/>
        <v>0</v>
      </c>
      <c r="V208" s="15">
        <f t="shared" si="12"/>
        <v>0</v>
      </c>
    </row>
    <row r="209" spans="1:22" x14ac:dyDescent="0.25">
      <c r="A209" s="1" t="s">
        <v>213</v>
      </c>
      <c r="B209" s="8">
        <v>0.69924381046044615</v>
      </c>
      <c r="C209" s="9">
        <v>0.74040624166408298</v>
      </c>
      <c r="D209" s="9">
        <v>0.72424782128544807</v>
      </c>
      <c r="E209" s="9">
        <v>0.69093585682017655</v>
      </c>
      <c r="F209" s="9">
        <v>0.7158041023638132</v>
      </c>
      <c r="G209" s="9">
        <v>0.71210704987992368</v>
      </c>
      <c r="H209" s="8">
        <v>0.52013282168333497</v>
      </c>
      <c r="I209" s="9">
        <v>0.33160195152148714</v>
      </c>
      <c r="J209" s="9">
        <v>0.59476351788967852</v>
      </c>
      <c r="K209" s="9">
        <v>0.48505023278419906</v>
      </c>
      <c r="L209" s="9">
        <v>0.71594852629340733</v>
      </c>
      <c r="M209" s="10">
        <v>0.65075130355122746</v>
      </c>
      <c r="N209" s="8">
        <v>0.48477747034393198</v>
      </c>
      <c r="O209" s="9">
        <v>0.27746536389276516</v>
      </c>
      <c r="P209" s="9">
        <v>0.58467178399837461</v>
      </c>
      <c r="Q209" s="9">
        <v>0.36426690316854277</v>
      </c>
      <c r="R209" s="9">
        <v>0.70788796202186566</v>
      </c>
      <c r="S209" s="10">
        <v>0.53167677981603689</v>
      </c>
      <c r="T209" s="15">
        <f t="shared" si="10"/>
        <v>0</v>
      </c>
      <c r="U209" s="15">
        <f t="shared" si="11"/>
        <v>0</v>
      </c>
      <c r="V209" s="15">
        <f t="shared" si="12"/>
        <v>0</v>
      </c>
    </row>
    <row r="210" spans="1:22" x14ac:dyDescent="0.25">
      <c r="A210" s="1" t="s">
        <v>214</v>
      </c>
      <c r="B210" s="8">
        <v>0.43797451386865016</v>
      </c>
      <c r="C210" s="9">
        <v>0.72376206850372593</v>
      </c>
      <c r="D210" s="9">
        <v>0.5679627935674566</v>
      </c>
      <c r="E210" s="9">
        <v>0.51820239976933635</v>
      </c>
      <c r="F210" s="9">
        <v>0.56568852331401442</v>
      </c>
      <c r="G210" s="9">
        <v>0.45220182827784799</v>
      </c>
      <c r="H210" s="8">
        <v>0.22668689834049557</v>
      </c>
      <c r="I210" s="9">
        <v>0.15164604156594955</v>
      </c>
      <c r="J210" s="9">
        <v>0.35012104029757196</v>
      </c>
      <c r="K210" s="9">
        <v>0.25996880273541872</v>
      </c>
      <c r="L210" s="9">
        <v>0.36549456693108273</v>
      </c>
      <c r="M210" s="10">
        <v>0.30775408076471178</v>
      </c>
      <c r="N210" s="8">
        <v>0.20420128429862641</v>
      </c>
      <c r="O210" s="9">
        <v>0.13616215209577831</v>
      </c>
      <c r="P210" s="9">
        <v>0.31635573152632518</v>
      </c>
      <c r="Q210" s="9">
        <v>0.20400021539776153</v>
      </c>
      <c r="R210" s="9">
        <v>0.34462768412202621</v>
      </c>
      <c r="S210" s="10">
        <v>0.24385471168992279</v>
      </c>
      <c r="T210" s="15">
        <f t="shared" si="10"/>
        <v>1</v>
      </c>
      <c r="U210" s="15">
        <f t="shared" si="11"/>
        <v>0</v>
      </c>
      <c r="V210" s="15">
        <f t="shared" si="12"/>
        <v>1</v>
      </c>
    </row>
    <row r="211" spans="1:22" x14ac:dyDescent="0.25">
      <c r="A211" s="1" t="s">
        <v>215</v>
      </c>
      <c r="B211" s="8">
        <v>0.83300161773585013</v>
      </c>
      <c r="C211" s="9">
        <v>0.82830324105243114</v>
      </c>
      <c r="D211" s="9">
        <v>0.82830862074921852</v>
      </c>
      <c r="E211" s="9">
        <v>0.82623289200180983</v>
      </c>
      <c r="F211" s="9">
        <v>0.83116362156531831</v>
      </c>
      <c r="G211" s="9">
        <v>0.82785558428233563</v>
      </c>
      <c r="H211" s="8">
        <v>0.87096139064892342</v>
      </c>
      <c r="I211" s="9">
        <v>0.83129488096043747</v>
      </c>
      <c r="J211" s="9">
        <v>0.84814746536423069</v>
      </c>
      <c r="K211" s="9">
        <v>0.72524533197592667</v>
      </c>
      <c r="L211" s="9">
        <v>0.87419999454041342</v>
      </c>
      <c r="M211" s="10">
        <v>0.85722477257141516</v>
      </c>
      <c r="N211" s="8">
        <v>0.85601339437435564</v>
      </c>
      <c r="O211" s="9">
        <v>0.78423873343839334</v>
      </c>
      <c r="P211" s="9">
        <v>0.81492444054296587</v>
      </c>
      <c r="Q211" s="9">
        <v>0.6386169664881296</v>
      </c>
      <c r="R211" s="9">
        <v>0.85995493774441945</v>
      </c>
      <c r="S211" s="10">
        <v>0.81952244084864767</v>
      </c>
      <c r="T211" s="15">
        <f t="shared" si="10"/>
        <v>0</v>
      </c>
      <c r="U211" s="15">
        <f t="shared" si="11"/>
        <v>1</v>
      </c>
      <c r="V211" s="15">
        <f t="shared" si="12"/>
        <v>0</v>
      </c>
    </row>
    <row r="212" spans="1:22" x14ac:dyDescent="0.25">
      <c r="A212" s="1" t="s">
        <v>216</v>
      </c>
      <c r="B212" s="8">
        <v>0.72727159977428335</v>
      </c>
      <c r="C212" s="9">
        <v>0.74222167986329335</v>
      </c>
      <c r="D212" s="9">
        <v>0.73635256974704721</v>
      </c>
      <c r="E212" s="9">
        <v>0.63468846652569177</v>
      </c>
      <c r="F212" s="9">
        <v>0.75040108503851</v>
      </c>
      <c r="G212" s="9">
        <v>0.69456151927430576</v>
      </c>
      <c r="H212" s="8">
        <v>0.71303613785398801</v>
      </c>
      <c r="I212" s="9">
        <v>0.5244343658833549</v>
      </c>
      <c r="J212" s="9">
        <v>0.71241928406844235</v>
      </c>
      <c r="K212" s="9">
        <v>0.60509971006727903</v>
      </c>
      <c r="L212" s="9">
        <v>0.7758993983052348</v>
      </c>
      <c r="M212" s="10">
        <v>0.71085030883264588</v>
      </c>
      <c r="N212" s="8">
        <v>0.66921455894914617</v>
      </c>
      <c r="O212" s="9">
        <v>0.45888017267823594</v>
      </c>
      <c r="P212" s="9">
        <v>0.71167301741238365</v>
      </c>
      <c r="Q212" s="9">
        <v>0.51163739746294012</v>
      </c>
      <c r="R212" s="9">
        <v>0.73764753443472675</v>
      </c>
      <c r="S212" s="10">
        <v>0.62349224187236152</v>
      </c>
      <c r="T212" s="15">
        <f t="shared" si="10"/>
        <v>0</v>
      </c>
      <c r="U212" s="15">
        <f t="shared" si="11"/>
        <v>0</v>
      </c>
      <c r="V212" s="15">
        <f t="shared" si="12"/>
        <v>0</v>
      </c>
    </row>
    <row r="213" spans="1:22" x14ac:dyDescent="0.25">
      <c r="A213" s="1" t="s">
        <v>217</v>
      </c>
      <c r="B213" s="8">
        <v>0.63730605605232715</v>
      </c>
      <c r="C213" s="9">
        <v>0.66860351220506453</v>
      </c>
      <c r="D213" s="9">
        <v>0.69046638039049235</v>
      </c>
      <c r="E213" s="9">
        <v>0.58971332353581063</v>
      </c>
      <c r="F213" s="9">
        <v>0.66940839943419417</v>
      </c>
      <c r="G213" s="9">
        <v>0.63878408665080366</v>
      </c>
      <c r="H213" s="8">
        <v>0.58899418026975925</v>
      </c>
      <c r="I213" s="9">
        <v>0.19631148577104265</v>
      </c>
      <c r="J213" s="9">
        <v>0.5576357638199948</v>
      </c>
      <c r="K213" s="9">
        <v>0.27110707169673853</v>
      </c>
      <c r="L213" s="9">
        <v>0.63760638863050834</v>
      </c>
      <c r="M213" s="10">
        <v>0.4702679255395491</v>
      </c>
      <c r="N213" s="8">
        <v>0.41972339930429908</v>
      </c>
      <c r="O213" s="9">
        <v>0.10610464201747334</v>
      </c>
      <c r="P213" s="9">
        <v>0.49496065057846866</v>
      </c>
      <c r="Q213" s="9">
        <v>0.15243208764053603</v>
      </c>
      <c r="R213" s="9">
        <v>0.54858964634635476</v>
      </c>
      <c r="S213" s="10">
        <v>0.31651463053583628</v>
      </c>
      <c r="T213" s="15">
        <f t="shared" si="10"/>
        <v>0</v>
      </c>
      <c r="U213" s="15">
        <f t="shared" si="11"/>
        <v>0</v>
      </c>
      <c r="V213" s="15">
        <f t="shared" si="12"/>
        <v>1</v>
      </c>
    </row>
    <row r="214" spans="1:22" x14ac:dyDescent="0.25">
      <c r="A214" s="1" t="s">
        <v>218</v>
      </c>
      <c r="B214" s="8">
        <v>0.54284101857972533</v>
      </c>
      <c r="C214" s="9">
        <v>0.73016259256928318</v>
      </c>
      <c r="D214" s="9">
        <v>0.71454889876226901</v>
      </c>
      <c r="E214" s="9">
        <v>0.63512006013654609</v>
      </c>
      <c r="F214" s="9">
        <v>0.71474208328084787</v>
      </c>
      <c r="G214" s="9">
        <v>0.60834248123783896</v>
      </c>
      <c r="H214" s="8">
        <v>0.27524885342956307</v>
      </c>
      <c r="I214" s="9">
        <v>0.17978548717441087</v>
      </c>
      <c r="J214" s="9">
        <v>0.50667876580739712</v>
      </c>
      <c r="K214" s="9">
        <v>0.23113670468319666</v>
      </c>
      <c r="L214" s="9">
        <v>0.54651529152884948</v>
      </c>
      <c r="M214" s="10">
        <v>0.37730257228623093</v>
      </c>
      <c r="N214" s="8">
        <v>0.18672113289439768</v>
      </c>
      <c r="O214" s="9">
        <v>0.13640589573783365</v>
      </c>
      <c r="P214" s="9">
        <v>0.42509960714607054</v>
      </c>
      <c r="Q214" s="9">
        <v>0.16460015313705539</v>
      </c>
      <c r="R214" s="9">
        <v>0.48374341416821276</v>
      </c>
      <c r="S214" s="10">
        <v>0.25666176595416046</v>
      </c>
      <c r="T214" s="15">
        <f t="shared" si="10"/>
        <v>0</v>
      </c>
      <c r="U214" s="15">
        <f t="shared" si="11"/>
        <v>0</v>
      </c>
      <c r="V214" s="15">
        <f t="shared" si="12"/>
        <v>1</v>
      </c>
    </row>
    <row r="215" spans="1:22" x14ac:dyDescent="0.25">
      <c r="A215" s="1" t="s">
        <v>219</v>
      </c>
      <c r="B215" s="8">
        <v>0.42170002750596086</v>
      </c>
      <c r="C215" s="9">
        <v>0.63485692570596119</v>
      </c>
      <c r="D215" s="9">
        <v>0.58470911357937772</v>
      </c>
      <c r="E215" s="9">
        <v>0.38800529137128659</v>
      </c>
      <c r="F215" s="9">
        <v>0.54683780118059622</v>
      </c>
      <c r="G215" s="9">
        <v>0.38101781488233771</v>
      </c>
      <c r="H215" s="8">
        <v>0.45056752594650368</v>
      </c>
      <c r="I215" s="9">
        <v>0.37326758476452215</v>
      </c>
      <c r="J215" s="9">
        <v>0.44877016176433981</v>
      </c>
      <c r="K215" s="9">
        <v>0.48334842441915438</v>
      </c>
      <c r="L215" s="9">
        <v>0.54820608098145407</v>
      </c>
      <c r="M215" s="10">
        <v>0.50929154484232475</v>
      </c>
      <c r="N215" s="8">
        <v>0.39031957020080554</v>
      </c>
      <c r="O215" s="9">
        <v>0.25753737931538834</v>
      </c>
      <c r="P215" s="9">
        <v>0.38212929916184107</v>
      </c>
      <c r="Q215" s="9">
        <v>0.28293331700013102</v>
      </c>
      <c r="R215" s="9">
        <v>0.45742819866530021</v>
      </c>
      <c r="S215" s="10">
        <v>0.33399981416743924</v>
      </c>
      <c r="T215" s="15">
        <f t="shared" si="10"/>
        <v>1</v>
      </c>
      <c r="U215" s="15">
        <f t="shared" si="11"/>
        <v>0</v>
      </c>
      <c r="V215" s="15">
        <f t="shared" si="12"/>
        <v>1</v>
      </c>
    </row>
    <row r="216" spans="1:22" x14ac:dyDescent="0.25">
      <c r="A216" s="1" t="s">
        <v>220</v>
      </c>
      <c r="B216" s="8">
        <v>0.66836760743690027</v>
      </c>
      <c r="C216" s="9">
        <v>0.72163525441689014</v>
      </c>
      <c r="D216" s="9">
        <v>0.64219064916009083</v>
      </c>
      <c r="E216" s="9">
        <v>0.68505978754434382</v>
      </c>
      <c r="F216" s="9">
        <v>0.66982489263378076</v>
      </c>
      <c r="G216" s="9">
        <v>0.70419503426433561</v>
      </c>
      <c r="H216" s="8">
        <v>0.5955488005031232</v>
      </c>
      <c r="I216" s="9">
        <v>0.3134353166610046</v>
      </c>
      <c r="J216" s="9">
        <v>0.65921509757022589</v>
      </c>
      <c r="K216" s="9">
        <v>0.42495230687228625</v>
      </c>
      <c r="L216" s="9">
        <v>0.74508338931580753</v>
      </c>
      <c r="M216" s="10">
        <v>0.66062522795714196</v>
      </c>
      <c r="N216" s="8">
        <v>0.49890334632391126</v>
      </c>
      <c r="O216" s="9">
        <v>0.24161510737327363</v>
      </c>
      <c r="P216" s="9">
        <v>0.60171164401749999</v>
      </c>
      <c r="Q216" s="9">
        <v>0.29043176915408142</v>
      </c>
      <c r="R216" s="9">
        <v>0.68739550675544225</v>
      </c>
      <c r="S216" s="10">
        <v>0.46016445419084701</v>
      </c>
      <c r="T216" s="15">
        <f t="shared" si="10"/>
        <v>0</v>
      </c>
      <c r="U216" s="15">
        <f t="shared" si="11"/>
        <v>0</v>
      </c>
      <c r="V216" s="15">
        <f t="shared" si="12"/>
        <v>0</v>
      </c>
    </row>
    <row r="217" spans="1:22" x14ac:dyDescent="0.25">
      <c r="A217" s="1" t="s">
        <v>221</v>
      </c>
      <c r="B217" s="8">
        <v>0.63371288143209092</v>
      </c>
      <c r="C217" s="9">
        <v>0.68817591195824346</v>
      </c>
      <c r="D217" s="9">
        <v>0.69725510502579913</v>
      </c>
      <c r="E217" s="9">
        <v>0.60608248576383572</v>
      </c>
      <c r="F217" s="9">
        <v>0.68551702628849653</v>
      </c>
      <c r="G217" s="9">
        <v>0.61476771832154842</v>
      </c>
      <c r="H217" s="8">
        <v>0.44309979248338832</v>
      </c>
      <c r="I217" s="9">
        <v>0.23124568318958277</v>
      </c>
      <c r="J217" s="9">
        <v>0.57046292251457076</v>
      </c>
      <c r="K217" s="9">
        <v>0.29102313150959119</v>
      </c>
      <c r="L217" s="9">
        <v>0.67857359054423616</v>
      </c>
      <c r="M217" s="10">
        <v>0.48981655610548563</v>
      </c>
      <c r="N217" s="8">
        <v>0.37332483845389935</v>
      </c>
      <c r="O217" s="9">
        <v>0.17964829563926782</v>
      </c>
      <c r="P217" s="9">
        <v>0.54058572434866814</v>
      </c>
      <c r="Q217" s="9">
        <v>0.23053085248417571</v>
      </c>
      <c r="R217" s="9">
        <v>0.55064200101691707</v>
      </c>
      <c r="S217" s="10">
        <v>0.30439316414697326</v>
      </c>
      <c r="T217" s="15">
        <f t="shared" si="10"/>
        <v>0</v>
      </c>
      <c r="U217" s="15">
        <f t="shared" si="11"/>
        <v>0</v>
      </c>
      <c r="V217" s="15">
        <f t="shared" si="12"/>
        <v>1</v>
      </c>
    </row>
    <row r="218" spans="1:22" x14ac:dyDescent="0.25">
      <c r="A218" s="1" t="s">
        <v>222</v>
      </c>
      <c r="B218" s="8">
        <v>0.75169204509839216</v>
      </c>
      <c r="C218" s="9">
        <v>0.78722228091019708</v>
      </c>
      <c r="D218" s="9">
        <v>0.75004843954274003</v>
      </c>
      <c r="E218" s="9">
        <v>0.76644550792756638</v>
      </c>
      <c r="F218" s="9">
        <v>0.7741501756818453</v>
      </c>
      <c r="G218" s="9">
        <v>0.78470497949653661</v>
      </c>
      <c r="H218" s="8">
        <v>0.70328505205882241</v>
      </c>
      <c r="I218" s="9">
        <v>0.50631795673517943</v>
      </c>
      <c r="J218" s="9">
        <v>0.74272397462812845</v>
      </c>
      <c r="K218" s="9">
        <v>0.5897097857515019</v>
      </c>
      <c r="L218" s="9">
        <v>0.81210906145517747</v>
      </c>
      <c r="M218" s="10">
        <v>0.74655470068916618</v>
      </c>
      <c r="N218" s="8">
        <v>0.56778884650791994</v>
      </c>
      <c r="O218" s="9">
        <v>0.4005404116489778</v>
      </c>
      <c r="P218" s="9">
        <v>0.60298901048094378</v>
      </c>
      <c r="Q218" s="9">
        <v>0.492759794435433</v>
      </c>
      <c r="R218" s="9">
        <v>0.69775362612179859</v>
      </c>
      <c r="S218" s="10">
        <v>0.58911832714228496</v>
      </c>
      <c r="T218" s="15">
        <f t="shared" si="10"/>
        <v>0</v>
      </c>
      <c r="U218" s="15">
        <f t="shared" si="11"/>
        <v>0</v>
      </c>
      <c r="V218" s="15">
        <f t="shared" si="12"/>
        <v>0</v>
      </c>
    </row>
    <row r="219" spans="1:22" x14ac:dyDescent="0.25">
      <c r="A219" s="1" t="s">
        <v>223</v>
      </c>
      <c r="B219" s="8">
        <v>0.57802383477924368</v>
      </c>
      <c r="C219" s="9">
        <v>0.66456845476369153</v>
      </c>
      <c r="D219" s="9">
        <v>0.62615005615527541</v>
      </c>
      <c r="E219" s="9">
        <v>0.59244715380694701</v>
      </c>
      <c r="F219" s="9">
        <v>0.63788577253855183</v>
      </c>
      <c r="G219" s="9">
        <v>0.59830226210227155</v>
      </c>
      <c r="H219" s="8">
        <v>0.69239406099566736</v>
      </c>
      <c r="I219" s="9">
        <v>0.56953331504537863</v>
      </c>
      <c r="J219" s="9">
        <v>0.69389624366535863</v>
      </c>
      <c r="K219" s="9">
        <v>0.5265625726398282</v>
      </c>
      <c r="L219" s="9">
        <v>0.75156435639033059</v>
      </c>
      <c r="M219" s="10">
        <v>0.64899040712451728</v>
      </c>
      <c r="N219" s="8">
        <v>0.51375031526658732</v>
      </c>
      <c r="O219" s="9">
        <v>0.52411969286439586</v>
      </c>
      <c r="P219" s="9">
        <v>0.49775920908029669</v>
      </c>
      <c r="Q219" s="9">
        <v>0.44554514735614315</v>
      </c>
      <c r="R219" s="9">
        <v>0.58162730926181017</v>
      </c>
      <c r="S219" s="10">
        <v>0.57406163623150763</v>
      </c>
      <c r="T219" s="15">
        <f t="shared" si="10"/>
        <v>0</v>
      </c>
      <c r="U219" s="15">
        <f t="shared" si="11"/>
        <v>0</v>
      </c>
      <c r="V219" s="15">
        <f t="shared" si="12"/>
        <v>0</v>
      </c>
    </row>
    <row r="220" spans="1:22" x14ac:dyDescent="0.25">
      <c r="A220" s="1" t="s">
        <v>224</v>
      </c>
      <c r="B220" s="8">
        <v>0.5078992191871381</v>
      </c>
      <c r="C220" s="9">
        <v>0.65388816637956726</v>
      </c>
      <c r="D220" s="9">
        <v>0.63115074651946379</v>
      </c>
      <c r="E220" s="9">
        <v>0.4343918382152358</v>
      </c>
      <c r="F220" s="9">
        <v>0.63474501922817872</v>
      </c>
      <c r="G220" s="9">
        <v>0.45927956188858871</v>
      </c>
      <c r="H220" s="8">
        <v>0.36500098161657335</v>
      </c>
      <c r="I220" s="9">
        <v>0.19414619841848313</v>
      </c>
      <c r="J220" s="9">
        <v>0.40783508780135791</v>
      </c>
      <c r="K220" s="9">
        <v>0.21947695002692821</v>
      </c>
      <c r="L220" s="9">
        <v>0.46878499874126012</v>
      </c>
      <c r="M220" s="10">
        <v>0.37045630525054946</v>
      </c>
      <c r="N220" s="8">
        <v>0.28616945056078824</v>
      </c>
      <c r="O220" s="9">
        <v>0.15590511316597647</v>
      </c>
      <c r="P220" s="9">
        <v>0.38122064984920562</v>
      </c>
      <c r="Q220" s="9">
        <v>0.15320080624675189</v>
      </c>
      <c r="R220" s="9">
        <v>0.37311404036451823</v>
      </c>
      <c r="S220" s="10">
        <v>0.23444060135658734</v>
      </c>
      <c r="T220" s="15">
        <f t="shared" si="10"/>
        <v>0</v>
      </c>
      <c r="U220" s="15">
        <f t="shared" si="11"/>
        <v>0</v>
      </c>
      <c r="V220" s="15">
        <f t="shared" si="12"/>
        <v>1</v>
      </c>
    </row>
    <row r="221" spans="1:22" x14ac:dyDescent="0.25">
      <c r="A221" s="1" t="s">
        <v>225</v>
      </c>
      <c r="B221" s="8">
        <v>0.59555304283827371</v>
      </c>
      <c r="C221" s="9">
        <v>0.56929467808439116</v>
      </c>
      <c r="D221" s="9">
        <v>0.62093223701687239</v>
      </c>
      <c r="E221" s="9">
        <v>0.47677222001528136</v>
      </c>
      <c r="F221" s="9">
        <v>0.63945661762569983</v>
      </c>
      <c r="G221" s="9">
        <v>0.55725840533117388</v>
      </c>
      <c r="H221" s="8">
        <v>0.53277831424106858</v>
      </c>
      <c r="I221" s="9">
        <v>0.29048392883520013</v>
      </c>
      <c r="J221" s="9">
        <v>0.70026722562850086</v>
      </c>
      <c r="K221" s="9">
        <v>0.27766436861741367</v>
      </c>
      <c r="L221" s="9">
        <v>0.67305908177902951</v>
      </c>
      <c r="M221" s="10">
        <v>0.46258828988276846</v>
      </c>
      <c r="N221" s="8">
        <v>0.41769116221845642</v>
      </c>
      <c r="O221" s="9">
        <v>0.21865740049418453</v>
      </c>
      <c r="P221" s="9">
        <v>0.50967127113799848</v>
      </c>
      <c r="Q221" s="9">
        <v>0.19321742810276274</v>
      </c>
      <c r="R221" s="9">
        <v>0.53181682187046364</v>
      </c>
      <c r="S221" s="10">
        <v>0.32919951066068165</v>
      </c>
      <c r="T221" s="15">
        <f t="shared" si="10"/>
        <v>0</v>
      </c>
      <c r="U221" s="15">
        <f t="shared" si="11"/>
        <v>0</v>
      </c>
      <c r="V221" s="15">
        <f t="shared" si="12"/>
        <v>1</v>
      </c>
    </row>
    <row r="222" spans="1:22" x14ac:dyDescent="0.25">
      <c r="A222" s="1" t="s">
        <v>226</v>
      </c>
      <c r="B222" s="8">
        <v>0.42494108841564904</v>
      </c>
      <c r="C222" s="9">
        <v>0.62044435611364734</v>
      </c>
      <c r="D222" s="9">
        <v>0.5222929091025208</v>
      </c>
      <c r="E222" s="9">
        <v>0.40092713185475004</v>
      </c>
      <c r="F222" s="9">
        <v>0.46873118602848629</v>
      </c>
      <c r="G222" s="9">
        <v>0.44251015091654478</v>
      </c>
      <c r="H222" s="8">
        <v>0.47801678618318116</v>
      </c>
      <c r="I222" s="9">
        <v>0.19955238046962559</v>
      </c>
      <c r="J222" s="9">
        <v>0.47857649702324956</v>
      </c>
      <c r="K222" s="9">
        <v>0.25422037813049669</v>
      </c>
      <c r="L222" s="9">
        <v>0.60255344355751483</v>
      </c>
      <c r="M222" s="10">
        <v>0.45013018558904688</v>
      </c>
      <c r="N222" s="8">
        <v>0.31937686289145861</v>
      </c>
      <c r="O222" s="9">
        <v>0.15606894634855925</v>
      </c>
      <c r="P222" s="9">
        <v>0.39058317210841142</v>
      </c>
      <c r="Q222" s="9">
        <v>0.18582315701198887</v>
      </c>
      <c r="R222" s="9">
        <v>0.49571093552380152</v>
      </c>
      <c r="S222" s="10">
        <v>0.30532569091694584</v>
      </c>
      <c r="T222" s="15">
        <f t="shared" si="10"/>
        <v>0</v>
      </c>
      <c r="U222" s="15">
        <f t="shared" si="11"/>
        <v>0</v>
      </c>
      <c r="V222" s="15">
        <f t="shared" si="12"/>
        <v>1</v>
      </c>
    </row>
    <row r="223" spans="1:22" x14ac:dyDescent="0.25">
      <c r="A223" s="1" t="s">
        <v>227</v>
      </c>
      <c r="B223" s="8">
        <v>0.57967497192470974</v>
      </c>
      <c r="C223" s="9">
        <v>0.61879982400135092</v>
      </c>
      <c r="D223" s="9">
        <v>0.5749761589547534</v>
      </c>
      <c r="E223" s="9">
        <v>0.60502212990167858</v>
      </c>
      <c r="F223" s="9">
        <v>0.58032247975442719</v>
      </c>
      <c r="G223" s="9">
        <v>0.61161557553101253</v>
      </c>
      <c r="H223" s="8">
        <v>0.81123732717161812</v>
      </c>
      <c r="I223" s="9">
        <v>0.65947286523469717</v>
      </c>
      <c r="J223" s="9">
        <v>0.74449966833147141</v>
      </c>
      <c r="K223" s="9">
        <v>0.58831093680188462</v>
      </c>
      <c r="L223" s="9">
        <v>0.82448513102411203</v>
      </c>
      <c r="M223" s="10">
        <v>0.7893438596578034</v>
      </c>
      <c r="N223" s="8">
        <v>0.81078689694519612</v>
      </c>
      <c r="O223" s="9">
        <v>0.55400786496098642</v>
      </c>
      <c r="P223" s="9">
        <v>0.82126417203872959</v>
      </c>
      <c r="Q223" s="9">
        <v>0.44503130156906401</v>
      </c>
      <c r="R223" s="9">
        <v>0.83319801053098907</v>
      </c>
      <c r="S223" s="10">
        <v>0.66861106331331255</v>
      </c>
      <c r="T223" s="15">
        <f t="shared" si="10"/>
        <v>0</v>
      </c>
      <c r="U223" s="15">
        <f t="shared" si="11"/>
        <v>0</v>
      </c>
      <c r="V223" s="15">
        <f t="shared" si="12"/>
        <v>0</v>
      </c>
    </row>
    <row r="224" spans="1:22" x14ac:dyDescent="0.25">
      <c r="A224" s="1" t="s">
        <v>228</v>
      </c>
      <c r="B224" s="8">
        <v>0.63385796853098064</v>
      </c>
      <c r="C224" s="9">
        <v>0.62520482355179208</v>
      </c>
      <c r="D224" s="9">
        <v>0.65830335477754787</v>
      </c>
      <c r="E224" s="9">
        <v>0.59029514553694518</v>
      </c>
      <c r="F224" s="9">
        <v>0.65172501316316911</v>
      </c>
      <c r="G224" s="9">
        <v>0.60194181204409247</v>
      </c>
      <c r="H224" s="8">
        <v>0.80486468181269488</v>
      </c>
      <c r="I224" s="9">
        <v>0.65834623664964675</v>
      </c>
      <c r="J224" s="9">
        <v>0.73745390802973887</v>
      </c>
      <c r="K224" s="9">
        <v>0.52858319121180586</v>
      </c>
      <c r="L224" s="9">
        <v>0.76462543618568479</v>
      </c>
      <c r="M224" s="10">
        <v>0.71213868633867827</v>
      </c>
      <c r="N224" s="8">
        <v>0.77477918565444615</v>
      </c>
      <c r="O224" s="9">
        <v>0.54589330149243243</v>
      </c>
      <c r="P224" s="9">
        <v>0.73254016423624646</v>
      </c>
      <c r="Q224" s="9">
        <v>0.44429623002425545</v>
      </c>
      <c r="R224" s="9">
        <v>0.75301677655769506</v>
      </c>
      <c r="S224" s="10">
        <v>0.63420653506911029</v>
      </c>
      <c r="T224" s="15">
        <f t="shared" si="10"/>
        <v>0</v>
      </c>
      <c r="U224" s="15">
        <f t="shared" si="11"/>
        <v>0</v>
      </c>
      <c r="V224" s="15">
        <f t="shared" si="12"/>
        <v>0</v>
      </c>
    </row>
    <row r="225" spans="1:22" x14ac:dyDescent="0.25">
      <c r="A225" s="1" t="s">
        <v>229</v>
      </c>
      <c r="B225" s="8">
        <v>0.43970808370921233</v>
      </c>
      <c r="C225" s="9">
        <v>0.6020047109966048</v>
      </c>
      <c r="D225" s="9">
        <v>0.60044413813023034</v>
      </c>
      <c r="E225" s="9">
        <v>0.49814538345741605</v>
      </c>
      <c r="F225" s="9">
        <v>0.54460307071555136</v>
      </c>
      <c r="G225" s="9">
        <v>0.52442454202009225</v>
      </c>
      <c r="H225" s="8">
        <v>0.60405280424307206</v>
      </c>
      <c r="I225" s="9">
        <v>0.42956888404538507</v>
      </c>
      <c r="J225" s="9">
        <v>0.55223707355975638</v>
      </c>
      <c r="K225" s="9">
        <v>0.41420679066560051</v>
      </c>
      <c r="L225" s="9">
        <v>0.64089471986491242</v>
      </c>
      <c r="M225" s="10">
        <v>0.53151100140288277</v>
      </c>
      <c r="N225" s="8">
        <v>0.56762835046870064</v>
      </c>
      <c r="O225" s="9">
        <v>0.35591979016983422</v>
      </c>
      <c r="P225" s="9">
        <v>0.57204762559941236</v>
      </c>
      <c r="Q225" s="9">
        <v>0.30076118484240011</v>
      </c>
      <c r="R225" s="9">
        <v>0.68176488282599457</v>
      </c>
      <c r="S225" s="10">
        <v>0.40512841705359481</v>
      </c>
      <c r="T225" s="15">
        <f t="shared" si="10"/>
        <v>0</v>
      </c>
      <c r="U225" s="15">
        <f t="shared" si="11"/>
        <v>0</v>
      </c>
      <c r="V225" s="15">
        <f t="shared" si="12"/>
        <v>1</v>
      </c>
    </row>
    <row r="226" spans="1:22" x14ac:dyDescent="0.25">
      <c r="A226" s="1" t="s">
        <v>230</v>
      </c>
      <c r="B226" s="8">
        <v>0.71887549186773703</v>
      </c>
      <c r="C226" s="9">
        <v>0.65341966359308179</v>
      </c>
      <c r="D226" s="9">
        <v>0.78327604670769357</v>
      </c>
      <c r="E226" s="9">
        <v>0.57716786168511758</v>
      </c>
      <c r="F226" s="9">
        <v>0.75473592363097164</v>
      </c>
      <c r="G226" s="9">
        <v>0.59352312884096659</v>
      </c>
      <c r="H226" s="8">
        <v>0.70001655529087459</v>
      </c>
      <c r="I226" s="9">
        <v>0.41700478924891038</v>
      </c>
      <c r="J226" s="9">
        <v>0.70211458807654792</v>
      </c>
      <c r="K226" s="9">
        <v>0.49800528548790329</v>
      </c>
      <c r="L226" s="9">
        <v>0.79108470666834085</v>
      </c>
      <c r="M226" s="10">
        <v>0.67834408549164804</v>
      </c>
      <c r="N226" s="8">
        <v>0.64985998137646783</v>
      </c>
      <c r="O226" s="9">
        <v>0.32446679100339348</v>
      </c>
      <c r="P226" s="9">
        <v>0.69256418849710299</v>
      </c>
      <c r="Q226" s="9">
        <v>0.38803004894966686</v>
      </c>
      <c r="R226" s="9">
        <v>0.74992309785535061</v>
      </c>
      <c r="S226" s="10">
        <v>0.51722109281093709</v>
      </c>
      <c r="T226" s="15">
        <f t="shared" si="10"/>
        <v>0</v>
      </c>
      <c r="U226" s="15">
        <f t="shared" si="11"/>
        <v>0</v>
      </c>
      <c r="V226" s="15">
        <f t="shared" si="12"/>
        <v>0</v>
      </c>
    </row>
    <row r="227" spans="1:22" x14ac:dyDescent="0.25">
      <c r="A227" s="1" t="s">
        <v>231</v>
      </c>
      <c r="B227" s="8">
        <v>0.52555961285754682</v>
      </c>
      <c r="C227" s="9">
        <v>0.71523018865352717</v>
      </c>
      <c r="D227" s="9">
        <v>0.62855463232946485</v>
      </c>
      <c r="E227" s="9">
        <v>0.58996358415904793</v>
      </c>
      <c r="F227" s="9">
        <v>0.59833412014323573</v>
      </c>
      <c r="G227" s="9">
        <v>0.57210567197760531</v>
      </c>
      <c r="H227" s="8">
        <v>0.42284255061445958</v>
      </c>
      <c r="I227" s="9">
        <v>0.30096253963926106</v>
      </c>
      <c r="J227" s="9">
        <v>0.53279071822761148</v>
      </c>
      <c r="K227" s="9">
        <v>0.35612993063541609</v>
      </c>
      <c r="L227" s="9">
        <v>0.5765404895713464</v>
      </c>
      <c r="M227" s="10">
        <v>0.52110515288993842</v>
      </c>
      <c r="N227" s="8">
        <v>0.3316702329546205</v>
      </c>
      <c r="O227" s="9">
        <v>0.23979233396359709</v>
      </c>
      <c r="P227" s="9">
        <v>0.44440034513664889</v>
      </c>
      <c r="Q227" s="9">
        <v>0.26766347108246663</v>
      </c>
      <c r="R227" s="9">
        <v>0.47865794147611912</v>
      </c>
      <c r="S227" s="10">
        <v>0.38092046301632027</v>
      </c>
      <c r="T227" s="15">
        <f t="shared" si="10"/>
        <v>0</v>
      </c>
      <c r="U227" s="15">
        <f t="shared" si="11"/>
        <v>0</v>
      </c>
      <c r="V227" s="15">
        <f t="shared" si="12"/>
        <v>1</v>
      </c>
    </row>
    <row r="228" spans="1:22" x14ac:dyDescent="0.25">
      <c r="A228" s="1" t="s">
        <v>232</v>
      </c>
      <c r="B228" s="8">
        <v>0.73767561047493879</v>
      </c>
      <c r="C228" s="9">
        <v>0.73881916846587503</v>
      </c>
      <c r="D228" s="9">
        <v>0.75746481426342582</v>
      </c>
      <c r="E228" s="9">
        <v>0.68124088900783775</v>
      </c>
      <c r="F228" s="9">
        <v>0.74732004914288674</v>
      </c>
      <c r="G228" s="9">
        <v>0.74938841244393628</v>
      </c>
      <c r="H228" s="8">
        <v>0.61595195107185752</v>
      </c>
      <c r="I228" s="9">
        <v>0.39132227380524665</v>
      </c>
      <c r="J228" s="9">
        <v>0.66023428054749145</v>
      </c>
      <c r="K228" s="9">
        <v>0.47917047516474814</v>
      </c>
      <c r="L228" s="9">
        <v>0.74956170363808039</v>
      </c>
      <c r="M228" s="10">
        <v>0.660993218369333</v>
      </c>
      <c r="N228" s="8">
        <v>0.55627836973070632</v>
      </c>
      <c r="O228" s="9">
        <v>0.3040386459174455</v>
      </c>
      <c r="P228" s="9">
        <v>0.62228335793032385</v>
      </c>
      <c r="Q228" s="9">
        <v>0.40665249819175148</v>
      </c>
      <c r="R228" s="9">
        <v>0.67669788681695608</v>
      </c>
      <c r="S228" s="10">
        <v>0.54543161829369147</v>
      </c>
      <c r="T228" s="15">
        <f t="shared" si="10"/>
        <v>0</v>
      </c>
      <c r="U228" s="15">
        <f t="shared" si="11"/>
        <v>0</v>
      </c>
      <c r="V228" s="15">
        <f t="shared" si="12"/>
        <v>0</v>
      </c>
    </row>
    <row r="229" spans="1:22" x14ac:dyDescent="0.25">
      <c r="A229" s="1" t="s">
        <v>233</v>
      </c>
      <c r="B229" s="8">
        <v>0.667573916075901</v>
      </c>
      <c r="C229" s="9">
        <v>0.69328106452519678</v>
      </c>
      <c r="D229" s="9">
        <v>0.67048737899836497</v>
      </c>
      <c r="E229" s="9">
        <v>0.59239561687146458</v>
      </c>
      <c r="F229" s="9">
        <v>0.68365192761988147</v>
      </c>
      <c r="G229" s="9">
        <v>0.65175078723201962</v>
      </c>
      <c r="H229" s="8">
        <v>0.54922070294037328</v>
      </c>
      <c r="I229" s="9">
        <v>0.25426322056853878</v>
      </c>
      <c r="J229" s="9">
        <v>0.60744965203093759</v>
      </c>
      <c r="K229" s="9">
        <v>0.32419267062461454</v>
      </c>
      <c r="L229" s="9">
        <v>0.71698049665545871</v>
      </c>
      <c r="M229" s="10">
        <v>0.59978791033157441</v>
      </c>
      <c r="N229" s="8">
        <v>0.45305836741682465</v>
      </c>
      <c r="O229" s="9">
        <v>0.17713603766031946</v>
      </c>
      <c r="P229" s="9">
        <v>0.52692264494302909</v>
      </c>
      <c r="Q229" s="9">
        <v>0.21573463880870247</v>
      </c>
      <c r="R229" s="9">
        <v>0.62591102799466647</v>
      </c>
      <c r="S229" s="10">
        <v>0.41041394889271621</v>
      </c>
      <c r="T229" s="15">
        <f t="shared" si="10"/>
        <v>0</v>
      </c>
      <c r="U229" s="15">
        <f t="shared" si="11"/>
        <v>0</v>
      </c>
      <c r="V229" s="15">
        <f t="shared" si="12"/>
        <v>0</v>
      </c>
    </row>
    <row r="230" spans="1:22" x14ac:dyDescent="0.25">
      <c r="A230" s="1" t="s">
        <v>234</v>
      </c>
      <c r="B230" s="8">
        <v>0.43222465748636452</v>
      </c>
      <c r="C230" s="9">
        <v>0.54730951182730425</v>
      </c>
      <c r="D230" s="9">
        <v>0.538482368573037</v>
      </c>
      <c r="E230" s="9">
        <v>0.33007168475418014</v>
      </c>
      <c r="F230" s="9">
        <v>0.47795314159848146</v>
      </c>
      <c r="G230" s="9">
        <v>0.39226782363978768</v>
      </c>
      <c r="H230" s="8">
        <v>0.22682670809884103</v>
      </c>
      <c r="I230" s="9">
        <v>7.7611461477704771E-2</v>
      </c>
      <c r="J230" s="9">
        <v>0.16702095365854241</v>
      </c>
      <c r="K230" s="9">
        <v>0.10522869962850823</v>
      </c>
      <c r="L230" s="9">
        <v>0.27653740922395331</v>
      </c>
      <c r="M230" s="10">
        <v>0.25166463695284269</v>
      </c>
      <c r="N230" s="8">
        <v>0.22605674860236508</v>
      </c>
      <c r="O230" s="9">
        <v>9.8829073278404359E-2</v>
      </c>
      <c r="P230" s="9">
        <v>0.27927571375972082</v>
      </c>
      <c r="Q230" s="9">
        <v>0.10772935464067705</v>
      </c>
      <c r="R230" s="9">
        <v>0.28843582135764251</v>
      </c>
      <c r="S230" s="10">
        <v>0.19353947316591386</v>
      </c>
      <c r="T230" s="15">
        <f t="shared" si="10"/>
        <v>1</v>
      </c>
      <c r="U230" s="15">
        <f t="shared" si="11"/>
        <v>0</v>
      </c>
      <c r="V230" s="15">
        <f t="shared" si="12"/>
        <v>1</v>
      </c>
    </row>
    <row r="231" spans="1:22" x14ac:dyDescent="0.25">
      <c r="A231" s="1" t="s">
        <v>235</v>
      </c>
      <c r="B231" s="8">
        <v>0.67149036568440512</v>
      </c>
      <c r="C231" s="9">
        <v>0.64184714704875689</v>
      </c>
      <c r="D231" s="9">
        <v>0.71966716824104171</v>
      </c>
      <c r="E231" s="9">
        <v>0.63333727786939487</v>
      </c>
      <c r="F231" s="9">
        <v>0.72873702388653216</v>
      </c>
      <c r="G231" s="9">
        <v>0.65438392400685352</v>
      </c>
      <c r="H231" s="8">
        <v>0.65177406565653695</v>
      </c>
      <c r="I231" s="9">
        <v>0.47061351191426598</v>
      </c>
      <c r="J231" s="9">
        <v>0.65129856460771707</v>
      </c>
      <c r="K231" s="9">
        <v>0.4559199104933771</v>
      </c>
      <c r="L231" s="9">
        <v>0.7162046489130649</v>
      </c>
      <c r="M231" s="10">
        <v>0.6393728317587849</v>
      </c>
      <c r="N231" s="8">
        <v>0.61435782394106631</v>
      </c>
      <c r="O231" s="9">
        <v>0.39527242137729457</v>
      </c>
      <c r="P231" s="9">
        <v>0.6294707828176247</v>
      </c>
      <c r="Q231" s="9">
        <v>0.3709823374570157</v>
      </c>
      <c r="R231" s="9">
        <v>0.72854857616621505</v>
      </c>
      <c r="S231" s="10">
        <v>0.55596935527739377</v>
      </c>
      <c r="T231" s="15">
        <f t="shared" si="10"/>
        <v>0</v>
      </c>
      <c r="U231" s="15">
        <f t="shared" si="11"/>
        <v>0</v>
      </c>
      <c r="V231" s="15">
        <f t="shared" si="12"/>
        <v>0</v>
      </c>
    </row>
    <row r="232" spans="1:22" x14ac:dyDescent="0.25">
      <c r="A232" s="1" t="s">
        <v>236</v>
      </c>
      <c r="B232" s="8">
        <v>0.72668522451747153</v>
      </c>
      <c r="C232" s="9">
        <v>0.73154913688142942</v>
      </c>
      <c r="D232" s="9">
        <v>0.715262820249982</v>
      </c>
      <c r="E232" s="9">
        <v>0.70456170591480005</v>
      </c>
      <c r="F232" s="9">
        <v>0.7363683260179853</v>
      </c>
      <c r="G232" s="9">
        <v>0.72478101927172067</v>
      </c>
      <c r="H232" s="8">
        <v>0.84969344778869071</v>
      </c>
      <c r="I232" s="9">
        <v>0.75293100050497075</v>
      </c>
      <c r="J232" s="9">
        <v>0.78936723755305993</v>
      </c>
      <c r="K232" s="9">
        <v>0.69035160401202766</v>
      </c>
      <c r="L232" s="9">
        <v>0.84542962997671822</v>
      </c>
      <c r="M232" s="10">
        <v>0.8075571549929873</v>
      </c>
      <c r="N232" s="8">
        <v>0.81907017333713572</v>
      </c>
      <c r="O232" s="9">
        <v>0.69240935134036719</v>
      </c>
      <c r="P232" s="9">
        <v>0.78081912406247211</v>
      </c>
      <c r="Q232" s="9">
        <v>0.57899200183949895</v>
      </c>
      <c r="R232" s="9">
        <v>0.82161430585938133</v>
      </c>
      <c r="S232" s="10">
        <v>0.73301116329244775</v>
      </c>
      <c r="T232" s="15">
        <f t="shared" si="10"/>
        <v>0</v>
      </c>
      <c r="U232" s="15">
        <f t="shared" si="11"/>
        <v>0</v>
      </c>
      <c r="V232" s="15">
        <f t="shared" si="12"/>
        <v>0</v>
      </c>
    </row>
    <row r="233" spans="1:22" x14ac:dyDescent="0.25">
      <c r="A233" s="1" t="s">
        <v>237</v>
      </c>
      <c r="B233" s="8">
        <v>0.69235567695449718</v>
      </c>
      <c r="C233" s="9">
        <v>0.59984023391408881</v>
      </c>
      <c r="D233" s="9">
        <v>0.73494624147146448</v>
      </c>
      <c r="E233" s="9">
        <v>0.55442330148598995</v>
      </c>
      <c r="F233" s="9">
        <v>0.70419351327680602</v>
      </c>
      <c r="G233" s="9">
        <v>0.59031846488369877</v>
      </c>
      <c r="H233" s="8">
        <v>0.54162574061816493</v>
      </c>
      <c r="I233" s="9">
        <v>0.34686965972779293</v>
      </c>
      <c r="J233" s="9">
        <v>0.55892572062694068</v>
      </c>
      <c r="K233" s="9">
        <v>0.38106641574276717</v>
      </c>
      <c r="L233" s="9">
        <v>0.61488713366329439</v>
      </c>
      <c r="M233" s="10">
        <v>0.50313679179105841</v>
      </c>
      <c r="N233" s="8">
        <v>0.52441982497971817</v>
      </c>
      <c r="O233" s="9">
        <v>0.30886018603878351</v>
      </c>
      <c r="P233" s="9">
        <v>0.54432708111234962</v>
      </c>
      <c r="Q233" s="9">
        <v>0.30721000601374965</v>
      </c>
      <c r="R233" s="9">
        <v>0.54834246318547486</v>
      </c>
      <c r="S233" s="10">
        <v>0.41393325622268379</v>
      </c>
      <c r="T233" s="15">
        <f t="shared" si="10"/>
        <v>0</v>
      </c>
      <c r="U233" s="15">
        <f t="shared" si="11"/>
        <v>0</v>
      </c>
      <c r="V233" s="15">
        <f t="shared" si="12"/>
        <v>0</v>
      </c>
    </row>
    <row r="234" spans="1:22" x14ac:dyDescent="0.25">
      <c r="A234" s="1" t="s">
        <v>238</v>
      </c>
      <c r="B234" s="8">
        <v>0.56689698962631252</v>
      </c>
      <c r="C234" s="9">
        <v>0.65621226404320487</v>
      </c>
      <c r="D234" s="9">
        <v>0.70177965322531155</v>
      </c>
      <c r="E234" s="9">
        <v>0.48522547201903704</v>
      </c>
      <c r="F234" s="9">
        <v>0.67290613254970488</v>
      </c>
      <c r="G234" s="9">
        <v>0.50490612404484159</v>
      </c>
      <c r="H234" s="8">
        <v>0.4366690685926784</v>
      </c>
      <c r="I234" s="9">
        <v>0.34612342592424683</v>
      </c>
      <c r="J234" s="9">
        <v>0.42918816016353112</v>
      </c>
      <c r="K234" s="9">
        <v>0.3611333244779022</v>
      </c>
      <c r="L234" s="9">
        <v>0.52848837342341215</v>
      </c>
      <c r="M234" s="10">
        <v>0.49034317374947367</v>
      </c>
      <c r="N234" s="8">
        <v>0.34427854290944587</v>
      </c>
      <c r="O234" s="9">
        <v>0.29198854778489353</v>
      </c>
      <c r="P234" s="9">
        <v>0.3297548339215981</v>
      </c>
      <c r="Q234" s="9">
        <v>0.30469810446730239</v>
      </c>
      <c r="R234" s="9">
        <v>0.41957284561313374</v>
      </c>
      <c r="S234" s="10">
        <v>0.39050843533859075</v>
      </c>
      <c r="T234" s="15">
        <f t="shared" si="10"/>
        <v>0</v>
      </c>
      <c r="U234" s="15">
        <f t="shared" si="11"/>
        <v>0</v>
      </c>
      <c r="V234" s="15">
        <f t="shared" si="12"/>
        <v>1</v>
      </c>
    </row>
    <row r="235" spans="1:22" x14ac:dyDescent="0.25">
      <c r="A235" s="1" t="s">
        <v>239</v>
      </c>
      <c r="B235" s="8">
        <v>0.58785160091871991</v>
      </c>
      <c r="C235" s="9">
        <v>0.60889092339934747</v>
      </c>
      <c r="D235" s="9">
        <v>0.59842673031350491</v>
      </c>
      <c r="E235" s="9">
        <v>0.60142191347318608</v>
      </c>
      <c r="F235" s="9">
        <v>0.59241613667682491</v>
      </c>
      <c r="G235" s="9">
        <v>0.60412843387751269</v>
      </c>
      <c r="H235" s="8">
        <v>0.80412231429490089</v>
      </c>
      <c r="I235" s="9">
        <v>0.71296840477999757</v>
      </c>
      <c r="J235" s="9">
        <v>0.74054696618771754</v>
      </c>
      <c r="K235" s="9">
        <v>0.58221971626960334</v>
      </c>
      <c r="L235" s="9">
        <v>0.83494090221539308</v>
      </c>
      <c r="M235" s="10">
        <v>0.76353868190432117</v>
      </c>
      <c r="N235" s="8">
        <v>0.74402799314135659</v>
      </c>
      <c r="O235" s="9">
        <v>0.55072670595452833</v>
      </c>
      <c r="P235" s="9">
        <v>0.74585895233002097</v>
      </c>
      <c r="Q235" s="9">
        <v>0.45802861838091374</v>
      </c>
      <c r="R235" s="9">
        <v>0.76126597587598088</v>
      </c>
      <c r="S235" s="10">
        <v>0.6627584102656805</v>
      </c>
      <c r="T235" s="15">
        <f t="shared" si="10"/>
        <v>0</v>
      </c>
      <c r="U235" s="15">
        <f t="shared" si="11"/>
        <v>0</v>
      </c>
      <c r="V235" s="15">
        <f t="shared" si="12"/>
        <v>0</v>
      </c>
    </row>
    <row r="236" spans="1:22" x14ac:dyDescent="0.25">
      <c r="A236" s="1" t="s">
        <v>240</v>
      </c>
      <c r="B236" s="8">
        <v>0.86474934596036557</v>
      </c>
      <c r="C236" s="9">
        <v>0.85822837811494368</v>
      </c>
      <c r="D236" s="9">
        <v>0.86339700853186829</v>
      </c>
      <c r="E236" s="9">
        <v>0.85843632368504807</v>
      </c>
      <c r="F236" s="9"/>
      <c r="G236" s="9"/>
      <c r="H236" s="8">
        <v>0.87832065983024921</v>
      </c>
      <c r="I236" s="9">
        <v>0.85694681503853731</v>
      </c>
      <c r="J236" s="9">
        <v>0.8694699985105816</v>
      </c>
      <c r="K236" s="9">
        <v>0.75512848196372651</v>
      </c>
      <c r="L236" s="9"/>
      <c r="M236" s="10"/>
      <c r="N236" s="8">
        <v>0.87198685212315041</v>
      </c>
      <c r="O236" s="9">
        <v>0.83849076655384625</v>
      </c>
      <c r="P236" s="9">
        <v>0.85345670589018263</v>
      </c>
      <c r="Q236" s="9">
        <v>0.67212106161234864</v>
      </c>
      <c r="R236" s="9"/>
      <c r="S236" s="10"/>
      <c r="T236" s="15">
        <f t="shared" si="10"/>
        <v>0</v>
      </c>
      <c r="U236" s="15">
        <f t="shared" si="11"/>
        <v>1</v>
      </c>
      <c r="V236" s="15">
        <f t="shared" si="12"/>
        <v>0</v>
      </c>
    </row>
    <row r="237" spans="1:22" x14ac:dyDescent="0.25">
      <c r="A237" s="1" t="s">
        <v>241</v>
      </c>
      <c r="B237" s="8">
        <v>0.55105325993690701</v>
      </c>
      <c r="C237" s="9">
        <v>0.60975741755091217</v>
      </c>
      <c r="D237" s="9">
        <v>0.59934310975475236</v>
      </c>
      <c r="E237" s="9">
        <v>0.49375524242965879</v>
      </c>
      <c r="F237" s="9">
        <v>0.58007307637462913</v>
      </c>
      <c r="G237" s="9">
        <v>0.53075726440969917</v>
      </c>
      <c r="H237" s="8">
        <v>0.45209153695408194</v>
      </c>
      <c r="I237" s="9">
        <v>0.23300549221314598</v>
      </c>
      <c r="J237" s="9">
        <v>0.45791316931026449</v>
      </c>
      <c r="K237" s="9">
        <v>0.2181743364895225</v>
      </c>
      <c r="L237" s="9">
        <v>0.63966745268740999</v>
      </c>
      <c r="M237" s="10">
        <v>0.47640888507870471</v>
      </c>
      <c r="N237" s="8">
        <v>0.41052247821422799</v>
      </c>
      <c r="O237" s="9">
        <v>0.19238100397852848</v>
      </c>
      <c r="P237" s="9">
        <v>0.42985343121190905</v>
      </c>
      <c r="Q237" s="9">
        <v>0.14392597900180898</v>
      </c>
      <c r="R237" s="9">
        <v>0.56893649766559218</v>
      </c>
      <c r="S237" s="10">
        <v>0.31936148360315403</v>
      </c>
      <c r="T237" s="15">
        <f t="shared" si="10"/>
        <v>0</v>
      </c>
      <c r="U237" s="15">
        <f t="shared" si="11"/>
        <v>0</v>
      </c>
      <c r="V237" s="15">
        <f t="shared" si="12"/>
        <v>1</v>
      </c>
    </row>
    <row r="238" spans="1:22" x14ac:dyDescent="0.25">
      <c r="A238" s="1" t="s">
        <v>242</v>
      </c>
      <c r="B238" s="8">
        <v>0.68831389974408452</v>
      </c>
      <c r="C238" s="9">
        <v>0.75372348531561462</v>
      </c>
      <c r="D238" s="9">
        <v>0.70111192970192449</v>
      </c>
      <c r="E238" s="9">
        <v>0.70694542090875334</v>
      </c>
      <c r="F238" s="9"/>
      <c r="G238" s="9"/>
      <c r="H238" s="8">
        <v>0.69612008520182045</v>
      </c>
      <c r="I238" s="9">
        <v>0.42618333461375491</v>
      </c>
      <c r="J238" s="9">
        <v>0.68328791357760255</v>
      </c>
      <c r="K238" s="9">
        <v>0.53528667125722518</v>
      </c>
      <c r="L238" s="9"/>
      <c r="M238" s="10"/>
      <c r="N238" s="8">
        <v>0.62490643764314324</v>
      </c>
      <c r="O238" s="9">
        <v>0.29773120763115873</v>
      </c>
      <c r="P238" s="9">
        <v>0.64812948975969009</v>
      </c>
      <c r="Q238" s="9">
        <v>0.40864662729646456</v>
      </c>
      <c r="R238" s="9"/>
      <c r="S238" s="10"/>
      <c r="T238" s="15">
        <f t="shared" si="10"/>
        <v>0</v>
      </c>
      <c r="U238" s="15">
        <f t="shared" si="11"/>
        <v>0</v>
      </c>
      <c r="V238" s="15">
        <f t="shared" si="12"/>
        <v>0</v>
      </c>
    </row>
    <row r="239" spans="1:22" x14ac:dyDescent="0.25">
      <c r="A239" s="1" t="s">
        <v>243</v>
      </c>
      <c r="B239" s="8">
        <v>0.44179054223821851</v>
      </c>
      <c r="C239" s="9">
        <v>0.5016868285360192</v>
      </c>
      <c r="D239" s="9">
        <v>0.43696273138823977</v>
      </c>
      <c r="E239" s="9">
        <v>0.47955957798725385</v>
      </c>
      <c r="F239" s="9"/>
      <c r="G239" s="9"/>
      <c r="H239" s="8">
        <v>0.73090389687836566</v>
      </c>
      <c r="I239" s="9">
        <v>0.60586641577800171</v>
      </c>
      <c r="J239" s="9">
        <v>0.69577193507496193</v>
      </c>
      <c r="K239" s="9">
        <v>0.54521258527848382</v>
      </c>
      <c r="L239" s="9"/>
      <c r="M239" s="10"/>
      <c r="N239" s="8">
        <v>0.63935146538723719</v>
      </c>
      <c r="O239" s="9">
        <v>0.52388168905757826</v>
      </c>
      <c r="P239" s="9">
        <v>0.63357378536745712</v>
      </c>
      <c r="Q239" s="9">
        <v>0.42468774181582652</v>
      </c>
      <c r="R239" s="9"/>
      <c r="S239" s="10"/>
      <c r="T239" s="15">
        <f t="shared" si="10"/>
        <v>0</v>
      </c>
      <c r="U239" s="15">
        <f t="shared" si="11"/>
        <v>0</v>
      </c>
      <c r="V239" s="15">
        <f t="shared" si="12"/>
        <v>1</v>
      </c>
    </row>
    <row r="240" spans="1:22" x14ac:dyDescent="0.25">
      <c r="A240" s="1" t="s">
        <v>244</v>
      </c>
      <c r="B240" s="8">
        <v>0.55585544782479457</v>
      </c>
      <c r="C240" s="9">
        <v>0.59089477043688587</v>
      </c>
      <c r="D240" s="9">
        <v>0.56366931120290886</v>
      </c>
      <c r="E240" s="9">
        <v>0.45864395707149203</v>
      </c>
      <c r="F240" s="9">
        <v>0.59723966984089871</v>
      </c>
      <c r="G240" s="9">
        <v>0.48073912091210025</v>
      </c>
      <c r="H240" s="8">
        <v>0.36530598286310939</v>
      </c>
      <c r="I240" s="9">
        <v>0.1658765886481762</v>
      </c>
      <c r="J240" s="9">
        <v>0.34964447076800464</v>
      </c>
      <c r="K240" s="9">
        <v>0.1614839016062535</v>
      </c>
      <c r="L240" s="9">
        <v>0.55377948528524357</v>
      </c>
      <c r="M240" s="10">
        <v>0.32140249826409195</v>
      </c>
      <c r="N240" s="8">
        <v>0.30258865083931852</v>
      </c>
      <c r="O240" s="9">
        <v>0.15202907138097374</v>
      </c>
      <c r="P240" s="9">
        <v>0.37396398927432473</v>
      </c>
      <c r="Q240" s="9">
        <v>0.15003427959096358</v>
      </c>
      <c r="R240" s="9">
        <v>0.49149478053614704</v>
      </c>
      <c r="S240" s="10">
        <v>0.24125104382264143</v>
      </c>
      <c r="T240" s="15">
        <f t="shared" si="10"/>
        <v>1</v>
      </c>
      <c r="U240" s="15">
        <f t="shared" si="11"/>
        <v>0</v>
      </c>
      <c r="V240" s="15">
        <f t="shared" si="12"/>
        <v>1</v>
      </c>
    </row>
    <row r="241" spans="1:22" x14ac:dyDescent="0.25">
      <c r="A241" s="1" t="s">
        <v>245</v>
      </c>
      <c r="B241" s="8">
        <v>0.87575674084760435</v>
      </c>
      <c r="C241" s="9">
        <v>0.86022692330464978</v>
      </c>
      <c r="D241" s="9">
        <v>0.87229983204178418</v>
      </c>
      <c r="E241" s="9">
        <v>0.8544969286188937</v>
      </c>
      <c r="F241" s="9">
        <v>0.87631263859761277</v>
      </c>
      <c r="G241" s="9">
        <v>0.85712580834171292</v>
      </c>
      <c r="H241" s="8">
        <v>0.90058581521635062</v>
      </c>
      <c r="I241" s="9">
        <v>0.82368305674509301</v>
      </c>
      <c r="J241" s="9">
        <v>0.84645320810205604</v>
      </c>
      <c r="K241" s="9">
        <v>0.75289043225739249</v>
      </c>
      <c r="L241" s="9">
        <v>0.87666821524875538</v>
      </c>
      <c r="M241" s="10">
        <v>0.84769047497068228</v>
      </c>
      <c r="N241" s="8">
        <v>0.87933383072961213</v>
      </c>
      <c r="O241" s="9">
        <v>0.77383745352758249</v>
      </c>
      <c r="P241" s="9">
        <v>0.78908138004372874</v>
      </c>
      <c r="Q241" s="9">
        <v>0.66979923934823338</v>
      </c>
      <c r="R241" s="9">
        <v>0.85290982853658082</v>
      </c>
      <c r="S241" s="10">
        <v>0.80516525331391753</v>
      </c>
      <c r="T241" s="15">
        <f t="shared" si="10"/>
        <v>0</v>
      </c>
      <c r="U241" s="15">
        <f t="shared" si="11"/>
        <v>1</v>
      </c>
      <c r="V241" s="15">
        <f t="shared" si="12"/>
        <v>0</v>
      </c>
    </row>
    <row r="242" spans="1:22" x14ac:dyDescent="0.25">
      <c r="A242" s="1" t="s">
        <v>246</v>
      </c>
      <c r="B242" s="8">
        <v>0.8955839902881958</v>
      </c>
      <c r="C242" s="9">
        <v>0.88620547215547074</v>
      </c>
      <c r="D242" s="9">
        <v>0.89632097956747414</v>
      </c>
      <c r="E242" s="9">
        <v>0.88171727013029189</v>
      </c>
      <c r="F242" s="9">
        <v>0.89441663037359886</v>
      </c>
      <c r="G242" s="9">
        <v>0.88516591448028015</v>
      </c>
      <c r="H242" s="8">
        <v>0.89308379933929227</v>
      </c>
      <c r="I242" s="9">
        <v>0.87981858608182162</v>
      </c>
      <c r="J242" s="9">
        <v>0.85856844195201865</v>
      </c>
      <c r="K242" s="9">
        <v>0.79826882708953972</v>
      </c>
      <c r="L242" s="9">
        <v>0.88652733294355313</v>
      </c>
      <c r="M242" s="10">
        <v>0.85935293881125663</v>
      </c>
      <c r="N242" s="8">
        <v>0.87972290226541061</v>
      </c>
      <c r="O242" s="9">
        <v>0.84957293770463849</v>
      </c>
      <c r="P242" s="9">
        <v>0.82926261776573829</v>
      </c>
      <c r="Q242" s="9">
        <v>0.7321159536000319</v>
      </c>
      <c r="R242" s="9">
        <v>0.87151592880100792</v>
      </c>
      <c r="S242" s="10">
        <v>0.83265974196746062</v>
      </c>
      <c r="T242" s="15">
        <f t="shared" si="10"/>
        <v>0</v>
      </c>
      <c r="U242" s="15">
        <f t="shared" si="11"/>
        <v>1</v>
      </c>
      <c r="V242" s="15">
        <f t="shared" si="12"/>
        <v>0</v>
      </c>
    </row>
    <row r="243" spans="1:22" x14ac:dyDescent="0.25">
      <c r="A243" s="1" t="s">
        <v>247</v>
      </c>
      <c r="B243" s="8">
        <v>0.89041532490646258</v>
      </c>
      <c r="C243" s="9">
        <v>0.89215990466452777</v>
      </c>
      <c r="D243" s="9">
        <v>0.88470194988104156</v>
      </c>
      <c r="E243" s="9">
        <v>0.88848050143997503</v>
      </c>
      <c r="F243" s="9">
        <v>0.88727517041267445</v>
      </c>
      <c r="G243" s="9">
        <v>0.89016906624785141</v>
      </c>
      <c r="H243" s="8">
        <v>0.89626143182515416</v>
      </c>
      <c r="I243" s="9">
        <v>0.81524206135698407</v>
      </c>
      <c r="J243" s="9">
        <v>0.82144752479576832</v>
      </c>
      <c r="K243" s="9">
        <v>0.76245621041701572</v>
      </c>
      <c r="L243" s="9">
        <v>0.87069559383851336</v>
      </c>
      <c r="M243" s="10">
        <v>0.83878314967615786</v>
      </c>
      <c r="N243" s="8">
        <v>0.86970812674793174</v>
      </c>
      <c r="O243" s="9">
        <v>0.76852414430833094</v>
      </c>
      <c r="P243" s="9">
        <v>0.77898451242213917</v>
      </c>
      <c r="Q243" s="9">
        <v>0.6614345742602844</v>
      </c>
      <c r="R243" s="9">
        <v>0.85071467426598057</v>
      </c>
      <c r="S243" s="10">
        <v>0.78929325858065624</v>
      </c>
      <c r="T243" s="15">
        <f t="shared" si="10"/>
        <v>0</v>
      </c>
      <c r="U243" s="15">
        <f t="shared" si="11"/>
        <v>1</v>
      </c>
      <c r="V243" s="15">
        <f t="shared" si="12"/>
        <v>0</v>
      </c>
    </row>
    <row r="244" spans="1:22" x14ac:dyDescent="0.25">
      <c r="A244" s="1" t="s">
        <v>248</v>
      </c>
      <c r="B244" s="8">
        <v>0.96639465544573599</v>
      </c>
      <c r="C244" s="9">
        <v>0.96363372285876459</v>
      </c>
      <c r="D244" s="9">
        <v>0.9657301031474832</v>
      </c>
      <c r="E244" s="9">
        <v>0.9587280257956009</v>
      </c>
      <c r="F244" s="9">
        <v>0.96780152239073469</v>
      </c>
      <c r="G244" s="9">
        <v>0.96197599596448458</v>
      </c>
      <c r="H244" s="8">
        <v>0.93088250558455432</v>
      </c>
      <c r="I244" s="9">
        <v>0.85261576815168738</v>
      </c>
      <c r="J244" s="9">
        <v>0.76139085685198382</v>
      </c>
      <c r="K244" s="9">
        <v>0.85198837531796467</v>
      </c>
      <c r="L244" s="9">
        <v>0.92247534197628989</v>
      </c>
      <c r="M244" s="10">
        <v>0.86397130271432854</v>
      </c>
      <c r="N244" s="8">
        <v>0.89960930217791324</v>
      </c>
      <c r="O244" s="9">
        <v>0.71289354503753666</v>
      </c>
      <c r="P244" s="9">
        <v>0.67685543775527457</v>
      </c>
      <c r="Q244" s="9">
        <v>0.72017152276845142</v>
      </c>
      <c r="R244" s="9">
        <v>0.89034231158634425</v>
      </c>
      <c r="S244" s="10">
        <v>0.76690494317733826</v>
      </c>
      <c r="T244" s="15">
        <f t="shared" si="10"/>
        <v>0</v>
      </c>
      <c r="U244" s="15">
        <f t="shared" si="11"/>
        <v>0</v>
      </c>
      <c r="V244" s="15">
        <f t="shared" si="12"/>
        <v>0</v>
      </c>
    </row>
    <row r="245" spans="1:22" x14ac:dyDescent="0.25">
      <c r="A245" s="1" t="s">
        <v>249</v>
      </c>
      <c r="B245" s="8">
        <v>0.92209768210965792</v>
      </c>
      <c r="C245" s="9">
        <v>0.91972529596564501</v>
      </c>
      <c r="D245" s="9">
        <v>0.91961291232098263</v>
      </c>
      <c r="E245" s="9">
        <v>0.91920470197914705</v>
      </c>
      <c r="F245" s="9">
        <v>0.92199106036987866</v>
      </c>
      <c r="G245" s="9">
        <v>0.91928405033769978</v>
      </c>
      <c r="H245" s="8">
        <v>0.88032912738517854</v>
      </c>
      <c r="I245" s="9">
        <v>0.87816114752586794</v>
      </c>
      <c r="J245" s="9">
        <v>0.78973606086549708</v>
      </c>
      <c r="K245" s="9">
        <v>0.79285297181987879</v>
      </c>
      <c r="L245" s="9">
        <v>0.84432414166962744</v>
      </c>
      <c r="M245" s="10">
        <v>0.82965175624500909</v>
      </c>
      <c r="N245" s="8">
        <v>0.85590846715736657</v>
      </c>
      <c r="O245" s="9">
        <v>0.8458273238094679</v>
      </c>
      <c r="P245" s="9">
        <v>0.74765892122442412</v>
      </c>
      <c r="Q245" s="9">
        <v>0.71168140654988088</v>
      </c>
      <c r="R245" s="9">
        <v>0.8172195765867809</v>
      </c>
      <c r="S245" s="10">
        <v>0.76828732570455316</v>
      </c>
      <c r="T245" s="15">
        <f t="shared" si="10"/>
        <v>0</v>
      </c>
      <c r="U245" s="15">
        <f t="shared" si="11"/>
        <v>0</v>
      </c>
      <c r="V245" s="15">
        <f t="shared" si="12"/>
        <v>0</v>
      </c>
    </row>
    <row r="246" spans="1:22" x14ac:dyDescent="0.25">
      <c r="A246" s="1" t="s">
        <v>250</v>
      </c>
      <c r="B246" s="8">
        <v>0.91473003486174931</v>
      </c>
      <c r="C246" s="9">
        <v>0.91797800593785406</v>
      </c>
      <c r="D246" s="9">
        <v>0.91696951333478005</v>
      </c>
      <c r="E246" s="9">
        <v>0.91733254671231457</v>
      </c>
      <c r="F246" s="9">
        <v>0.91678897728111475</v>
      </c>
      <c r="G246" s="9">
        <v>0.91662362190524349</v>
      </c>
      <c r="H246" s="8">
        <v>0.86750662631518283</v>
      </c>
      <c r="I246" s="9">
        <v>0.83821610161015336</v>
      </c>
      <c r="J246" s="9">
        <v>0.82346633557302418</v>
      </c>
      <c r="K246" s="9">
        <v>0.77687694457927037</v>
      </c>
      <c r="L246" s="9">
        <v>0.85473821914603987</v>
      </c>
      <c r="M246" s="10">
        <v>0.82291242249596397</v>
      </c>
      <c r="N246" s="8">
        <v>0.85416906968057615</v>
      </c>
      <c r="O246" s="9">
        <v>0.80472466314536939</v>
      </c>
      <c r="P246" s="9">
        <v>0.7807781218528046</v>
      </c>
      <c r="Q246" s="9">
        <v>0.68906022795119815</v>
      </c>
      <c r="R246" s="9">
        <v>0.82547022083473232</v>
      </c>
      <c r="S246" s="10">
        <v>0.76807876360125238</v>
      </c>
      <c r="T246" s="15">
        <f t="shared" si="10"/>
        <v>0</v>
      </c>
      <c r="U246" s="15">
        <f t="shared" si="11"/>
        <v>1</v>
      </c>
      <c r="V246" s="15">
        <f t="shared" si="12"/>
        <v>0</v>
      </c>
    </row>
    <row r="247" spans="1:22" x14ac:dyDescent="0.25">
      <c r="A247" s="1" t="s">
        <v>251</v>
      </c>
      <c r="B247" s="8">
        <v>0.90277346538895076</v>
      </c>
      <c r="C247" s="9">
        <v>0.92107118313587133</v>
      </c>
      <c r="D247" s="9">
        <v>0.8958766291973137</v>
      </c>
      <c r="E247" s="9">
        <v>0.92025077253341225</v>
      </c>
      <c r="F247" s="9">
        <v>0.90495056349904435</v>
      </c>
      <c r="G247" s="9">
        <v>0.91971083175653234</v>
      </c>
      <c r="H247" s="8">
        <v>0.90102378568878161</v>
      </c>
      <c r="I247" s="9">
        <v>0.87985253409258368</v>
      </c>
      <c r="J247" s="9">
        <v>0.83491142825997933</v>
      </c>
      <c r="K247" s="9">
        <v>0.81174885052328716</v>
      </c>
      <c r="L247" s="9">
        <v>0.86112611867424593</v>
      </c>
      <c r="M247" s="10">
        <v>0.82676818726287171</v>
      </c>
      <c r="N247" s="8">
        <v>0.88825651791438942</v>
      </c>
      <c r="O247" s="9">
        <v>0.85761858710961303</v>
      </c>
      <c r="P247" s="9">
        <v>0.81561197978470545</v>
      </c>
      <c r="Q247" s="9">
        <v>0.74220918902510868</v>
      </c>
      <c r="R247" s="9">
        <v>0.84228111708919706</v>
      </c>
      <c r="S247" s="10">
        <v>0.7737280348193204</v>
      </c>
      <c r="T247" s="15">
        <f t="shared" si="10"/>
        <v>0</v>
      </c>
      <c r="U247" s="15">
        <f t="shared" si="11"/>
        <v>1</v>
      </c>
      <c r="V247" s="15">
        <f t="shared" si="12"/>
        <v>0</v>
      </c>
    </row>
    <row r="248" spans="1:22" x14ac:dyDescent="0.25">
      <c r="A248" s="1" t="s">
        <v>252</v>
      </c>
      <c r="B248" s="8">
        <v>0.75544791011115686</v>
      </c>
      <c r="C248" s="9">
        <v>0.77915141965690959</v>
      </c>
      <c r="D248" s="9">
        <v>0.75607552033594527</v>
      </c>
      <c r="E248" s="9">
        <v>0.72157737230302255</v>
      </c>
      <c r="F248" s="9">
        <v>0.76271056101728096</v>
      </c>
      <c r="G248" s="9">
        <v>0.76502496350610216</v>
      </c>
      <c r="H248" s="8">
        <v>0.74760468075590369</v>
      </c>
      <c r="I248" s="9">
        <v>0.60731075936392576</v>
      </c>
      <c r="J248" s="9">
        <v>0.75618933517615727</v>
      </c>
      <c r="K248" s="9">
        <v>0.6096998289332296</v>
      </c>
      <c r="L248" s="9">
        <v>0.82437912216608833</v>
      </c>
      <c r="M248" s="10">
        <v>0.76301272075673587</v>
      </c>
      <c r="N248" s="8">
        <v>0.69818677118165695</v>
      </c>
      <c r="O248" s="9">
        <v>0.5421696172271725</v>
      </c>
      <c r="P248" s="9">
        <v>0.69843685273384903</v>
      </c>
      <c r="Q248" s="9">
        <v>0.51744988642920897</v>
      </c>
      <c r="R248" s="9">
        <v>0.80404314842463254</v>
      </c>
      <c r="S248" s="10">
        <v>0.66711725200926519</v>
      </c>
      <c r="T248" s="15">
        <f t="shared" si="10"/>
        <v>0</v>
      </c>
      <c r="U248" s="15">
        <f t="shared" si="11"/>
        <v>0</v>
      </c>
      <c r="V248" s="15">
        <f t="shared" si="12"/>
        <v>0</v>
      </c>
    </row>
    <row r="249" spans="1:22" x14ac:dyDescent="0.25">
      <c r="A249" s="1" t="s">
        <v>253</v>
      </c>
      <c r="B249" s="8">
        <v>0.64660096479910067</v>
      </c>
      <c r="C249" s="9">
        <v>0.72716104933716408</v>
      </c>
      <c r="D249" s="9">
        <v>0.70862175894074286</v>
      </c>
      <c r="E249" s="9">
        <v>0.67625279094413393</v>
      </c>
      <c r="F249" s="9">
        <v>0.70461436105874775</v>
      </c>
      <c r="G249" s="9">
        <v>0.67976406855824156</v>
      </c>
      <c r="H249" s="8">
        <v>0.67934736840659926</v>
      </c>
      <c r="I249" s="9">
        <v>0.46004700103621665</v>
      </c>
      <c r="J249" s="9">
        <v>0.75342296507968998</v>
      </c>
      <c r="K249" s="9">
        <v>0.48863703124089192</v>
      </c>
      <c r="L249" s="9">
        <v>0.83151869671113032</v>
      </c>
      <c r="M249" s="10">
        <v>0.70876196106068567</v>
      </c>
      <c r="N249" s="8">
        <v>0.60289502562321151</v>
      </c>
      <c r="O249" s="9">
        <v>0.36704618268172901</v>
      </c>
      <c r="P249" s="9">
        <v>0.71069617047906664</v>
      </c>
      <c r="Q249" s="9">
        <v>0.39533661474255816</v>
      </c>
      <c r="R249" s="9">
        <v>0.7810789297115579</v>
      </c>
      <c r="S249" s="10">
        <v>0.57692550132752785</v>
      </c>
      <c r="T249" s="15">
        <f t="shared" si="10"/>
        <v>0</v>
      </c>
      <c r="U249" s="15">
        <f t="shared" si="11"/>
        <v>0</v>
      </c>
      <c r="V249" s="15">
        <f t="shared" si="12"/>
        <v>0</v>
      </c>
    </row>
    <row r="250" spans="1:22" x14ac:dyDescent="0.25">
      <c r="A250" s="1" t="s">
        <v>254</v>
      </c>
      <c r="B250" s="8">
        <v>0.74967105362300734</v>
      </c>
      <c r="C250" s="9">
        <v>0.71109994945348209</v>
      </c>
      <c r="D250" s="9">
        <v>0.76229503142967059</v>
      </c>
      <c r="E250" s="9">
        <v>0.70348141875195436</v>
      </c>
      <c r="F250" s="9">
        <v>0.75267728580798643</v>
      </c>
      <c r="G250" s="9">
        <v>0.70585495148616029</v>
      </c>
      <c r="H250" s="8">
        <v>0.87561011206427442</v>
      </c>
      <c r="I250" s="9">
        <v>0.71334820489056194</v>
      </c>
      <c r="J250" s="9">
        <v>0.84170537750009899</v>
      </c>
      <c r="K250" s="9">
        <v>0.65410331310021297</v>
      </c>
      <c r="L250" s="9">
        <v>0.86316028948618684</v>
      </c>
      <c r="M250" s="10">
        <v>0.81379701677106997</v>
      </c>
      <c r="N250" s="8">
        <v>0.7892087316780747</v>
      </c>
      <c r="O250" s="9">
        <v>0.60108661728438639</v>
      </c>
      <c r="P250" s="9">
        <v>0.80268023770232944</v>
      </c>
      <c r="Q250" s="9">
        <v>0.55096643479287966</v>
      </c>
      <c r="R250" s="9">
        <v>0.80397603646400406</v>
      </c>
      <c r="S250" s="10">
        <v>0.72583344883731082</v>
      </c>
      <c r="T250" s="15">
        <f t="shared" si="10"/>
        <v>0</v>
      </c>
      <c r="U250" s="15">
        <f t="shared" si="11"/>
        <v>0</v>
      </c>
      <c r="V250" s="15">
        <f t="shared" si="12"/>
        <v>0</v>
      </c>
    </row>
    <row r="251" spans="1:22" x14ac:dyDescent="0.25">
      <c r="A251" s="1" t="s">
        <v>255</v>
      </c>
      <c r="B251" s="8">
        <v>0.82860517101390974</v>
      </c>
      <c r="C251" s="9">
        <v>0.80217113143120189</v>
      </c>
      <c r="D251" s="9">
        <v>0.79203109444149278</v>
      </c>
      <c r="E251" s="9">
        <v>0.78473909411725307</v>
      </c>
      <c r="F251" s="9">
        <v>0.82116506937353573</v>
      </c>
      <c r="G251" s="9">
        <v>0.80262861194998036</v>
      </c>
      <c r="H251" s="8">
        <v>0.79824572864185661</v>
      </c>
      <c r="I251" s="9">
        <v>0.55253559978373534</v>
      </c>
      <c r="J251" s="9">
        <v>0.82774337590416336</v>
      </c>
      <c r="K251" s="9">
        <v>0.62983738113038923</v>
      </c>
      <c r="L251" s="9">
        <v>0.86169783452361781</v>
      </c>
      <c r="M251" s="10">
        <v>0.82093431674792583</v>
      </c>
      <c r="N251" s="8">
        <v>0.76061068491088368</v>
      </c>
      <c r="O251" s="9">
        <v>0.44137292864392152</v>
      </c>
      <c r="P251" s="9">
        <v>0.79520353790487353</v>
      </c>
      <c r="Q251" s="9">
        <v>0.5297098102978427</v>
      </c>
      <c r="R251" s="9">
        <v>0.8353633552646027</v>
      </c>
      <c r="S251" s="10">
        <v>0.71264267050612717</v>
      </c>
      <c r="T251" s="15">
        <f t="shared" si="10"/>
        <v>0</v>
      </c>
      <c r="U251" s="15">
        <f t="shared" si="11"/>
        <v>1</v>
      </c>
      <c r="V251" s="15">
        <f t="shared" si="12"/>
        <v>0</v>
      </c>
    </row>
    <row r="252" spans="1:22" x14ac:dyDescent="0.25">
      <c r="A252" s="1" t="s">
        <v>256</v>
      </c>
      <c r="B252" s="8">
        <v>0.81913107588951928</v>
      </c>
      <c r="C252" s="9">
        <v>0.80963946292125599</v>
      </c>
      <c r="D252" s="9">
        <v>0.81760199411961643</v>
      </c>
      <c r="E252" s="9">
        <v>0.80642171349861047</v>
      </c>
      <c r="F252" s="9">
        <v>0.81828031118876243</v>
      </c>
      <c r="G252" s="9">
        <v>0.8109459124984324</v>
      </c>
      <c r="H252" s="8">
        <v>0.88542469478240005</v>
      </c>
      <c r="I252" s="9">
        <v>0.79119455197917377</v>
      </c>
      <c r="J252" s="9">
        <v>0.82272508646526665</v>
      </c>
      <c r="K252" s="9">
        <v>0.75579154638705448</v>
      </c>
      <c r="L252" s="9">
        <v>0.87245432817376412</v>
      </c>
      <c r="M252" s="10">
        <v>0.84140889080987358</v>
      </c>
      <c r="N252" s="8">
        <v>0.86254228024161461</v>
      </c>
      <c r="O252" s="9">
        <v>0.71787930270531375</v>
      </c>
      <c r="P252" s="9">
        <v>0.77685104334912436</v>
      </c>
      <c r="Q252" s="9">
        <v>0.65424744491900289</v>
      </c>
      <c r="R252" s="9">
        <v>0.84502957360455688</v>
      </c>
      <c r="S252" s="10">
        <v>0.79690009993685751</v>
      </c>
      <c r="T252" s="15">
        <f t="shared" si="10"/>
        <v>0</v>
      </c>
      <c r="U252" s="15">
        <f t="shared" si="11"/>
        <v>1</v>
      </c>
      <c r="V252" s="15">
        <f t="shared" si="12"/>
        <v>0</v>
      </c>
    </row>
    <row r="253" spans="1:22" x14ac:dyDescent="0.25">
      <c r="A253" s="1" t="s">
        <v>257</v>
      </c>
      <c r="B253" s="8">
        <v>0.83459908253562687</v>
      </c>
      <c r="C253" s="9">
        <v>0.8536218543418792</v>
      </c>
      <c r="D253" s="9">
        <v>0.83002524392136334</v>
      </c>
      <c r="E253" s="9">
        <v>0.85066262503429169</v>
      </c>
      <c r="F253" s="9">
        <v>0.83507424997002866</v>
      </c>
      <c r="G253" s="9">
        <v>0.85336052247478111</v>
      </c>
      <c r="H253" s="8">
        <v>0.89201959797352104</v>
      </c>
      <c r="I253" s="9">
        <v>0.83912734260324751</v>
      </c>
      <c r="J253" s="9">
        <v>0.84193675882025709</v>
      </c>
      <c r="K253" s="9">
        <v>0.75152364897086588</v>
      </c>
      <c r="L253" s="9">
        <v>0.87225246702534109</v>
      </c>
      <c r="M253" s="10">
        <v>0.85135911397030573</v>
      </c>
      <c r="N253" s="8">
        <v>0.88207214365987097</v>
      </c>
      <c r="O253" s="9">
        <v>0.79390363154260268</v>
      </c>
      <c r="P253" s="9">
        <v>0.81866817599155028</v>
      </c>
      <c r="Q253" s="9">
        <v>0.64947135638465547</v>
      </c>
      <c r="R253" s="9">
        <v>0.8608340696152198</v>
      </c>
      <c r="S253" s="10">
        <v>0.8004797188133892</v>
      </c>
      <c r="T253" s="15">
        <f t="shared" si="10"/>
        <v>0</v>
      </c>
      <c r="U253" s="15">
        <f t="shared" si="11"/>
        <v>1</v>
      </c>
      <c r="V253" s="15">
        <f t="shared" si="12"/>
        <v>0</v>
      </c>
    </row>
    <row r="254" spans="1:22" x14ac:dyDescent="0.25">
      <c r="A254" s="1" t="s">
        <v>258</v>
      </c>
      <c r="B254" s="8">
        <v>0.82533886707368465</v>
      </c>
      <c r="C254" s="9">
        <v>0.80988434848266011</v>
      </c>
      <c r="D254" s="9">
        <v>0.80143715456850317</v>
      </c>
      <c r="E254" s="9">
        <v>0.74231157201415277</v>
      </c>
      <c r="F254" s="9">
        <v>0.77779946511207687</v>
      </c>
      <c r="G254" s="9">
        <v>0.80220008024702338</v>
      </c>
      <c r="H254" s="8">
        <v>0.75964650746212947</v>
      </c>
      <c r="I254" s="9">
        <v>0.59495341941022328</v>
      </c>
      <c r="J254" s="9">
        <v>0.80397588735567505</v>
      </c>
      <c r="K254" s="9">
        <v>0.64630302159319264</v>
      </c>
      <c r="L254" s="9">
        <v>0.83950333650521858</v>
      </c>
      <c r="M254" s="10">
        <v>0.78025751762899798</v>
      </c>
      <c r="N254" s="8">
        <v>0.71060213919871507</v>
      </c>
      <c r="O254" s="9">
        <v>0.51024447711458365</v>
      </c>
      <c r="P254" s="9">
        <v>0.74622596483010628</v>
      </c>
      <c r="Q254" s="9">
        <v>0.5459294040315954</v>
      </c>
      <c r="R254" s="9">
        <v>0.81019462769624295</v>
      </c>
      <c r="S254" s="10">
        <v>0.69718379242274175</v>
      </c>
      <c r="T254" s="15">
        <f t="shared" si="10"/>
        <v>0</v>
      </c>
      <c r="U254" s="15">
        <f t="shared" si="11"/>
        <v>0</v>
      </c>
      <c r="V254" s="15">
        <f t="shared" si="12"/>
        <v>0</v>
      </c>
    </row>
    <row r="255" spans="1:22" x14ac:dyDescent="0.25">
      <c r="A255" s="1" t="s">
        <v>259</v>
      </c>
      <c r="B255" s="8">
        <v>0.74180694712442641</v>
      </c>
      <c r="C255" s="9">
        <v>0.78767710402868429</v>
      </c>
      <c r="D255" s="9">
        <v>0.748984326904652</v>
      </c>
      <c r="E255" s="9">
        <v>0.74656675004231121</v>
      </c>
      <c r="F255" s="9">
        <v>0.76157770517709511</v>
      </c>
      <c r="G255" s="9">
        <v>0.76532030506723758</v>
      </c>
      <c r="H255" s="8">
        <v>0.7511876190112029</v>
      </c>
      <c r="I255" s="9">
        <v>0.60193577298881606</v>
      </c>
      <c r="J255" s="9">
        <v>0.79287836649309462</v>
      </c>
      <c r="K255" s="9">
        <v>0.60058254308616632</v>
      </c>
      <c r="L255" s="9">
        <v>0.84217679300624582</v>
      </c>
      <c r="M255" s="10">
        <v>0.76215770373116465</v>
      </c>
      <c r="N255" s="8">
        <v>0.68840043767897363</v>
      </c>
      <c r="O255" s="9">
        <v>0.54184679843792261</v>
      </c>
      <c r="P255" s="9">
        <v>0.73946375526868746</v>
      </c>
      <c r="Q255" s="9">
        <v>0.51131552740665864</v>
      </c>
      <c r="R255" s="9">
        <v>0.80859455675136949</v>
      </c>
      <c r="S255" s="10">
        <v>0.64183398537079128</v>
      </c>
      <c r="T255" s="15">
        <f t="shared" si="10"/>
        <v>0</v>
      </c>
      <c r="U255" s="15">
        <f t="shared" si="11"/>
        <v>0</v>
      </c>
      <c r="V255" s="15">
        <f t="shared" si="12"/>
        <v>0</v>
      </c>
    </row>
    <row r="256" spans="1:22" x14ac:dyDescent="0.25">
      <c r="A256" s="1" t="s">
        <v>260</v>
      </c>
      <c r="B256" s="8">
        <v>0.71013910518547163</v>
      </c>
      <c r="C256" s="9">
        <v>0.77132161396913279</v>
      </c>
      <c r="D256" s="9">
        <v>0.77386526071591555</v>
      </c>
      <c r="E256" s="9">
        <v>0.73379122583709999</v>
      </c>
      <c r="F256" s="9">
        <v>0.75336847984750255</v>
      </c>
      <c r="G256" s="9">
        <v>0.74990589285381815</v>
      </c>
      <c r="H256" s="8">
        <v>0.85194287602113528</v>
      </c>
      <c r="I256" s="9">
        <v>0.5722975060113672</v>
      </c>
      <c r="J256" s="9">
        <v>0.79619126145986219</v>
      </c>
      <c r="K256" s="9">
        <v>0.67342533082018086</v>
      </c>
      <c r="L256" s="9">
        <v>0.84891633319019821</v>
      </c>
      <c r="M256" s="10">
        <v>0.76653156020330804</v>
      </c>
      <c r="N256" s="8">
        <v>0.69840544846822206</v>
      </c>
      <c r="O256" s="9">
        <v>0.47638118135597096</v>
      </c>
      <c r="P256" s="9">
        <v>0.68816706386353399</v>
      </c>
      <c r="Q256" s="9">
        <v>0.57943334708133665</v>
      </c>
      <c r="R256" s="9">
        <v>0.75427998319849954</v>
      </c>
      <c r="S256" s="10">
        <v>0.69813668410383478</v>
      </c>
      <c r="T256" s="15">
        <f t="shared" si="10"/>
        <v>0</v>
      </c>
      <c r="U256" s="15">
        <f t="shared" si="11"/>
        <v>0</v>
      </c>
      <c r="V256" s="15">
        <f t="shared" si="12"/>
        <v>0</v>
      </c>
    </row>
    <row r="257" spans="1:22" x14ac:dyDescent="0.25">
      <c r="A257" s="1" t="s">
        <v>261</v>
      </c>
      <c r="B257" s="8">
        <v>0.76412273763497784</v>
      </c>
      <c r="C257" s="9">
        <v>0.77907154390210753</v>
      </c>
      <c r="D257" s="9">
        <v>0.76342257711243966</v>
      </c>
      <c r="E257" s="9">
        <v>0.77465764371208923</v>
      </c>
      <c r="F257" s="9">
        <v>0.76126295419211509</v>
      </c>
      <c r="G257" s="9">
        <v>0.77777745178234503</v>
      </c>
      <c r="H257" s="8">
        <v>0.87568549150911845</v>
      </c>
      <c r="I257" s="9">
        <v>0.79495562258033103</v>
      </c>
      <c r="J257" s="9">
        <v>0.83551612215297699</v>
      </c>
      <c r="K257" s="9">
        <v>0.71756065703056515</v>
      </c>
      <c r="L257" s="9">
        <v>0.8641893761674253</v>
      </c>
      <c r="M257" s="10">
        <v>0.8318825623078544</v>
      </c>
      <c r="N257" s="8">
        <v>0.84118414875401559</v>
      </c>
      <c r="O257" s="9">
        <v>0.72840025706908629</v>
      </c>
      <c r="P257" s="9">
        <v>0.81316258062040048</v>
      </c>
      <c r="Q257" s="9">
        <v>0.61510064956292076</v>
      </c>
      <c r="R257" s="9">
        <v>0.84414033339182248</v>
      </c>
      <c r="S257" s="10">
        <v>0.78137001939462447</v>
      </c>
      <c r="T257" s="15">
        <f t="shared" si="10"/>
        <v>0</v>
      </c>
      <c r="U257" s="15">
        <f t="shared" si="11"/>
        <v>1</v>
      </c>
      <c r="V257" s="15">
        <f t="shared" si="12"/>
        <v>0</v>
      </c>
    </row>
    <row r="258" spans="1:22" x14ac:dyDescent="0.25">
      <c r="A258" s="1" t="s">
        <v>262</v>
      </c>
      <c r="B258" s="8">
        <v>0.85459597550310307</v>
      </c>
      <c r="C258" s="9">
        <v>0.86813340843147035</v>
      </c>
      <c r="D258" s="9">
        <v>0.85439818625842456</v>
      </c>
      <c r="E258" s="9">
        <v>0.85988624178650908</v>
      </c>
      <c r="F258" s="9">
        <v>0.86870451273183724</v>
      </c>
      <c r="G258" s="9">
        <v>0.87431684439946933</v>
      </c>
      <c r="H258" s="8">
        <v>0.81132298976557793</v>
      </c>
      <c r="I258" s="9">
        <v>0.68546052576338035</v>
      </c>
      <c r="J258" s="9">
        <v>0.7964771970471487</v>
      </c>
      <c r="K258" s="9">
        <v>0.72473329417245091</v>
      </c>
      <c r="L258" s="9">
        <v>0.87100022759224216</v>
      </c>
      <c r="M258" s="10">
        <v>0.8435943303283332</v>
      </c>
      <c r="N258" s="8">
        <v>0.78335540584994101</v>
      </c>
      <c r="O258" s="9">
        <v>0.60287379011734743</v>
      </c>
      <c r="P258" s="9">
        <v>0.78727757322666736</v>
      </c>
      <c r="Q258" s="9">
        <v>0.66209834604327666</v>
      </c>
      <c r="R258" s="9">
        <v>0.85542656245537552</v>
      </c>
      <c r="S258" s="10">
        <v>0.77853308049818004</v>
      </c>
      <c r="T258" s="15">
        <f t="shared" si="10"/>
        <v>0</v>
      </c>
      <c r="U258" s="15">
        <f t="shared" si="11"/>
        <v>1</v>
      </c>
      <c r="V258" s="15">
        <f t="shared" si="12"/>
        <v>0</v>
      </c>
    </row>
    <row r="259" spans="1:22" x14ac:dyDescent="0.25">
      <c r="A259" s="1" t="s">
        <v>263</v>
      </c>
      <c r="B259" s="8">
        <v>0.67684026317795121</v>
      </c>
      <c r="C259" s="9">
        <v>0.77101790179375385</v>
      </c>
      <c r="D259" s="9">
        <v>0.66503264470701362</v>
      </c>
      <c r="E259" s="9">
        <v>0.71456318515679829</v>
      </c>
      <c r="F259" s="9">
        <v>0.65910308030592379</v>
      </c>
      <c r="G259" s="9">
        <v>0.74080155866401731</v>
      </c>
      <c r="H259" s="8">
        <v>0.70424960597325803</v>
      </c>
      <c r="I259" s="9">
        <v>0.54758889925071763</v>
      </c>
      <c r="J259" s="9">
        <v>0.74177808224678254</v>
      </c>
      <c r="K259" s="9">
        <v>0.60842081326621444</v>
      </c>
      <c r="L259" s="9">
        <v>0.82872302691692956</v>
      </c>
      <c r="M259" s="10">
        <v>0.74654941723529522</v>
      </c>
      <c r="N259" s="8">
        <v>0.68059793720286876</v>
      </c>
      <c r="O259" s="9">
        <v>0.46341638802957374</v>
      </c>
      <c r="P259" s="9">
        <v>0.72706056234686844</v>
      </c>
      <c r="Q259" s="9">
        <v>0.52880175470000412</v>
      </c>
      <c r="R259" s="9">
        <v>0.84231465198584254</v>
      </c>
      <c r="S259" s="10">
        <v>0.61824691582610158</v>
      </c>
      <c r="T259" s="15">
        <f t="shared" si="10"/>
        <v>0</v>
      </c>
      <c r="U259" s="15">
        <f t="shared" si="11"/>
        <v>0</v>
      </c>
      <c r="V259" s="15">
        <f t="shared" si="12"/>
        <v>0</v>
      </c>
    </row>
    <row r="260" spans="1:22" x14ac:dyDescent="0.25">
      <c r="A260" s="1" t="s">
        <v>264</v>
      </c>
      <c r="B260" s="8">
        <v>0.6923308868372543</v>
      </c>
      <c r="C260" s="9">
        <v>0.69485288028357772</v>
      </c>
      <c r="D260" s="9">
        <v>0.69046628899832552</v>
      </c>
      <c r="E260" s="9">
        <v>0.69304331393241858</v>
      </c>
      <c r="F260" s="9">
        <v>0.6913678101087537</v>
      </c>
      <c r="G260" s="9">
        <v>0.68855998994361356</v>
      </c>
      <c r="H260" s="8">
        <v>0.86272773181906448</v>
      </c>
      <c r="I260" s="9">
        <v>0.75787374909893146</v>
      </c>
      <c r="J260" s="9">
        <v>0.81732947081067009</v>
      </c>
      <c r="K260" s="9">
        <v>0.6883473979620518</v>
      </c>
      <c r="L260" s="9">
        <v>0.86383893946297841</v>
      </c>
      <c r="M260" s="10">
        <v>0.84304226108600444</v>
      </c>
      <c r="N260" s="8">
        <v>0.82286833535827186</v>
      </c>
      <c r="O260" s="9">
        <v>0.68854852587302651</v>
      </c>
      <c r="P260" s="9">
        <v>0.80789880916108492</v>
      </c>
      <c r="Q260" s="9">
        <v>0.58396984815902486</v>
      </c>
      <c r="R260" s="9">
        <v>0.830244117535064</v>
      </c>
      <c r="S260" s="10">
        <v>0.76721196043645712</v>
      </c>
      <c r="T260" s="15">
        <f t="shared" ref="T260:T299" si="13">IF(MAX(B260,D260,F260,H260,J260,L260,N260,P260,R260) &lt; 0.6, 1,0)</f>
        <v>0</v>
      </c>
      <c r="U260" s="15">
        <f t="shared" ref="U260:U299" si="14">IF(MIN(B260,D260,F260,H260,J260,L260,N260,P260,R260) &gt; 0.75, 1,0)</f>
        <v>0</v>
      </c>
      <c r="V260" s="15">
        <f t="shared" ref="V260:V299" si="15">IF(AVERAGE(B260,D260,F260,H260,J260,L260,N260,P260,R260) &lt; 0.6, 1,0)</f>
        <v>0</v>
      </c>
    </row>
    <row r="261" spans="1:22" x14ac:dyDescent="0.25">
      <c r="A261" s="1" t="s">
        <v>265</v>
      </c>
      <c r="B261" s="8">
        <v>0.8274716259556083</v>
      </c>
      <c r="C261" s="9">
        <v>0.84731111072152476</v>
      </c>
      <c r="D261" s="9">
        <v>0.82658652866862037</v>
      </c>
      <c r="E261" s="9">
        <v>0.84817518427196792</v>
      </c>
      <c r="F261" s="9">
        <v>0.82733125878229508</v>
      </c>
      <c r="G261" s="9">
        <v>0.84697367338288543</v>
      </c>
      <c r="H261" s="8">
        <v>0.86909485148203214</v>
      </c>
      <c r="I261" s="9">
        <v>0.84046528250122277</v>
      </c>
      <c r="J261" s="9">
        <v>0.83209920965700013</v>
      </c>
      <c r="K261" s="9">
        <v>0.74368704556590437</v>
      </c>
      <c r="L261" s="9">
        <v>0.85109051886133813</v>
      </c>
      <c r="M261" s="10">
        <v>0.82339658963830875</v>
      </c>
      <c r="N261" s="8">
        <v>0.85319395454385161</v>
      </c>
      <c r="O261" s="9">
        <v>0.7858754637310208</v>
      </c>
      <c r="P261" s="9">
        <v>0.80062132441086542</v>
      </c>
      <c r="Q261" s="9">
        <v>0.65244881549109501</v>
      </c>
      <c r="R261" s="9">
        <v>0.83077101364790784</v>
      </c>
      <c r="S261" s="10">
        <v>0.76456456355531033</v>
      </c>
      <c r="T261" s="15">
        <f t="shared" si="13"/>
        <v>0</v>
      </c>
      <c r="U261" s="15">
        <f t="shared" si="14"/>
        <v>1</v>
      </c>
      <c r="V261" s="15">
        <f t="shared" si="15"/>
        <v>0</v>
      </c>
    </row>
    <row r="262" spans="1:22" x14ac:dyDescent="0.25">
      <c r="A262" s="1" t="s">
        <v>266</v>
      </c>
      <c r="B262" s="8">
        <v>0.81970129500586453</v>
      </c>
      <c r="C262" s="9">
        <v>0.8236534947541041</v>
      </c>
      <c r="D262" s="9">
        <v>0.81862446359823493</v>
      </c>
      <c r="E262" s="9">
        <v>0.81486674344805654</v>
      </c>
      <c r="F262" s="9">
        <v>0.81906148717459437</v>
      </c>
      <c r="G262" s="9">
        <v>0.82368762087231606</v>
      </c>
      <c r="H262" s="8">
        <v>0.88193252126689714</v>
      </c>
      <c r="I262" s="9">
        <v>0.81342299015658726</v>
      </c>
      <c r="J262" s="9">
        <v>0.82506544098992274</v>
      </c>
      <c r="K262" s="9">
        <v>0.75903960233556678</v>
      </c>
      <c r="L262" s="9">
        <v>0.86886592101643623</v>
      </c>
      <c r="M262" s="10">
        <v>0.84892331474734439</v>
      </c>
      <c r="N262" s="8">
        <v>0.84826411798853563</v>
      </c>
      <c r="O262" s="9">
        <v>0.74661683787375333</v>
      </c>
      <c r="P262" s="9">
        <v>0.78785670161747812</v>
      </c>
      <c r="Q262" s="9">
        <v>0.67603163268867217</v>
      </c>
      <c r="R262" s="9">
        <v>0.84279963893286947</v>
      </c>
      <c r="S262" s="10">
        <v>0.79425364055367309</v>
      </c>
      <c r="T262" s="15">
        <f t="shared" si="13"/>
        <v>0</v>
      </c>
      <c r="U262" s="15">
        <f t="shared" si="14"/>
        <v>1</v>
      </c>
      <c r="V262" s="15">
        <f t="shared" si="15"/>
        <v>0</v>
      </c>
    </row>
    <row r="263" spans="1:22" x14ac:dyDescent="0.25">
      <c r="A263" s="1" t="s">
        <v>267</v>
      </c>
      <c r="B263" s="8">
        <v>0.70932187067045105</v>
      </c>
      <c r="C263" s="9">
        <v>0.74476928631458816</v>
      </c>
      <c r="D263" s="9">
        <v>0.71405474974517824</v>
      </c>
      <c r="E263" s="9">
        <v>0.68186266472689105</v>
      </c>
      <c r="F263" s="9">
        <v>0.7230515767955914</v>
      </c>
      <c r="G263" s="9">
        <v>0.70587647606946446</v>
      </c>
      <c r="H263" s="8">
        <v>0.62850072709145544</v>
      </c>
      <c r="I263" s="9">
        <v>0.4198337773325459</v>
      </c>
      <c r="J263" s="9">
        <v>0.68679126602793461</v>
      </c>
      <c r="K263" s="9">
        <v>0.41314872277902892</v>
      </c>
      <c r="L263" s="9">
        <v>0.8079667495960825</v>
      </c>
      <c r="M263" s="10">
        <v>0.65451845419217503</v>
      </c>
      <c r="N263" s="8">
        <v>0.61725905301837047</v>
      </c>
      <c r="O263" s="9">
        <v>0.35423353503570987</v>
      </c>
      <c r="P263" s="9">
        <v>0.65305919393884571</v>
      </c>
      <c r="Q263" s="9">
        <v>0.32938728906071868</v>
      </c>
      <c r="R263" s="9">
        <v>0.79053920493980034</v>
      </c>
      <c r="S263" s="10">
        <v>0.52187153592124258</v>
      </c>
      <c r="T263" s="15">
        <f t="shared" si="13"/>
        <v>0</v>
      </c>
      <c r="U263" s="15">
        <f t="shared" si="14"/>
        <v>0</v>
      </c>
      <c r="V263" s="15">
        <f t="shared" si="15"/>
        <v>0</v>
      </c>
    </row>
    <row r="264" spans="1:22" x14ac:dyDescent="0.25">
      <c r="A264" s="1" t="s">
        <v>268</v>
      </c>
      <c r="B264" s="8">
        <v>0.59681437776433133</v>
      </c>
      <c r="C264" s="9">
        <v>0.64088050838959487</v>
      </c>
      <c r="D264" s="9">
        <v>0.6488620919924627</v>
      </c>
      <c r="E264" s="9">
        <v>0.58090287169221777</v>
      </c>
      <c r="F264" s="9">
        <v>0.63436282966446245</v>
      </c>
      <c r="G264" s="9">
        <v>0.59460898999391132</v>
      </c>
      <c r="H264" s="8">
        <v>0.6291548764640994</v>
      </c>
      <c r="I264" s="9">
        <v>0.47502148161785379</v>
      </c>
      <c r="J264" s="9">
        <v>0.59809800383918243</v>
      </c>
      <c r="K264" s="9">
        <v>0.44573766790481062</v>
      </c>
      <c r="L264" s="9">
        <v>0.72436434378548353</v>
      </c>
      <c r="M264" s="10">
        <v>0.62843368984467196</v>
      </c>
      <c r="N264" s="8">
        <v>0.4672256209811686</v>
      </c>
      <c r="O264" s="9">
        <v>0.38249159808995326</v>
      </c>
      <c r="P264" s="9">
        <v>0.52161055173675452</v>
      </c>
      <c r="Q264" s="9">
        <v>0.34639445172576538</v>
      </c>
      <c r="R264" s="9">
        <v>0.64970144309208944</v>
      </c>
      <c r="S264" s="10">
        <v>0.49902151766593428</v>
      </c>
      <c r="T264" s="15">
        <f t="shared" si="13"/>
        <v>0</v>
      </c>
      <c r="U264" s="15">
        <f t="shared" si="14"/>
        <v>0</v>
      </c>
      <c r="V264" s="15">
        <f t="shared" si="15"/>
        <v>0</v>
      </c>
    </row>
    <row r="265" spans="1:22" x14ac:dyDescent="0.25">
      <c r="A265" s="1" t="s">
        <v>269</v>
      </c>
      <c r="B265" s="8">
        <v>0.61405699820589132</v>
      </c>
      <c r="C265" s="9">
        <v>0.70801125314220514</v>
      </c>
      <c r="D265" s="9">
        <v>0.59454659414705602</v>
      </c>
      <c r="E265" s="9">
        <v>0.65684913617936258</v>
      </c>
      <c r="F265" s="9">
        <v>0.67930759643676275</v>
      </c>
      <c r="G265" s="9">
        <v>0.66407928207966627</v>
      </c>
      <c r="H265" s="8">
        <v>0.60291846285153106</v>
      </c>
      <c r="I265" s="9">
        <v>0.53913554286913679</v>
      </c>
      <c r="J265" s="9">
        <v>0.54900529873219039</v>
      </c>
      <c r="K265" s="9">
        <v>0.45599825951471396</v>
      </c>
      <c r="L265" s="9">
        <v>0.62769126493452121</v>
      </c>
      <c r="M265" s="10">
        <v>0.64940887994317831</v>
      </c>
      <c r="N265" s="8">
        <v>0.65530295275274242</v>
      </c>
      <c r="O265" s="9">
        <v>0.42100776616319857</v>
      </c>
      <c r="P265" s="9">
        <v>0.66657553075368459</v>
      </c>
      <c r="Q265" s="9">
        <v>0.33320222916841874</v>
      </c>
      <c r="R265" s="9">
        <v>0.70668918956171478</v>
      </c>
      <c r="S265" s="10">
        <v>0.52955828656914095</v>
      </c>
      <c r="T265" s="15">
        <f t="shared" si="13"/>
        <v>0</v>
      </c>
      <c r="U265" s="15">
        <f t="shared" si="14"/>
        <v>0</v>
      </c>
      <c r="V265" s="15">
        <f t="shared" si="15"/>
        <v>0</v>
      </c>
    </row>
    <row r="266" spans="1:22" x14ac:dyDescent="0.25">
      <c r="A266" s="1" t="s">
        <v>270</v>
      </c>
      <c r="B266" s="8">
        <v>0.64493755649870677</v>
      </c>
      <c r="C266" s="9">
        <v>0.66545124189777716</v>
      </c>
      <c r="D266" s="9">
        <v>0.65144171028568409</v>
      </c>
      <c r="E266" s="9">
        <v>0.61931179734113795</v>
      </c>
      <c r="F266" s="9">
        <v>0.66453809814189169</v>
      </c>
      <c r="G266" s="9">
        <v>0.65344568987760321</v>
      </c>
      <c r="H266" s="8">
        <v>0.68995040445804801</v>
      </c>
      <c r="I266" s="9">
        <v>0.45697936967932523</v>
      </c>
      <c r="J266" s="9">
        <v>0.66033760597585622</v>
      </c>
      <c r="K266" s="9">
        <v>0.45741969481627648</v>
      </c>
      <c r="L266" s="9">
        <v>0.76505947664437401</v>
      </c>
      <c r="M266" s="10">
        <v>0.71690199108764008</v>
      </c>
      <c r="N266" s="8">
        <v>0.62072062357208369</v>
      </c>
      <c r="O266" s="9">
        <v>0.33388939138068535</v>
      </c>
      <c r="P266" s="9">
        <v>0.65668329900809619</v>
      </c>
      <c r="Q266" s="9">
        <v>0.34821494222694849</v>
      </c>
      <c r="R266" s="9">
        <v>0.6979794677272132</v>
      </c>
      <c r="S266" s="10">
        <v>0.53871206726276877</v>
      </c>
      <c r="T266" s="15">
        <f t="shared" si="13"/>
        <v>0</v>
      </c>
      <c r="U266" s="15">
        <f t="shared" si="14"/>
        <v>0</v>
      </c>
      <c r="V266" s="15">
        <f t="shared" si="15"/>
        <v>0</v>
      </c>
    </row>
    <row r="267" spans="1:22" x14ac:dyDescent="0.25">
      <c r="A267" s="1" t="s">
        <v>271</v>
      </c>
      <c r="B267" s="8">
        <v>0.76266769726728512</v>
      </c>
      <c r="C267" s="9">
        <v>0.7200809958457427</v>
      </c>
      <c r="D267" s="9">
        <v>0.76649735826513732</v>
      </c>
      <c r="E267" s="9">
        <v>0.70577967082816395</v>
      </c>
      <c r="F267" s="9">
        <v>0.76438414964153489</v>
      </c>
      <c r="G267" s="9">
        <v>0.71710679637320318</v>
      </c>
      <c r="H267" s="8">
        <v>0.84858176265019392</v>
      </c>
      <c r="I267" s="9">
        <v>0.77142829626722476</v>
      </c>
      <c r="J267" s="9">
        <v>0.79727062739425403</v>
      </c>
      <c r="K267" s="9">
        <v>0.62139246807729676</v>
      </c>
      <c r="L267" s="9">
        <v>0.85982206158919317</v>
      </c>
      <c r="M267" s="10">
        <v>0.78412273182162973</v>
      </c>
      <c r="N267" s="8">
        <v>0.76879706860399122</v>
      </c>
      <c r="O267" s="9">
        <v>0.68879974698688562</v>
      </c>
      <c r="P267" s="9">
        <v>0.73063275220463642</v>
      </c>
      <c r="Q267" s="9">
        <v>0.44314571973568856</v>
      </c>
      <c r="R267" s="9">
        <v>0.7953448821739898</v>
      </c>
      <c r="S267" s="10">
        <v>0.69389046190616699</v>
      </c>
      <c r="T267" s="15">
        <f t="shared" si="13"/>
        <v>0</v>
      </c>
      <c r="U267" s="15">
        <f t="shared" si="14"/>
        <v>0</v>
      </c>
      <c r="V267" s="15">
        <f t="shared" si="15"/>
        <v>0</v>
      </c>
    </row>
    <row r="268" spans="1:22" x14ac:dyDescent="0.25">
      <c r="A268" s="1" t="s">
        <v>272</v>
      </c>
      <c r="B268" s="8">
        <v>0.46867687145768072</v>
      </c>
      <c r="C268" s="9">
        <v>0.57004833302196467</v>
      </c>
      <c r="D268" s="9">
        <v>0.51591295853409502</v>
      </c>
      <c r="E268" s="9">
        <v>0.48236953671164773</v>
      </c>
      <c r="F268" s="9">
        <v>0.54974356162955529</v>
      </c>
      <c r="G268" s="9">
        <v>0.47867120607244307</v>
      </c>
      <c r="H268" s="8">
        <v>0.57504064644570485</v>
      </c>
      <c r="I268" s="9">
        <v>0.36533038751050917</v>
      </c>
      <c r="J268" s="9">
        <v>0.63967455762597525</v>
      </c>
      <c r="K268" s="9">
        <v>0.36962703143094938</v>
      </c>
      <c r="L268" s="9">
        <v>0.6755686147870017</v>
      </c>
      <c r="M268" s="10">
        <v>0.52836087016729805</v>
      </c>
      <c r="N268" s="8">
        <v>0.4458710815317502</v>
      </c>
      <c r="O268" s="9">
        <v>0.28959718115239358</v>
      </c>
      <c r="P268" s="9">
        <v>0.55186949489308901</v>
      </c>
      <c r="Q268" s="9">
        <v>0.2902570403605399</v>
      </c>
      <c r="R268" s="9">
        <v>0.64107778089588352</v>
      </c>
      <c r="S268" s="10">
        <v>0.41159788285155013</v>
      </c>
      <c r="T268" s="15">
        <f t="shared" si="13"/>
        <v>0</v>
      </c>
      <c r="U268" s="15">
        <f t="shared" si="14"/>
        <v>0</v>
      </c>
      <c r="V268" s="15">
        <f t="shared" si="15"/>
        <v>1</v>
      </c>
    </row>
    <row r="269" spans="1:22" x14ac:dyDescent="0.25">
      <c r="A269" s="1" t="s">
        <v>273</v>
      </c>
      <c r="B269" s="8">
        <v>0.77213766472504686</v>
      </c>
      <c r="C269" s="9">
        <v>0.73278278244279715</v>
      </c>
      <c r="D269" s="9">
        <v>0.78240779933520865</v>
      </c>
      <c r="E269" s="9">
        <v>0.72986369840016441</v>
      </c>
      <c r="F269" s="9">
        <v>0.77473160944847785</v>
      </c>
      <c r="G269" s="9">
        <v>0.73669524336496595</v>
      </c>
      <c r="H269" s="8">
        <v>0.84168030574456187</v>
      </c>
      <c r="I269" s="9">
        <v>0.72523914128857603</v>
      </c>
      <c r="J269" s="9">
        <v>0.7873445896698521</v>
      </c>
      <c r="K269" s="9">
        <v>0.67036838156088341</v>
      </c>
      <c r="L269" s="9">
        <v>0.84010013992196431</v>
      </c>
      <c r="M269" s="10">
        <v>0.79988557592755016</v>
      </c>
      <c r="N269" s="8">
        <v>0.79645054872995069</v>
      </c>
      <c r="O269" s="9">
        <v>0.66274208047895133</v>
      </c>
      <c r="P269" s="9">
        <v>0.74372388943752299</v>
      </c>
      <c r="Q269" s="9">
        <v>0.58001941972464888</v>
      </c>
      <c r="R269" s="9">
        <v>0.798984997703029</v>
      </c>
      <c r="S269" s="10">
        <v>0.70182956189235579</v>
      </c>
      <c r="T269" s="15">
        <f t="shared" si="13"/>
        <v>0</v>
      </c>
      <c r="U269" s="15">
        <f t="shared" si="14"/>
        <v>0</v>
      </c>
      <c r="V269" s="15">
        <f t="shared" si="15"/>
        <v>0</v>
      </c>
    </row>
    <row r="270" spans="1:22" x14ac:dyDescent="0.25">
      <c r="A270" s="1" t="s">
        <v>274</v>
      </c>
      <c r="B270" s="8">
        <v>0.70436851215605056</v>
      </c>
      <c r="C270" s="9">
        <v>0.70815815176553343</v>
      </c>
      <c r="D270" s="9">
        <v>0.70843311597849912</v>
      </c>
      <c r="E270" s="9">
        <v>0.69085690033081171</v>
      </c>
      <c r="F270" s="9">
        <v>0.70612992464629709</v>
      </c>
      <c r="G270" s="9">
        <v>0.71040425897935777</v>
      </c>
      <c r="H270" s="8">
        <v>0.84404417745849303</v>
      </c>
      <c r="I270" s="9">
        <v>0.75517305704088755</v>
      </c>
      <c r="J270" s="9">
        <v>0.77446436210021929</v>
      </c>
      <c r="K270" s="9">
        <v>0.6970364893309372</v>
      </c>
      <c r="L270" s="9">
        <v>0.84326340539788691</v>
      </c>
      <c r="M270" s="10">
        <v>0.81910342545626114</v>
      </c>
      <c r="N270" s="8">
        <v>0.8006062561925017</v>
      </c>
      <c r="O270" s="9">
        <v>0.68413424992281724</v>
      </c>
      <c r="P270" s="9">
        <v>0.73567986535489538</v>
      </c>
      <c r="Q270" s="9">
        <v>0.63470659209536606</v>
      </c>
      <c r="R270" s="9">
        <v>0.81486997028745267</v>
      </c>
      <c r="S270" s="10">
        <v>0.75200979541670754</v>
      </c>
      <c r="T270" s="15">
        <f t="shared" si="13"/>
        <v>0</v>
      </c>
      <c r="U270" s="15">
        <f t="shared" si="14"/>
        <v>0</v>
      </c>
      <c r="V270" s="15">
        <f t="shared" si="15"/>
        <v>0</v>
      </c>
    </row>
    <row r="271" spans="1:22" x14ac:dyDescent="0.25">
      <c r="A271" s="1" t="s">
        <v>275</v>
      </c>
      <c r="B271" s="8">
        <v>0.84094845760250214</v>
      </c>
      <c r="C271" s="9">
        <v>0.81756232542452789</v>
      </c>
      <c r="D271" s="9">
        <v>0.83485246535540703</v>
      </c>
      <c r="E271" s="9">
        <v>0.81543186276470314</v>
      </c>
      <c r="F271" s="9">
        <v>0.8389551333305495</v>
      </c>
      <c r="G271" s="9">
        <v>0.81650196953644016</v>
      </c>
      <c r="H271" s="8">
        <v>0.87730182712442917</v>
      </c>
      <c r="I271" s="9">
        <v>0.82105646756554862</v>
      </c>
      <c r="J271" s="9">
        <v>0.81313085796203632</v>
      </c>
      <c r="K271" s="9">
        <v>0.70531264715944353</v>
      </c>
      <c r="L271" s="9">
        <v>0.83426606532470327</v>
      </c>
      <c r="M271" s="10">
        <v>0.80468436777373631</v>
      </c>
      <c r="N271" s="8">
        <v>0.84779647915179046</v>
      </c>
      <c r="O271" s="9">
        <v>0.76114354318987532</v>
      </c>
      <c r="P271" s="9">
        <v>0.73800744872377733</v>
      </c>
      <c r="Q271" s="9">
        <v>0.64121517402668671</v>
      </c>
      <c r="R271" s="9">
        <v>0.77697211668800692</v>
      </c>
      <c r="S271" s="10">
        <v>0.7513792712674765</v>
      </c>
      <c r="T271" s="15">
        <f t="shared" si="13"/>
        <v>0</v>
      </c>
      <c r="U271" s="15">
        <f t="shared" si="14"/>
        <v>0</v>
      </c>
      <c r="V271" s="15">
        <f t="shared" si="15"/>
        <v>0</v>
      </c>
    </row>
    <row r="272" spans="1:22" x14ac:dyDescent="0.25">
      <c r="A272" s="1" t="s">
        <v>276</v>
      </c>
      <c r="B272" s="8">
        <v>0.70488201419752683</v>
      </c>
      <c r="C272" s="9">
        <v>0.67769970684412517</v>
      </c>
      <c r="D272" s="9">
        <v>0.69751537643549733</v>
      </c>
      <c r="E272" s="9">
        <v>0.6733873846431776</v>
      </c>
      <c r="F272" s="9">
        <v>0.70541641385282716</v>
      </c>
      <c r="G272" s="9">
        <v>0.67009590282336962</v>
      </c>
      <c r="H272" s="8">
        <v>0.86211403948499543</v>
      </c>
      <c r="I272" s="9">
        <v>0.74901920586090509</v>
      </c>
      <c r="J272" s="9">
        <v>0.81549468211500076</v>
      </c>
      <c r="K272" s="9">
        <v>0.64730440320023697</v>
      </c>
      <c r="L272" s="9">
        <v>0.85357555426392773</v>
      </c>
      <c r="M272" s="10">
        <v>0.82793156659553613</v>
      </c>
      <c r="N272" s="8">
        <v>0.80627715964232138</v>
      </c>
      <c r="O272" s="9">
        <v>0.65688557619298249</v>
      </c>
      <c r="P272" s="9">
        <v>0.79629467613243077</v>
      </c>
      <c r="Q272" s="9">
        <v>0.55884251167165522</v>
      </c>
      <c r="R272" s="9">
        <v>0.81457135009434856</v>
      </c>
      <c r="S272" s="10">
        <v>0.73600843821740081</v>
      </c>
      <c r="T272" s="15">
        <f t="shared" si="13"/>
        <v>0</v>
      </c>
      <c r="U272" s="15">
        <f t="shared" si="14"/>
        <v>0</v>
      </c>
      <c r="V272" s="15">
        <f t="shared" si="15"/>
        <v>0</v>
      </c>
    </row>
    <row r="273" spans="1:22" x14ac:dyDescent="0.25">
      <c r="A273" s="1" t="s">
        <v>277</v>
      </c>
      <c r="B273" s="8">
        <v>0.52961657828783815</v>
      </c>
      <c r="C273" s="9">
        <v>0.32449827115900742</v>
      </c>
      <c r="D273" s="9">
        <v>0.59437637414187794</v>
      </c>
      <c r="E273" s="9">
        <v>0.35890828587768375</v>
      </c>
      <c r="F273" s="9">
        <v>0.54353885314784056</v>
      </c>
      <c r="G273" s="9">
        <v>0.32767654929595097</v>
      </c>
      <c r="H273" s="8">
        <v>0.64845331145747642</v>
      </c>
      <c r="I273" s="9">
        <v>0.44619990034113355</v>
      </c>
      <c r="J273" s="9">
        <v>0.61127998825520635</v>
      </c>
      <c r="K273" s="9">
        <v>0.30636698237948379</v>
      </c>
      <c r="L273" s="9">
        <v>0.63570387606924583</v>
      </c>
      <c r="M273" s="10">
        <v>0.58537974328240527</v>
      </c>
      <c r="N273" s="8">
        <v>0.54434498421933564</v>
      </c>
      <c r="O273" s="9">
        <v>0.26104058281720049</v>
      </c>
      <c r="P273" s="9">
        <v>0.55233923042320965</v>
      </c>
      <c r="Q273" s="9">
        <v>0.15171165502039929</v>
      </c>
      <c r="R273" s="9">
        <v>0.53578313700239233</v>
      </c>
      <c r="S273" s="10">
        <v>0.38093590761727419</v>
      </c>
      <c r="T273" s="15">
        <f t="shared" si="13"/>
        <v>0</v>
      </c>
      <c r="U273" s="15">
        <f t="shared" si="14"/>
        <v>0</v>
      </c>
      <c r="V273" s="15">
        <f t="shared" si="15"/>
        <v>1</v>
      </c>
    </row>
    <row r="274" spans="1:22" x14ac:dyDescent="0.25">
      <c r="A274" s="1" t="s">
        <v>278</v>
      </c>
      <c r="B274" s="8">
        <v>0.60117421533060045</v>
      </c>
      <c r="C274" s="9">
        <v>0.67993758031195128</v>
      </c>
      <c r="D274" s="9">
        <v>0.61624700596148363</v>
      </c>
      <c r="E274" s="9">
        <v>0.60495143974222743</v>
      </c>
      <c r="F274" s="9">
        <v>0.59123627287012115</v>
      </c>
      <c r="G274" s="9">
        <v>0.59457062866153487</v>
      </c>
      <c r="H274" s="8">
        <v>0.42796625092518831</v>
      </c>
      <c r="I274" s="9">
        <v>0.30170011894576304</v>
      </c>
      <c r="J274" s="9">
        <v>0.46136249308414218</v>
      </c>
      <c r="K274" s="9">
        <v>0.27951803824202726</v>
      </c>
      <c r="L274" s="9">
        <v>0.6186266337682047</v>
      </c>
      <c r="M274" s="10">
        <v>0.49088923532935103</v>
      </c>
      <c r="N274" s="8">
        <v>0.38825477866850272</v>
      </c>
      <c r="O274" s="9">
        <v>0.28293831392953694</v>
      </c>
      <c r="P274" s="9">
        <v>0.47535754657062512</v>
      </c>
      <c r="Q274" s="9">
        <v>0.23055619996554746</v>
      </c>
      <c r="R274" s="9">
        <v>0.60179260849863458</v>
      </c>
      <c r="S274" s="10">
        <v>0.37680906321007512</v>
      </c>
      <c r="T274" s="15">
        <f t="shared" si="13"/>
        <v>0</v>
      </c>
      <c r="U274" s="15">
        <f t="shared" si="14"/>
        <v>0</v>
      </c>
      <c r="V274" s="15">
        <f t="shared" si="15"/>
        <v>1</v>
      </c>
    </row>
    <row r="275" spans="1:22" x14ac:dyDescent="0.25">
      <c r="A275" s="1" t="s">
        <v>279</v>
      </c>
      <c r="B275" s="8">
        <v>0.39735211753874283</v>
      </c>
      <c r="C275" s="9">
        <v>0.36262401926897869</v>
      </c>
      <c r="D275" s="9">
        <v>0.3655848063193472</v>
      </c>
      <c r="E275" s="9">
        <v>0.35528413021720556</v>
      </c>
      <c r="F275" s="9">
        <v>0.4487153835915656</v>
      </c>
      <c r="G275" s="9">
        <v>0.39779604678432495</v>
      </c>
      <c r="H275" s="8">
        <v>0.5385492490992092</v>
      </c>
      <c r="I275" s="9">
        <v>0.58811227631595453</v>
      </c>
      <c r="J275" s="9">
        <v>0.487277615934952</v>
      </c>
      <c r="K275" s="9">
        <v>0.49456482931477941</v>
      </c>
      <c r="L275" s="9">
        <v>0.53211342556194363</v>
      </c>
      <c r="M275" s="10">
        <v>0.60240992579918529</v>
      </c>
      <c r="N275" s="8">
        <v>0.50094001397822052</v>
      </c>
      <c r="O275" s="9">
        <v>0.47964861022779559</v>
      </c>
      <c r="P275" s="9">
        <v>0.49011762926369262</v>
      </c>
      <c r="Q275" s="9">
        <v>0.35870785176801717</v>
      </c>
      <c r="R275" s="9">
        <v>0.50558195150095586</v>
      </c>
      <c r="S275" s="10">
        <v>0.49698978388298987</v>
      </c>
      <c r="T275" s="15">
        <f t="shared" si="13"/>
        <v>1</v>
      </c>
      <c r="U275" s="15">
        <f t="shared" si="14"/>
        <v>0</v>
      </c>
      <c r="V275" s="15">
        <f t="shared" si="15"/>
        <v>1</v>
      </c>
    </row>
    <row r="276" spans="1:22" x14ac:dyDescent="0.25">
      <c r="A276" s="1" t="s">
        <v>280</v>
      </c>
      <c r="B276" s="8">
        <v>0.66422097253287871</v>
      </c>
      <c r="C276" s="9">
        <v>0.6473684676228918</v>
      </c>
      <c r="D276" s="9">
        <v>0.7308185366845491</v>
      </c>
      <c r="E276" s="9">
        <v>0.56186964346142376</v>
      </c>
      <c r="F276" s="9">
        <v>0.65223149177017359</v>
      </c>
      <c r="G276" s="9">
        <v>0.62587525335826655</v>
      </c>
      <c r="H276" s="8">
        <v>0.576658917878489</v>
      </c>
      <c r="I276" s="9">
        <v>0.27911390318997542</v>
      </c>
      <c r="J276" s="9">
        <v>0.67247189766059368</v>
      </c>
      <c r="K276" s="9">
        <v>0.35979396277603665</v>
      </c>
      <c r="L276" s="9">
        <v>0.72907536121327687</v>
      </c>
      <c r="M276" s="10">
        <v>0.55571773597796015</v>
      </c>
      <c r="N276" s="8">
        <v>0.46721648723349096</v>
      </c>
      <c r="O276" s="9">
        <v>0.22881883945605117</v>
      </c>
      <c r="P276" s="9">
        <v>0.6112792392789167</v>
      </c>
      <c r="Q276" s="9">
        <v>0.29548011275385844</v>
      </c>
      <c r="R276" s="9">
        <v>0.74134925117488604</v>
      </c>
      <c r="S276" s="10">
        <v>0.38763723964343832</v>
      </c>
      <c r="T276" s="15">
        <f t="shared" si="13"/>
        <v>0</v>
      </c>
      <c r="U276" s="15">
        <f t="shared" si="14"/>
        <v>0</v>
      </c>
      <c r="V276" s="15">
        <f t="shared" si="15"/>
        <v>0</v>
      </c>
    </row>
    <row r="277" spans="1:22" x14ac:dyDescent="0.25">
      <c r="A277" s="1" t="s">
        <v>281</v>
      </c>
      <c r="B277" s="8">
        <v>0.70713368651772079</v>
      </c>
      <c r="C277" s="9">
        <v>0.654608868546532</v>
      </c>
      <c r="D277" s="9">
        <v>0.67580403419962121</v>
      </c>
      <c r="E277" s="9">
        <v>0.62565832330875837</v>
      </c>
      <c r="F277" s="9">
        <v>0.72665461278620291</v>
      </c>
      <c r="G277" s="9">
        <v>0.63367994065138</v>
      </c>
      <c r="H277" s="8">
        <v>0.66042524845241979</v>
      </c>
      <c r="I277" s="9">
        <v>0.45750178181438161</v>
      </c>
      <c r="J277" s="9">
        <v>0.72060738819996062</v>
      </c>
      <c r="K277" s="9">
        <v>0.45559342109794715</v>
      </c>
      <c r="L277" s="9">
        <v>0.79639514660104671</v>
      </c>
      <c r="M277" s="10">
        <v>0.61741911042975317</v>
      </c>
      <c r="N277" s="8">
        <v>0.58108775500336174</v>
      </c>
      <c r="O277" s="9">
        <v>0.40236464963215679</v>
      </c>
      <c r="P277" s="9">
        <v>0.6576236960837083</v>
      </c>
      <c r="Q277" s="9">
        <v>0.38972409703749267</v>
      </c>
      <c r="R277" s="9">
        <v>0.70164824363251022</v>
      </c>
      <c r="S277" s="10">
        <v>0.48264201821635705</v>
      </c>
      <c r="T277" s="15">
        <f t="shared" si="13"/>
        <v>0</v>
      </c>
      <c r="U277" s="15">
        <f t="shared" si="14"/>
        <v>0</v>
      </c>
      <c r="V277" s="15">
        <f t="shared" si="15"/>
        <v>0</v>
      </c>
    </row>
    <row r="278" spans="1:22" x14ac:dyDescent="0.25">
      <c r="A278" s="1" t="s">
        <v>282</v>
      </c>
      <c r="B278" s="8">
        <v>0.37681889302983584</v>
      </c>
      <c r="C278" s="9">
        <v>0.62644519727770609</v>
      </c>
      <c r="D278" s="9">
        <v>0.54595440600927159</v>
      </c>
      <c r="E278" s="9">
        <v>0.44032063994169007</v>
      </c>
      <c r="F278" s="9">
        <v>0.68580504495541006</v>
      </c>
      <c r="G278" s="9">
        <v>0.51576828917961792</v>
      </c>
      <c r="H278" s="8">
        <v>0.41525620691442966</v>
      </c>
      <c r="I278" s="9">
        <v>0.29168980090982888</v>
      </c>
      <c r="J278" s="9">
        <v>0.48057627153510624</v>
      </c>
      <c r="K278" s="9">
        <v>0.29585916304448417</v>
      </c>
      <c r="L278" s="9">
        <v>0.49031820577604546</v>
      </c>
      <c r="M278" s="10">
        <v>0.37697499529772494</v>
      </c>
      <c r="N278" s="8">
        <v>0.32478819452352864</v>
      </c>
      <c r="O278" s="9">
        <v>0.2539807507982994</v>
      </c>
      <c r="P278" s="9">
        <v>0.36827739662547815</v>
      </c>
      <c r="Q278" s="9">
        <v>0.23031217383366218</v>
      </c>
      <c r="R278" s="9">
        <v>0.40741784233012507</v>
      </c>
      <c r="S278" s="10">
        <v>0.3048808360089727</v>
      </c>
      <c r="T278" s="15">
        <f t="shared" si="13"/>
        <v>0</v>
      </c>
      <c r="U278" s="15">
        <f t="shared" si="14"/>
        <v>0</v>
      </c>
      <c r="V278" s="15">
        <f t="shared" si="15"/>
        <v>1</v>
      </c>
    </row>
    <row r="279" spans="1:22" x14ac:dyDescent="0.25">
      <c r="A279" s="1" t="s">
        <v>283</v>
      </c>
      <c r="B279" s="8">
        <v>0.65946227529425938</v>
      </c>
      <c r="C279" s="9">
        <v>0.75952020299886081</v>
      </c>
      <c r="D279" s="9">
        <v>0.69038256291379863</v>
      </c>
      <c r="E279" s="9">
        <v>0.74008431238260053</v>
      </c>
      <c r="F279" s="9">
        <v>0.68390346640663691</v>
      </c>
      <c r="G279" s="9">
        <v>0.74044568761538099</v>
      </c>
      <c r="H279" s="8">
        <v>0.8292872889320233</v>
      </c>
      <c r="I279" s="9">
        <v>0.75535017813821992</v>
      </c>
      <c r="J279" s="9">
        <v>0.83110538905816334</v>
      </c>
      <c r="K279" s="9">
        <v>0.73031791533322044</v>
      </c>
      <c r="L279" s="9">
        <v>0.86063114643389726</v>
      </c>
      <c r="M279" s="10">
        <v>0.8311753554429403</v>
      </c>
      <c r="N279" s="8">
        <v>0.87785518882065006</v>
      </c>
      <c r="O279" s="9">
        <v>0.7021804843027839</v>
      </c>
      <c r="P279" s="9">
        <v>0.87826384823200621</v>
      </c>
      <c r="Q279" s="9">
        <v>0.67280479645322766</v>
      </c>
      <c r="R279" s="9">
        <v>0.8851642771110928</v>
      </c>
      <c r="S279" s="10">
        <v>0.7403192961516798</v>
      </c>
      <c r="T279" s="15">
        <f t="shared" si="13"/>
        <v>0</v>
      </c>
      <c r="U279" s="15">
        <f t="shared" si="14"/>
        <v>0</v>
      </c>
      <c r="V279" s="15">
        <f t="shared" si="15"/>
        <v>0</v>
      </c>
    </row>
    <row r="280" spans="1:22" x14ac:dyDescent="0.25">
      <c r="A280" s="1" t="s">
        <v>284</v>
      </c>
      <c r="B280" s="8">
        <v>0.71562183771482046</v>
      </c>
      <c r="C280" s="9">
        <v>0.71535105776637142</v>
      </c>
      <c r="D280" s="9">
        <v>0.72499610487099264</v>
      </c>
      <c r="E280" s="9">
        <v>0.694786867559818</v>
      </c>
      <c r="F280" s="9">
        <v>0.7242540922351397</v>
      </c>
      <c r="G280" s="9">
        <v>0.70562527043278667</v>
      </c>
      <c r="H280" s="8">
        <v>0.87121937264082483</v>
      </c>
      <c r="I280" s="9">
        <v>0.76089534089194744</v>
      </c>
      <c r="J280" s="9">
        <v>0.80036529082431362</v>
      </c>
      <c r="K280" s="9">
        <v>0.67864822571099381</v>
      </c>
      <c r="L280" s="9">
        <v>0.85587986434042929</v>
      </c>
      <c r="M280" s="10">
        <v>0.82472021969704834</v>
      </c>
      <c r="N280" s="8">
        <v>0.80752206239998503</v>
      </c>
      <c r="O280" s="9">
        <v>0.68969789854207686</v>
      </c>
      <c r="P280" s="9">
        <v>0.75110058461814999</v>
      </c>
      <c r="Q280" s="9">
        <v>0.59116227664422905</v>
      </c>
      <c r="R280" s="9">
        <v>0.79206477674346876</v>
      </c>
      <c r="S280" s="10">
        <v>0.74886280268970129</v>
      </c>
      <c r="T280" s="15">
        <f t="shared" si="13"/>
        <v>0</v>
      </c>
      <c r="U280" s="15">
        <f t="shared" si="14"/>
        <v>0</v>
      </c>
      <c r="V280" s="15">
        <f t="shared" si="15"/>
        <v>0</v>
      </c>
    </row>
    <row r="281" spans="1:22" x14ac:dyDescent="0.25">
      <c r="A281" s="1" t="s">
        <v>285</v>
      </c>
      <c r="B281" s="8">
        <v>0.67463588934575935</v>
      </c>
      <c r="C281" s="9">
        <v>0.71609386018292587</v>
      </c>
      <c r="D281" s="9">
        <v>0.70220206981098088</v>
      </c>
      <c r="E281" s="9">
        <v>0.70229193249420063</v>
      </c>
      <c r="F281" s="9">
        <v>0.70757131486644953</v>
      </c>
      <c r="G281" s="9">
        <v>0.70263012174237172</v>
      </c>
      <c r="H281" s="8">
        <v>0.62236634216571318</v>
      </c>
      <c r="I281" s="9">
        <v>0.53949120040285869</v>
      </c>
      <c r="J281" s="9">
        <v>0.69292111510271348</v>
      </c>
      <c r="K281" s="9">
        <v>0.54992789003721787</v>
      </c>
      <c r="L281" s="9">
        <v>0.74543057144062741</v>
      </c>
      <c r="M281" s="10">
        <v>0.68944741689727529</v>
      </c>
      <c r="N281" s="8">
        <v>0.60714121167522905</v>
      </c>
      <c r="O281" s="9">
        <v>0.4374926351566471</v>
      </c>
      <c r="P281" s="9">
        <v>0.66275350711040204</v>
      </c>
      <c r="Q281" s="9">
        <v>0.41691270457550422</v>
      </c>
      <c r="R281" s="9">
        <v>0.6904457235778626</v>
      </c>
      <c r="S281" s="10">
        <v>0.58452882789872207</v>
      </c>
      <c r="T281" s="15">
        <f t="shared" si="13"/>
        <v>0</v>
      </c>
      <c r="U281" s="15">
        <f t="shared" si="14"/>
        <v>0</v>
      </c>
      <c r="V281" s="15">
        <f t="shared" si="15"/>
        <v>0</v>
      </c>
    </row>
    <row r="282" spans="1:22" x14ac:dyDescent="0.25">
      <c r="A282" s="1" t="s">
        <v>286</v>
      </c>
      <c r="B282" s="8">
        <v>0.73117663895573071</v>
      </c>
      <c r="C282" s="9">
        <v>0.75430658579725851</v>
      </c>
      <c r="D282" s="9">
        <v>0.74987618535794909</v>
      </c>
      <c r="E282" s="9">
        <v>0.71306459457037263</v>
      </c>
      <c r="F282" s="9"/>
      <c r="G282" s="9"/>
      <c r="H282" s="8">
        <v>0.76207217793370641</v>
      </c>
      <c r="I282" s="9">
        <v>0.61946687049440918</v>
      </c>
      <c r="J282" s="9">
        <v>0.68313286698615971</v>
      </c>
      <c r="K282" s="9">
        <v>0.58135933613689994</v>
      </c>
      <c r="L282" s="9"/>
      <c r="M282" s="10"/>
      <c r="N282" s="8">
        <v>0.76007371409282587</v>
      </c>
      <c r="O282" s="9">
        <v>0.57866365901978645</v>
      </c>
      <c r="P282" s="9">
        <v>0.67091899521798648</v>
      </c>
      <c r="Q282" s="9">
        <v>0.51242186124185995</v>
      </c>
      <c r="R282" s="9"/>
      <c r="S282" s="10"/>
      <c r="T282" s="15">
        <f t="shared" si="13"/>
        <v>0</v>
      </c>
      <c r="U282" s="15">
        <f t="shared" si="14"/>
        <v>0</v>
      </c>
      <c r="V282" s="15">
        <f t="shared" si="15"/>
        <v>0</v>
      </c>
    </row>
    <row r="283" spans="1:22" x14ac:dyDescent="0.25">
      <c r="A283" s="1" t="s">
        <v>287</v>
      </c>
      <c r="B283" s="8">
        <v>0.62893732178929418</v>
      </c>
      <c r="C283" s="9">
        <v>0.70205369298908238</v>
      </c>
      <c r="D283" s="9">
        <v>0.63953729592131092</v>
      </c>
      <c r="E283" s="9">
        <v>0.69565678689711496</v>
      </c>
      <c r="F283" s="9">
        <v>0.63313946299195845</v>
      </c>
      <c r="G283" s="9">
        <v>0.70282202483337575</v>
      </c>
      <c r="H283" s="8">
        <v>0.82634650898399586</v>
      </c>
      <c r="I283" s="9">
        <v>0.66486668859551779</v>
      </c>
      <c r="J283" s="9">
        <v>0.77388489061251819</v>
      </c>
      <c r="K283" s="9">
        <v>0.639838937198278</v>
      </c>
      <c r="L283" s="9">
        <v>0.84006588356103595</v>
      </c>
      <c r="M283" s="10">
        <v>0.79251337724575244</v>
      </c>
      <c r="N283" s="8">
        <v>0.7691976237490058</v>
      </c>
      <c r="O283" s="9">
        <v>0.57840901350673612</v>
      </c>
      <c r="P283" s="9">
        <v>0.73875261152064919</v>
      </c>
      <c r="Q283" s="9">
        <v>0.52978296776616651</v>
      </c>
      <c r="R283" s="9">
        <v>0.82627083797208001</v>
      </c>
      <c r="S283" s="10">
        <v>0.71423118864097113</v>
      </c>
      <c r="T283" s="15">
        <f t="shared" si="13"/>
        <v>0</v>
      </c>
      <c r="U283" s="15">
        <f t="shared" si="14"/>
        <v>0</v>
      </c>
      <c r="V283" s="15">
        <f t="shared" si="15"/>
        <v>0</v>
      </c>
    </row>
    <row r="284" spans="1:22" x14ac:dyDescent="0.25">
      <c r="A284" s="1" t="s">
        <v>288</v>
      </c>
      <c r="B284" s="8">
        <v>0.62354676036178269</v>
      </c>
      <c r="C284" s="9">
        <v>0.67467109792241042</v>
      </c>
      <c r="D284" s="9">
        <v>0.63373753925742538</v>
      </c>
      <c r="E284" s="9">
        <v>0.62104733046884419</v>
      </c>
      <c r="F284" s="9">
        <v>0.63362918612092145</v>
      </c>
      <c r="G284" s="9">
        <v>0.63604669503704447</v>
      </c>
      <c r="H284" s="8">
        <v>0.70823499263570755</v>
      </c>
      <c r="I284" s="9">
        <v>0.49950544630359883</v>
      </c>
      <c r="J284" s="9">
        <v>0.63603582686249638</v>
      </c>
      <c r="K284" s="9">
        <v>0.41633489083217801</v>
      </c>
      <c r="L284" s="9">
        <v>0.75452435571516685</v>
      </c>
      <c r="M284" s="10">
        <v>0.70663449605837458</v>
      </c>
      <c r="N284" s="8">
        <v>0.6598754172557596</v>
      </c>
      <c r="O284" s="9">
        <v>0.45594548276198849</v>
      </c>
      <c r="P284" s="9">
        <v>0.65627664803434838</v>
      </c>
      <c r="Q284" s="9">
        <v>0.33824199094759061</v>
      </c>
      <c r="R284" s="9">
        <v>0.73744488707420097</v>
      </c>
      <c r="S284" s="10">
        <v>0.58094914309688461</v>
      </c>
      <c r="T284" s="15">
        <f t="shared" si="13"/>
        <v>0</v>
      </c>
      <c r="U284" s="15">
        <f t="shared" si="14"/>
        <v>0</v>
      </c>
      <c r="V284" s="15">
        <f t="shared" si="15"/>
        <v>0</v>
      </c>
    </row>
    <row r="285" spans="1:22" x14ac:dyDescent="0.25">
      <c r="A285" s="1" t="s">
        <v>289</v>
      </c>
      <c r="B285" s="8">
        <v>0.68366578366816189</v>
      </c>
      <c r="C285" s="9">
        <v>0.64894962983572824</v>
      </c>
      <c r="D285" s="9">
        <v>0.69004617080240915</v>
      </c>
      <c r="E285" s="9">
        <v>0.6338290161751523</v>
      </c>
      <c r="F285" s="9">
        <v>0.69484617085208267</v>
      </c>
      <c r="G285" s="9">
        <v>0.62646301613544597</v>
      </c>
      <c r="H285" s="8">
        <v>0.80945567123254758</v>
      </c>
      <c r="I285" s="9">
        <v>0.76626117348812084</v>
      </c>
      <c r="J285" s="9">
        <v>0.76977319528436905</v>
      </c>
      <c r="K285" s="9">
        <v>0.5869825143481997</v>
      </c>
      <c r="L285" s="9">
        <v>0.83933546285943084</v>
      </c>
      <c r="M285" s="10">
        <v>0.76147639269680123</v>
      </c>
      <c r="N285" s="8">
        <v>0.74321912179609162</v>
      </c>
      <c r="O285" s="9">
        <v>0.70674802139743287</v>
      </c>
      <c r="P285" s="9">
        <v>0.70717149743131347</v>
      </c>
      <c r="Q285" s="9">
        <v>0.47234613897856065</v>
      </c>
      <c r="R285" s="9">
        <v>0.77675791132577143</v>
      </c>
      <c r="S285" s="10">
        <v>0.70125365019259533</v>
      </c>
      <c r="T285" s="15">
        <f t="shared" si="13"/>
        <v>0</v>
      </c>
      <c r="U285" s="15">
        <f t="shared" si="14"/>
        <v>0</v>
      </c>
      <c r="V285" s="15">
        <f t="shared" si="15"/>
        <v>0</v>
      </c>
    </row>
    <row r="286" spans="1:22" x14ac:dyDescent="0.25">
      <c r="A286" s="1" t="s">
        <v>290</v>
      </c>
      <c r="B286" s="8">
        <v>0.39005456582451054</v>
      </c>
      <c r="C286" s="9">
        <v>0.57955032089533531</v>
      </c>
      <c r="D286" s="9">
        <v>0.49692088569918341</v>
      </c>
      <c r="E286" s="9">
        <v>0.41750180054598857</v>
      </c>
      <c r="F286" s="9">
        <v>0.50189058650220852</v>
      </c>
      <c r="G286" s="9">
        <v>0.41108181431266982</v>
      </c>
      <c r="H286" s="8">
        <v>0.33409437114059748</v>
      </c>
      <c r="I286" s="9">
        <v>0.22073935239201922</v>
      </c>
      <c r="J286" s="9">
        <v>0.3637883034583938</v>
      </c>
      <c r="K286" s="9">
        <v>0.25219510428593706</v>
      </c>
      <c r="L286" s="9">
        <v>0.50950666095672092</v>
      </c>
      <c r="M286" s="10">
        <v>0.29816886366830009</v>
      </c>
      <c r="N286" s="8">
        <v>0.3246017845528838</v>
      </c>
      <c r="O286" s="9">
        <v>0.20646821637289164</v>
      </c>
      <c r="P286" s="9">
        <v>0.33168596136076534</v>
      </c>
      <c r="Q286" s="9">
        <v>0.21431339800244151</v>
      </c>
      <c r="R286" s="9">
        <v>0.45622280944248572</v>
      </c>
      <c r="S286" s="10">
        <v>0.27683533988981063</v>
      </c>
      <c r="T286" s="15">
        <f t="shared" si="13"/>
        <v>1</v>
      </c>
      <c r="U286" s="15">
        <f t="shared" si="14"/>
        <v>0</v>
      </c>
      <c r="V286" s="15">
        <f t="shared" si="15"/>
        <v>1</v>
      </c>
    </row>
    <row r="287" spans="1:22" x14ac:dyDescent="0.25">
      <c r="A287" s="1" t="s">
        <v>291</v>
      </c>
      <c r="B287" s="8">
        <v>0.56606288800348536</v>
      </c>
      <c r="C287" s="9">
        <v>0.69469109973876675</v>
      </c>
      <c r="D287" s="9">
        <v>0.64597637569274147</v>
      </c>
      <c r="E287" s="9">
        <v>0.63887083172580528</v>
      </c>
      <c r="F287" s="9">
        <v>0.60812768101557235</v>
      </c>
      <c r="G287" s="9">
        <v>0.67784259807183178</v>
      </c>
      <c r="H287" s="8">
        <v>0.68811470215503245</v>
      </c>
      <c r="I287" s="9">
        <v>0.52252907177817665</v>
      </c>
      <c r="J287" s="9">
        <v>0.68851929937266909</v>
      </c>
      <c r="K287" s="9">
        <v>0.51549698017879186</v>
      </c>
      <c r="L287" s="9">
        <v>0.808461698949971</v>
      </c>
      <c r="M287" s="10">
        <v>0.70532000464613465</v>
      </c>
      <c r="N287" s="8">
        <v>0.65630434196194909</v>
      </c>
      <c r="O287" s="9">
        <v>0.46486525967319225</v>
      </c>
      <c r="P287" s="9">
        <v>0.64252999617133388</v>
      </c>
      <c r="Q287" s="9">
        <v>0.46865717247659883</v>
      </c>
      <c r="R287" s="9">
        <v>0.76754185997198743</v>
      </c>
      <c r="S287" s="10">
        <v>0.57631294679441303</v>
      </c>
      <c r="T287" s="15">
        <f t="shared" si="13"/>
        <v>0</v>
      </c>
      <c r="U287" s="15">
        <f t="shared" si="14"/>
        <v>0</v>
      </c>
      <c r="V287" s="15">
        <f t="shared" si="15"/>
        <v>0</v>
      </c>
    </row>
    <row r="288" spans="1:22" x14ac:dyDescent="0.25">
      <c r="A288" s="1" t="s">
        <v>292</v>
      </c>
      <c r="B288" s="8">
        <v>0.48166203473221775</v>
      </c>
      <c r="C288" s="9">
        <v>0.60876294632810679</v>
      </c>
      <c r="D288" s="9">
        <v>0.49746270604876563</v>
      </c>
      <c r="E288" s="9">
        <v>0.61134346875039625</v>
      </c>
      <c r="F288" s="9"/>
      <c r="G288" s="9"/>
      <c r="H288" s="8">
        <v>0.78670175565409695</v>
      </c>
      <c r="I288" s="9">
        <v>0.57187304071354861</v>
      </c>
      <c r="J288" s="9">
        <v>0.69105153713725564</v>
      </c>
      <c r="K288" s="9">
        <v>0.46493722170885954</v>
      </c>
      <c r="L288" s="9"/>
      <c r="M288" s="10"/>
      <c r="N288" s="8">
        <v>0.77177142600441795</v>
      </c>
      <c r="O288" s="9">
        <v>0.42555946998721833</v>
      </c>
      <c r="P288" s="9">
        <v>0.75431523826750746</v>
      </c>
      <c r="Q288" s="9">
        <v>0.33333154447932828</v>
      </c>
      <c r="R288" s="9"/>
      <c r="S288" s="10"/>
      <c r="T288" s="15">
        <f t="shared" si="13"/>
        <v>0</v>
      </c>
      <c r="U288" s="15">
        <f t="shared" si="14"/>
        <v>0</v>
      </c>
      <c r="V288" s="15">
        <f t="shared" si="15"/>
        <v>0</v>
      </c>
    </row>
    <row r="289" spans="1:22" x14ac:dyDescent="0.25">
      <c r="A289" s="1" t="s">
        <v>293</v>
      </c>
      <c r="B289" s="8">
        <v>0.54420329003830803</v>
      </c>
      <c r="C289" s="9">
        <v>0.73017531034088956</v>
      </c>
      <c r="D289" s="9">
        <v>0.74420465884323517</v>
      </c>
      <c r="E289" s="9">
        <v>0.60698370592262918</v>
      </c>
      <c r="F289" s="9">
        <v>0.67017324361020425</v>
      </c>
      <c r="G289" s="9">
        <v>0.6143983723514137</v>
      </c>
      <c r="H289" s="8">
        <v>0.46222784382209992</v>
      </c>
      <c r="I289" s="9">
        <v>0.31545514740239045</v>
      </c>
      <c r="J289" s="9">
        <v>0.65085570473229537</v>
      </c>
      <c r="K289" s="9">
        <v>0.34715722932404058</v>
      </c>
      <c r="L289" s="9">
        <v>0.62819084573313744</v>
      </c>
      <c r="M289" s="10">
        <v>0.47602431099373482</v>
      </c>
      <c r="N289" s="8">
        <v>0.33762171844990135</v>
      </c>
      <c r="O289" s="9">
        <v>0.27516449840871049</v>
      </c>
      <c r="P289" s="9">
        <v>0.49022762907502387</v>
      </c>
      <c r="Q289" s="9">
        <v>0.3034831884409438</v>
      </c>
      <c r="R289" s="9">
        <v>0.53783912624617658</v>
      </c>
      <c r="S289" s="10">
        <v>0.39228322132098531</v>
      </c>
      <c r="T289" s="15">
        <f t="shared" si="13"/>
        <v>0</v>
      </c>
      <c r="U289" s="15">
        <f t="shared" si="14"/>
        <v>0</v>
      </c>
      <c r="V289" s="15">
        <f t="shared" si="15"/>
        <v>1</v>
      </c>
    </row>
    <row r="290" spans="1:22" x14ac:dyDescent="0.25">
      <c r="A290" s="1" t="s">
        <v>294</v>
      </c>
      <c r="B290" s="8">
        <v>0.32545277128837902</v>
      </c>
      <c r="C290" s="9">
        <v>0.45085365209201139</v>
      </c>
      <c r="D290" s="9">
        <v>0.37155833299724339</v>
      </c>
      <c r="E290" s="9">
        <v>0.34559011213494589</v>
      </c>
      <c r="F290" s="9">
        <v>0.46662585639587317</v>
      </c>
      <c r="G290" s="9">
        <v>0.3298571237892321</v>
      </c>
      <c r="H290" s="8">
        <v>0.56169014428496078</v>
      </c>
      <c r="I290" s="9">
        <v>0.58359029335880219</v>
      </c>
      <c r="J290" s="9">
        <v>0.55324340921432769</v>
      </c>
      <c r="K290" s="9">
        <v>0.5429868351225402</v>
      </c>
      <c r="L290" s="9">
        <v>0.57442742966701521</v>
      </c>
      <c r="M290" s="10">
        <v>0.63621309977528862</v>
      </c>
      <c r="N290" s="8">
        <v>0.55165149852655559</v>
      </c>
      <c r="O290" s="9">
        <v>0.48349384872879786</v>
      </c>
      <c r="P290" s="9">
        <v>0.52486267246986462</v>
      </c>
      <c r="Q290" s="9">
        <v>0.42297948515937067</v>
      </c>
      <c r="R290" s="9">
        <v>0.56716557504435794</v>
      </c>
      <c r="S290" s="10">
        <v>0.50366023271915006</v>
      </c>
      <c r="T290" s="15">
        <f t="shared" si="13"/>
        <v>1</v>
      </c>
      <c r="U290" s="15">
        <f t="shared" si="14"/>
        <v>0</v>
      </c>
      <c r="V290" s="15">
        <f t="shared" si="15"/>
        <v>1</v>
      </c>
    </row>
    <row r="291" spans="1:22" x14ac:dyDescent="0.25">
      <c r="A291" s="1" t="s">
        <v>295</v>
      </c>
      <c r="B291" s="8">
        <v>0.49662663144073244</v>
      </c>
      <c r="C291" s="9">
        <v>0.54323129428196504</v>
      </c>
      <c r="D291" s="9">
        <v>0.51142845877916365</v>
      </c>
      <c r="E291" s="9">
        <v>0.53763377483084562</v>
      </c>
      <c r="F291" s="9">
        <v>0.48006343577639715</v>
      </c>
      <c r="G291" s="9">
        <v>0.54787233793845247</v>
      </c>
      <c r="H291" s="8">
        <v>0.77788679614238698</v>
      </c>
      <c r="I291" s="9">
        <v>0.66098221176908156</v>
      </c>
      <c r="J291" s="9">
        <v>0.69671422568793706</v>
      </c>
      <c r="K291" s="9">
        <v>0.55107460607922953</v>
      </c>
      <c r="L291" s="9">
        <v>0.74505168165219404</v>
      </c>
      <c r="M291" s="10">
        <v>0.72263044119111264</v>
      </c>
      <c r="N291" s="8">
        <v>0.73042925211443022</v>
      </c>
      <c r="O291" s="9">
        <v>0.56605880397397779</v>
      </c>
      <c r="P291" s="9">
        <v>0.72820473125736829</v>
      </c>
      <c r="Q291" s="9">
        <v>0.40597689417543098</v>
      </c>
      <c r="R291" s="9">
        <v>0.72922016854680793</v>
      </c>
      <c r="S291" s="10">
        <v>0.62015398903055008</v>
      </c>
      <c r="T291" s="15">
        <f t="shared" si="13"/>
        <v>0</v>
      </c>
      <c r="U291" s="15">
        <f t="shared" si="14"/>
        <v>0</v>
      </c>
      <c r="V291" s="15">
        <f t="shared" si="15"/>
        <v>0</v>
      </c>
    </row>
    <row r="292" spans="1:22" x14ac:dyDescent="0.25">
      <c r="A292" s="1" t="s">
        <v>296</v>
      </c>
      <c r="B292" s="8">
        <v>0.54541305214006408</v>
      </c>
      <c r="C292" s="9">
        <v>0.55659745858036269</v>
      </c>
      <c r="D292" s="9">
        <v>0.56649628500245541</v>
      </c>
      <c r="E292" s="9">
        <v>0.53782652484134386</v>
      </c>
      <c r="F292" s="9">
        <v>0.54150325727923687</v>
      </c>
      <c r="G292" s="9">
        <v>0.53608478688167438</v>
      </c>
      <c r="H292" s="8">
        <v>0.75877505793502631</v>
      </c>
      <c r="I292" s="9">
        <v>0.66995463128992794</v>
      </c>
      <c r="J292" s="9">
        <v>0.72502258079836546</v>
      </c>
      <c r="K292" s="9">
        <v>0.48221493042806424</v>
      </c>
      <c r="L292" s="9">
        <v>0.73808568896188054</v>
      </c>
      <c r="M292" s="10">
        <v>0.72408501999968655</v>
      </c>
      <c r="N292" s="8">
        <v>0.72175039232938532</v>
      </c>
      <c r="O292" s="9">
        <v>0.55983692874365365</v>
      </c>
      <c r="P292" s="9">
        <v>0.73557127172031234</v>
      </c>
      <c r="Q292" s="9">
        <v>0.41747927050247502</v>
      </c>
      <c r="R292" s="9">
        <v>0.7276809574843458</v>
      </c>
      <c r="S292" s="10">
        <v>0.61248125501863759</v>
      </c>
      <c r="T292" s="15">
        <f t="shared" si="13"/>
        <v>0</v>
      </c>
      <c r="U292" s="15">
        <f t="shared" si="14"/>
        <v>0</v>
      </c>
      <c r="V292" s="15">
        <f t="shared" si="15"/>
        <v>0</v>
      </c>
    </row>
    <row r="293" spans="1:22" x14ac:dyDescent="0.25">
      <c r="A293" s="1" t="s">
        <v>297</v>
      </c>
      <c r="B293" s="8">
        <v>0.81088970673365257</v>
      </c>
      <c r="C293" s="9">
        <v>0.76575266657328023</v>
      </c>
      <c r="D293" s="9">
        <v>0.81905217165659261</v>
      </c>
      <c r="E293" s="9">
        <v>0.75231222530261388</v>
      </c>
      <c r="F293" s="9">
        <v>0.81839965303519191</v>
      </c>
      <c r="G293" s="9">
        <v>0.76804254792378213</v>
      </c>
      <c r="H293" s="8">
        <v>0.77835166490514585</v>
      </c>
      <c r="I293" s="9">
        <v>0.7591062929152006</v>
      </c>
      <c r="J293" s="9">
        <v>0.78109980990354289</v>
      </c>
      <c r="K293" s="9">
        <v>0.69643759947092787</v>
      </c>
      <c r="L293" s="9">
        <v>0.82078346524961465</v>
      </c>
      <c r="M293" s="10">
        <v>0.72989951580093571</v>
      </c>
      <c r="N293" s="8">
        <v>0.67160827621346952</v>
      </c>
      <c r="O293" s="9">
        <v>0.65130971836573159</v>
      </c>
      <c r="P293" s="9">
        <v>0.69010289237927358</v>
      </c>
      <c r="Q293" s="9">
        <v>0.55622332458405344</v>
      </c>
      <c r="R293" s="9">
        <v>0.73134927623136248</v>
      </c>
      <c r="S293" s="10">
        <v>0.63038188835004783</v>
      </c>
      <c r="T293" s="15">
        <f t="shared" si="13"/>
        <v>0</v>
      </c>
      <c r="U293" s="15">
        <f t="shared" si="14"/>
        <v>0</v>
      </c>
      <c r="V293" s="15">
        <f t="shared" si="15"/>
        <v>0</v>
      </c>
    </row>
    <row r="294" spans="1:22" x14ac:dyDescent="0.25">
      <c r="A294" s="1" t="s">
        <v>298</v>
      </c>
      <c r="B294" s="8">
        <v>0.59606491857973642</v>
      </c>
      <c r="C294" s="9">
        <v>0.60636967686491872</v>
      </c>
      <c r="D294" s="9">
        <v>0.6270407105665764</v>
      </c>
      <c r="E294" s="9">
        <v>0.59045721388202899</v>
      </c>
      <c r="F294" s="9">
        <v>0.61140486929526028</v>
      </c>
      <c r="G294" s="9">
        <v>0.61061377952683182</v>
      </c>
      <c r="H294" s="8">
        <v>0.8215499450165572</v>
      </c>
      <c r="I294" s="9">
        <v>0.69627891641021022</v>
      </c>
      <c r="J294" s="9">
        <v>0.72981514022554606</v>
      </c>
      <c r="K294" s="9">
        <v>0.53593784811584688</v>
      </c>
      <c r="L294" s="9">
        <v>0.7761093819289655</v>
      </c>
      <c r="M294" s="10">
        <v>0.71257524367540204</v>
      </c>
      <c r="N294" s="8">
        <v>0.7637138409788109</v>
      </c>
      <c r="O294" s="9">
        <v>0.57039940784912868</v>
      </c>
      <c r="P294" s="9">
        <v>0.72874818381307849</v>
      </c>
      <c r="Q294" s="9">
        <v>0.38769890576023286</v>
      </c>
      <c r="R294" s="9">
        <v>0.6612130675302057</v>
      </c>
      <c r="S294" s="10">
        <v>0.60608432188229577</v>
      </c>
      <c r="T294" s="15">
        <f t="shared" si="13"/>
        <v>0</v>
      </c>
      <c r="U294" s="15">
        <f t="shared" si="14"/>
        <v>0</v>
      </c>
      <c r="V294" s="15">
        <f t="shared" si="15"/>
        <v>0</v>
      </c>
    </row>
    <row r="295" spans="1:22" x14ac:dyDescent="0.25">
      <c r="A295" s="1" t="s">
        <v>299</v>
      </c>
      <c r="B295" s="8">
        <v>0.38745473795737917</v>
      </c>
      <c r="C295" s="9">
        <v>0.57793292078747038</v>
      </c>
      <c r="D295" s="9">
        <v>0.42200398034955033</v>
      </c>
      <c r="E295" s="9">
        <v>0.43529030405678343</v>
      </c>
      <c r="F295" s="9">
        <v>0.39051263212606563</v>
      </c>
      <c r="G295" s="9">
        <v>0.49783434150592559</v>
      </c>
      <c r="H295" s="8">
        <v>0.46348131658484265</v>
      </c>
      <c r="I295" s="9">
        <v>0.35157227160144489</v>
      </c>
      <c r="J295" s="9">
        <v>0.47197809685889097</v>
      </c>
      <c r="K295" s="9">
        <v>0.33581990556759883</v>
      </c>
      <c r="L295" s="9">
        <v>0.50765461185254079</v>
      </c>
      <c r="M295" s="10">
        <v>0.4398313502404782</v>
      </c>
      <c r="N295" s="8">
        <v>0.3097587730113503</v>
      </c>
      <c r="O295" s="9">
        <v>0.25949280020553489</v>
      </c>
      <c r="P295" s="9">
        <v>0.34276050505767602</v>
      </c>
      <c r="Q295" s="9">
        <v>0.25734205410457728</v>
      </c>
      <c r="R295" s="9">
        <v>0.41937151812628004</v>
      </c>
      <c r="S295" s="10">
        <v>0.35497386943343723</v>
      </c>
      <c r="T295" s="15">
        <f t="shared" si="13"/>
        <v>1</v>
      </c>
      <c r="U295" s="15">
        <f t="shared" si="14"/>
        <v>0</v>
      </c>
      <c r="V295" s="15">
        <f t="shared" si="15"/>
        <v>1</v>
      </c>
    </row>
    <row r="296" spans="1:22" x14ac:dyDescent="0.25">
      <c r="A296" s="1" t="s">
        <v>300</v>
      </c>
      <c r="B296" s="8">
        <v>0.77301861433699637</v>
      </c>
      <c r="C296" s="9">
        <v>0.77598047644819723</v>
      </c>
      <c r="D296" s="9">
        <v>0.76343244891689455</v>
      </c>
      <c r="E296" s="9">
        <v>0.73327545172472652</v>
      </c>
      <c r="F296" s="9">
        <v>0.77688249676321641</v>
      </c>
      <c r="G296" s="9">
        <v>0.75807382915401889</v>
      </c>
      <c r="H296" s="8">
        <v>0.79078878088388926</v>
      </c>
      <c r="I296" s="9">
        <v>0.62185474391831252</v>
      </c>
      <c r="J296" s="9">
        <v>0.82007367347484772</v>
      </c>
      <c r="K296" s="9">
        <v>0.65748684939815927</v>
      </c>
      <c r="L296" s="9">
        <v>0.86581775639159464</v>
      </c>
      <c r="M296" s="10">
        <v>0.80821083788830428</v>
      </c>
      <c r="N296" s="8">
        <v>0.74326804223693665</v>
      </c>
      <c r="O296" s="9">
        <v>0.54758168112576433</v>
      </c>
      <c r="P296" s="9">
        <v>0.77344968783827606</v>
      </c>
      <c r="Q296" s="9">
        <v>0.57462653093301364</v>
      </c>
      <c r="R296" s="9">
        <v>0.82085769036753287</v>
      </c>
      <c r="S296" s="10">
        <v>0.69470856373433643</v>
      </c>
      <c r="T296" s="15">
        <f t="shared" si="13"/>
        <v>0</v>
      </c>
      <c r="U296" s="15">
        <f t="shared" si="14"/>
        <v>0</v>
      </c>
      <c r="V296" s="15">
        <f t="shared" si="15"/>
        <v>0</v>
      </c>
    </row>
    <row r="297" spans="1:22" x14ac:dyDescent="0.25">
      <c r="A297" s="1" t="s">
        <v>301</v>
      </c>
      <c r="B297" s="8">
        <v>0.74904522525257278</v>
      </c>
      <c r="C297" s="9">
        <v>0.75429433962365799</v>
      </c>
      <c r="D297" s="9">
        <v>0.75118046237761738</v>
      </c>
      <c r="E297" s="9">
        <v>0.74504949031768852</v>
      </c>
      <c r="F297" s="9">
        <v>0.75168243712450677</v>
      </c>
      <c r="G297" s="9">
        <v>0.75663282816342692</v>
      </c>
      <c r="H297" s="8">
        <v>0.87367345329457069</v>
      </c>
      <c r="I297" s="9">
        <v>0.82651052164729077</v>
      </c>
      <c r="J297" s="9">
        <v>0.84503958732926032</v>
      </c>
      <c r="K297" s="9">
        <v>0.71744911175786874</v>
      </c>
      <c r="L297" s="9">
        <v>0.87846329538243584</v>
      </c>
      <c r="M297" s="10">
        <v>0.83750937408127812</v>
      </c>
      <c r="N297" s="8">
        <v>0.85603464058780465</v>
      </c>
      <c r="O297" s="9">
        <v>0.78394024885376878</v>
      </c>
      <c r="P297" s="9">
        <v>0.8121282851040017</v>
      </c>
      <c r="Q297" s="9">
        <v>0.62348598040642178</v>
      </c>
      <c r="R297" s="9">
        <v>0.86933720496447042</v>
      </c>
      <c r="S297" s="10">
        <v>0.79874558159573128</v>
      </c>
      <c r="T297" s="15">
        <f t="shared" si="13"/>
        <v>0</v>
      </c>
      <c r="U297" s="15">
        <f t="shared" si="14"/>
        <v>0</v>
      </c>
      <c r="V297" s="15">
        <f t="shared" si="15"/>
        <v>0</v>
      </c>
    </row>
    <row r="298" spans="1:22" x14ac:dyDescent="0.25">
      <c r="A298" s="1" t="s">
        <v>302</v>
      </c>
      <c r="B298" s="8">
        <v>0.29401864753399076</v>
      </c>
      <c r="C298" s="9">
        <v>0.33145523379937097</v>
      </c>
      <c r="D298" s="9">
        <v>0.28267101998741684</v>
      </c>
      <c r="E298" s="9">
        <v>0.34457667043551665</v>
      </c>
      <c r="F298" s="9">
        <v>0.36326429788687031</v>
      </c>
      <c r="G298" s="9">
        <v>0.35325101623418853</v>
      </c>
      <c r="H298" s="8">
        <v>0.56075654658657448</v>
      </c>
      <c r="I298" s="9">
        <v>0.4332760791283819</v>
      </c>
      <c r="J298" s="9">
        <v>0.47583593461203005</v>
      </c>
      <c r="K298" s="9">
        <v>0.30999351506958633</v>
      </c>
      <c r="L298" s="9">
        <v>0.57625159994440156</v>
      </c>
      <c r="M298" s="10">
        <v>0.5468676875843087</v>
      </c>
      <c r="N298" s="8">
        <v>0.46853992420398199</v>
      </c>
      <c r="O298" s="9">
        <v>0.3013745217945179</v>
      </c>
      <c r="P298" s="9">
        <v>0.52171778949470926</v>
      </c>
      <c r="Q298" s="9">
        <v>0.20740436105741492</v>
      </c>
      <c r="R298" s="9">
        <v>0.53984310862661444</v>
      </c>
      <c r="S298" s="10">
        <v>0.35512184941883546</v>
      </c>
      <c r="T298" s="15">
        <f t="shared" si="13"/>
        <v>1</v>
      </c>
      <c r="U298" s="15">
        <f t="shared" si="14"/>
        <v>0</v>
      </c>
      <c r="V298" s="15">
        <f t="shared" si="15"/>
        <v>1</v>
      </c>
    </row>
    <row r="299" spans="1:22" ht="15.75" thickBot="1" x14ac:dyDescent="0.3">
      <c r="A299" s="1" t="s">
        <v>303</v>
      </c>
      <c r="B299" s="11">
        <v>0.72631924224523092</v>
      </c>
      <c r="C299" s="12">
        <v>0.80567740244436614</v>
      </c>
      <c r="D299" s="12">
        <v>0.73179326514060683</v>
      </c>
      <c r="E299" s="12">
        <v>0.80425396531806714</v>
      </c>
      <c r="F299" s="12"/>
      <c r="G299" s="12"/>
      <c r="H299" s="11">
        <v>0.81577586426569892</v>
      </c>
      <c r="I299" s="12">
        <v>0.782837621635462</v>
      </c>
      <c r="J299" s="12">
        <v>0.78220708826801622</v>
      </c>
      <c r="K299" s="12">
        <v>0.66817670853690603</v>
      </c>
      <c r="L299" s="12"/>
      <c r="M299" s="13"/>
      <c r="N299" s="11">
        <v>0.76454552409768151</v>
      </c>
      <c r="O299" s="12">
        <v>0.68478036222376359</v>
      </c>
      <c r="P299" s="12">
        <v>0.75618340555708308</v>
      </c>
      <c r="Q299" s="12">
        <v>0.52642140897415635</v>
      </c>
      <c r="R299" s="12"/>
      <c r="S299" s="13"/>
      <c r="T299" s="15">
        <f t="shared" si="13"/>
        <v>0</v>
      </c>
      <c r="U299" s="15">
        <f t="shared" si="14"/>
        <v>0</v>
      </c>
      <c r="V299" s="15">
        <f t="shared" si="15"/>
        <v>0</v>
      </c>
    </row>
    <row r="301" spans="1:22" x14ac:dyDescent="0.25">
      <c r="F301" s="2"/>
    </row>
  </sheetData>
  <mergeCells count="3">
    <mergeCell ref="B1:G1"/>
    <mergeCell ref="H1:M1"/>
    <mergeCell ref="N1:S1"/>
  </mergeCells>
  <phoneticPr fontId="2" type="noConversion"/>
  <conditionalFormatting sqref="B4:G299">
    <cfRule type="cellIs" priority="14" operator="equal">
      <formula>0</formula>
    </cfRule>
    <cfRule type="cellIs" dxfId="81" priority="15" operator="greaterThan">
      <formula>0.7</formula>
    </cfRule>
    <cfRule type="cellIs" dxfId="80" priority="16" operator="between">
      <formula>0.6</formula>
      <formula>0.7</formula>
    </cfRule>
    <cfRule type="cellIs" dxfId="79" priority="17" operator="between">
      <formula>0.54</formula>
      <formula>0.6</formula>
    </cfRule>
    <cfRule type="cellIs" dxfId="78" priority="18" operator="between">
      <formula>0.01</formula>
      <formula>0.54</formula>
    </cfRule>
  </conditionalFormatting>
  <conditionalFormatting sqref="H4:M299">
    <cfRule type="cellIs" priority="9" operator="equal">
      <formula>0</formula>
    </cfRule>
    <cfRule type="cellIs" dxfId="77" priority="10" operator="greaterThan">
      <formula>0.7</formula>
    </cfRule>
    <cfRule type="cellIs" dxfId="76" priority="11" operator="between">
      <formula>0.6</formula>
      <formula>0.7</formula>
    </cfRule>
    <cfRule type="cellIs" dxfId="75" priority="12" operator="between">
      <formula>0.54</formula>
      <formula>0.6</formula>
    </cfRule>
    <cfRule type="cellIs" dxfId="74" priority="13" operator="between">
      <formula>0.01</formula>
      <formula>0.54</formula>
    </cfRule>
  </conditionalFormatting>
  <conditionalFormatting sqref="N4:S299">
    <cfRule type="cellIs" priority="4" operator="equal">
      <formula>0</formula>
    </cfRule>
    <cfRule type="cellIs" dxfId="73" priority="5" operator="greaterThan">
      <formula>0.75</formula>
    </cfRule>
    <cfRule type="cellIs" dxfId="72" priority="6" operator="between">
      <formula>0.6</formula>
      <formula>0.75</formula>
    </cfRule>
    <cfRule type="cellIs" dxfId="71" priority="7" operator="between">
      <formula>0.4</formula>
      <formula>0.6</formula>
    </cfRule>
    <cfRule type="cellIs" dxfId="70" priority="8" operator="between">
      <formula>0.01</formula>
      <formula>0.4</formula>
    </cfRule>
  </conditionalFormatting>
  <conditionalFormatting sqref="T4:T299">
    <cfRule type="cellIs" dxfId="69" priority="3" operator="equal">
      <formula>1</formula>
    </cfRule>
  </conditionalFormatting>
  <conditionalFormatting sqref="U4:U299">
    <cfRule type="cellIs" dxfId="68" priority="1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D4E3-723F-4E10-BB89-7857669E6480}">
  <dimension ref="F1:L385"/>
  <sheetViews>
    <sheetView workbookViewId="0">
      <selection activeCell="G1" sqref="G1"/>
    </sheetView>
  </sheetViews>
  <sheetFormatPr defaultRowHeight="15" x14ac:dyDescent="0.25"/>
  <cols>
    <col min="8" max="8" width="10.7109375" bestFit="1" customWidth="1"/>
  </cols>
  <sheetData>
    <row r="1" spans="6:12" x14ac:dyDescent="0.25">
      <c r="F1" t="s">
        <v>311</v>
      </c>
      <c r="G1" t="s">
        <v>608</v>
      </c>
      <c r="H1" t="s">
        <v>609</v>
      </c>
      <c r="L1" t="s">
        <v>609</v>
      </c>
    </row>
    <row r="2" spans="6:12" x14ac:dyDescent="0.25">
      <c r="F2" t="str">
        <f>LEFT('Study 1-8'!A4,  3)</f>
        <v>000</v>
      </c>
      <c r="G2" t="str">
        <f>LEFT('Node_32_TRAC (2)'!A2,  3)</f>
        <v>000</v>
      </c>
      <c r="H2" t="b">
        <f>F2=G2</f>
        <v>1</v>
      </c>
      <c r="J2" t="str">
        <f>LEFT('Study 1-8'!A4,3)</f>
        <v>000</v>
      </c>
      <c r="K2" t="e">
        <f>LEFT(#REF!,3)</f>
        <v>#REF!</v>
      </c>
      <c r="L2" t="e">
        <f>J2=K2</f>
        <v>#REF!</v>
      </c>
    </row>
    <row r="3" spans="6:12" x14ac:dyDescent="0.25">
      <c r="F3" t="str">
        <f>LEFT('Study 1-8'!A5,  3)</f>
        <v>001</v>
      </c>
      <c r="G3" t="str">
        <f>LEFT('Node_32_TRAC (2)'!A3,  3)</f>
        <v>001</v>
      </c>
      <c r="H3" t="b">
        <f t="shared" ref="H3:H66" si="0">F3=G3</f>
        <v>1</v>
      </c>
      <c r="J3" t="str">
        <f>LEFT('Study 1-8'!A5,3)</f>
        <v>001</v>
      </c>
      <c r="K3" t="e">
        <f>LEFT(#REF!,3)</f>
        <v>#REF!</v>
      </c>
      <c r="L3" t="e">
        <f t="shared" ref="L3:L66" si="1">J3=K3</f>
        <v>#REF!</v>
      </c>
    </row>
    <row r="4" spans="6:12" x14ac:dyDescent="0.25">
      <c r="F4" t="str">
        <f>LEFT('Study 1-8'!A6,  3)</f>
        <v>002</v>
      </c>
      <c r="G4" t="str">
        <f>LEFT('Node_32_TRAC (2)'!A4,  3)</f>
        <v>002</v>
      </c>
      <c r="H4" t="b">
        <f t="shared" si="0"/>
        <v>1</v>
      </c>
      <c r="J4" t="str">
        <f>LEFT('Study 1-8'!A6,3)</f>
        <v>002</v>
      </c>
      <c r="K4" t="e">
        <f>LEFT(#REF!,3)</f>
        <v>#REF!</v>
      </c>
      <c r="L4" t="e">
        <f t="shared" si="1"/>
        <v>#REF!</v>
      </c>
    </row>
    <row r="5" spans="6:12" x14ac:dyDescent="0.25">
      <c r="F5" t="str">
        <f>LEFT('Study 1-8'!A7,  3)</f>
        <v>003</v>
      </c>
      <c r="G5" t="str">
        <f>LEFT('Node_32_TRAC (2)'!A5,  3)</f>
        <v>003</v>
      </c>
      <c r="H5" t="b">
        <f t="shared" si="0"/>
        <v>1</v>
      </c>
      <c r="J5" t="str">
        <f>LEFT('Study 1-8'!A7,3)</f>
        <v>003</v>
      </c>
      <c r="K5" t="e">
        <f>LEFT(#REF!,3)</f>
        <v>#REF!</v>
      </c>
      <c r="L5" t="e">
        <f t="shared" si="1"/>
        <v>#REF!</v>
      </c>
    </row>
    <row r="6" spans="6:12" x14ac:dyDescent="0.25">
      <c r="F6" t="str">
        <f>LEFT('Study 1-8'!A8,  3)</f>
        <v>004</v>
      </c>
      <c r="G6" t="str">
        <f>LEFT('Node_32_TRAC (2)'!A6,  3)</f>
        <v>004</v>
      </c>
      <c r="H6" t="b">
        <f t="shared" si="0"/>
        <v>1</v>
      </c>
      <c r="J6" t="str">
        <f>LEFT('Study 1-8'!A8,3)</f>
        <v>004</v>
      </c>
      <c r="K6" t="e">
        <f>LEFT(#REF!,3)</f>
        <v>#REF!</v>
      </c>
      <c r="L6" t="e">
        <f t="shared" si="1"/>
        <v>#REF!</v>
      </c>
    </row>
    <row r="7" spans="6:12" x14ac:dyDescent="0.25">
      <c r="F7" t="str">
        <f>LEFT('Study 1-8'!A9,  3)</f>
        <v>005</v>
      </c>
      <c r="G7" t="str">
        <f>LEFT('Node_32_TRAC (2)'!A7,  3)</f>
        <v>005</v>
      </c>
      <c r="H7" t="b">
        <f t="shared" si="0"/>
        <v>1</v>
      </c>
      <c r="J7" t="str">
        <f>LEFT('Study 1-8'!A9,3)</f>
        <v>005</v>
      </c>
      <c r="K7" t="e">
        <f>LEFT(#REF!,3)</f>
        <v>#REF!</v>
      </c>
      <c r="L7" t="e">
        <f t="shared" si="1"/>
        <v>#REF!</v>
      </c>
    </row>
    <row r="8" spans="6:12" x14ac:dyDescent="0.25">
      <c r="F8" t="str">
        <f>LEFT('Study 1-8'!A10,  3)</f>
        <v>006</v>
      </c>
      <c r="G8" t="str">
        <f>LEFT('Node_32_TRAC (2)'!A8,  3)</f>
        <v>006</v>
      </c>
      <c r="H8" t="b">
        <f t="shared" si="0"/>
        <v>1</v>
      </c>
      <c r="J8" t="str">
        <f>LEFT('Study 1-8'!A10,3)</f>
        <v>006</v>
      </c>
      <c r="K8" t="e">
        <f>LEFT(#REF!,3)</f>
        <v>#REF!</v>
      </c>
      <c r="L8" t="e">
        <f t="shared" si="1"/>
        <v>#REF!</v>
      </c>
    </row>
    <row r="9" spans="6:12" x14ac:dyDescent="0.25">
      <c r="F9" t="str">
        <f>LEFT('Study 1-8'!A11,  3)</f>
        <v>007</v>
      </c>
      <c r="G9" t="str">
        <f>LEFT('Node_32_TRAC (2)'!A9,  3)</f>
        <v>007</v>
      </c>
      <c r="H9" t="b">
        <f t="shared" si="0"/>
        <v>1</v>
      </c>
      <c r="J9" t="str">
        <f>LEFT('Study 1-8'!A11,3)</f>
        <v>007</v>
      </c>
      <c r="K9" t="e">
        <f>LEFT(#REF!,3)</f>
        <v>#REF!</v>
      </c>
      <c r="L9" t="e">
        <f t="shared" si="1"/>
        <v>#REF!</v>
      </c>
    </row>
    <row r="10" spans="6:12" x14ac:dyDescent="0.25">
      <c r="F10" t="str">
        <f>LEFT('Study 1-8'!A12,  3)</f>
        <v>008</v>
      </c>
      <c r="G10" t="str">
        <f>LEFT('Node_32_TRAC (2)'!A10,  3)</f>
        <v>008</v>
      </c>
      <c r="H10" t="b">
        <f t="shared" si="0"/>
        <v>1</v>
      </c>
      <c r="J10" t="str">
        <f>LEFT('Study 1-8'!A12,3)</f>
        <v>008</v>
      </c>
      <c r="K10" t="e">
        <f>LEFT(#REF!,3)</f>
        <v>#REF!</v>
      </c>
      <c r="L10" t="e">
        <f t="shared" si="1"/>
        <v>#REF!</v>
      </c>
    </row>
    <row r="11" spans="6:12" x14ac:dyDescent="0.25">
      <c r="F11" t="str">
        <f>LEFT('Study 1-8'!A13,  3)</f>
        <v>009</v>
      </c>
      <c r="G11" t="str">
        <f>LEFT('Node_32_TRAC (2)'!A11,  3)</f>
        <v>009</v>
      </c>
      <c r="H11" t="b">
        <f t="shared" si="0"/>
        <v>1</v>
      </c>
      <c r="J11" t="str">
        <f>LEFT('Study 1-8'!A13,3)</f>
        <v>009</v>
      </c>
      <c r="K11" t="e">
        <f>LEFT(#REF!,3)</f>
        <v>#REF!</v>
      </c>
      <c r="L11" t="e">
        <f t="shared" si="1"/>
        <v>#REF!</v>
      </c>
    </row>
    <row r="12" spans="6:12" x14ac:dyDescent="0.25">
      <c r="F12" t="str">
        <f>LEFT('Study 1-8'!A14,  3)</f>
        <v>010</v>
      </c>
      <c r="G12" t="str">
        <f>LEFT('Node_32_TRAC (2)'!A12,  3)</f>
        <v>010</v>
      </c>
      <c r="H12" t="b">
        <f t="shared" si="0"/>
        <v>1</v>
      </c>
      <c r="J12" t="str">
        <f>LEFT('Study 1-8'!A14,3)</f>
        <v>010</v>
      </c>
      <c r="K12" t="e">
        <f>LEFT(#REF!,3)</f>
        <v>#REF!</v>
      </c>
      <c r="L12" t="e">
        <f t="shared" si="1"/>
        <v>#REF!</v>
      </c>
    </row>
    <row r="13" spans="6:12" x14ac:dyDescent="0.25">
      <c r="F13" t="str">
        <f>LEFT('Study 1-8'!A15,  3)</f>
        <v>011</v>
      </c>
      <c r="G13" t="str">
        <f>LEFT('Node_32_TRAC (2)'!A13,  3)</f>
        <v>011</v>
      </c>
      <c r="H13" t="b">
        <f t="shared" si="0"/>
        <v>1</v>
      </c>
      <c r="J13" t="str">
        <f>LEFT('Study 1-8'!A15,3)</f>
        <v>011</v>
      </c>
      <c r="K13" t="e">
        <f>LEFT(#REF!,3)</f>
        <v>#REF!</v>
      </c>
      <c r="L13" t="e">
        <f t="shared" si="1"/>
        <v>#REF!</v>
      </c>
    </row>
    <row r="14" spans="6:12" x14ac:dyDescent="0.25">
      <c r="F14" t="str">
        <f>LEFT('Study 1-8'!A16,  3)</f>
        <v>012</v>
      </c>
      <c r="G14" t="str">
        <f>LEFT('Node_32_TRAC (2)'!A14,  3)</f>
        <v>012</v>
      </c>
      <c r="H14" t="b">
        <f t="shared" si="0"/>
        <v>1</v>
      </c>
      <c r="J14" t="str">
        <f>LEFT('Study 1-8'!A16,3)</f>
        <v>012</v>
      </c>
      <c r="K14" t="e">
        <f>LEFT(#REF!,3)</f>
        <v>#REF!</v>
      </c>
      <c r="L14" t="e">
        <f t="shared" si="1"/>
        <v>#REF!</v>
      </c>
    </row>
    <row r="15" spans="6:12" x14ac:dyDescent="0.25">
      <c r="F15" t="str">
        <f>LEFT('Study 1-8'!A17,  3)</f>
        <v>013</v>
      </c>
      <c r="G15" t="str">
        <f>LEFT('Node_32_TRAC (2)'!A15,  3)</f>
        <v>013</v>
      </c>
      <c r="H15" t="b">
        <f t="shared" si="0"/>
        <v>1</v>
      </c>
      <c r="J15" t="str">
        <f>LEFT('Study 1-8'!A17,3)</f>
        <v>013</v>
      </c>
      <c r="K15" t="e">
        <f>LEFT(#REF!,3)</f>
        <v>#REF!</v>
      </c>
      <c r="L15" t="e">
        <f t="shared" si="1"/>
        <v>#REF!</v>
      </c>
    </row>
    <row r="16" spans="6:12" x14ac:dyDescent="0.25">
      <c r="F16" t="str">
        <f>LEFT('Study 1-8'!A18,  3)</f>
        <v>014</v>
      </c>
      <c r="G16" t="str">
        <f>LEFT('Node_32_TRAC (2)'!A16,  3)</f>
        <v>014</v>
      </c>
      <c r="H16" t="b">
        <f t="shared" si="0"/>
        <v>1</v>
      </c>
      <c r="J16" t="str">
        <f>LEFT('Study 1-8'!A18,3)</f>
        <v>014</v>
      </c>
      <c r="K16" t="e">
        <f>LEFT(#REF!,3)</f>
        <v>#REF!</v>
      </c>
      <c r="L16" t="e">
        <f t="shared" si="1"/>
        <v>#REF!</v>
      </c>
    </row>
    <row r="17" spans="6:12" x14ac:dyDescent="0.25">
      <c r="F17" t="str">
        <f>LEFT('Study 1-8'!A19,  3)</f>
        <v>015</v>
      </c>
      <c r="G17" t="str">
        <f>LEFT('Node_32_TRAC (2)'!A17,  3)</f>
        <v>015</v>
      </c>
      <c r="H17" t="b">
        <f t="shared" si="0"/>
        <v>1</v>
      </c>
      <c r="J17" t="str">
        <f>LEFT('Study 1-8'!A19,3)</f>
        <v>015</v>
      </c>
      <c r="K17" t="e">
        <f>LEFT(#REF!,3)</f>
        <v>#REF!</v>
      </c>
      <c r="L17" t="e">
        <f t="shared" si="1"/>
        <v>#REF!</v>
      </c>
    </row>
    <row r="18" spans="6:12" x14ac:dyDescent="0.25">
      <c r="F18" t="str">
        <f>LEFT('Study 1-8'!A20,  3)</f>
        <v>016</v>
      </c>
      <c r="G18" t="str">
        <f>LEFT('Node_32_TRAC (2)'!A18,  3)</f>
        <v>016</v>
      </c>
      <c r="H18" t="b">
        <f t="shared" si="0"/>
        <v>1</v>
      </c>
      <c r="J18" t="str">
        <f>LEFT('Study 1-8'!A20,3)</f>
        <v>016</v>
      </c>
      <c r="K18" t="e">
        <f>LEFT(#REF!,3)</f>
        <v>#REF!</v>
      </c>
      <c r="L18" t="e">
        <f t="shared" si="1"/>
        <v>#REF!</v>
      </c>
    </row>
    <row r="19" spans="6:12" x14ac:dyDescent="0.25">
      <c r="F19" t="str">
        <f>LEFT('Study 1-8'!A21,  3)</f>
        <v>017</v>
      </c>
      <c r="G19" t="str">
        <f>LEFT('Node_32_TRAC (2)'!A19,  3)</f>
        <v>017</v>
      </c>
      <c r="H19" t="b">
        <f t="shared" si="0"/>
        <v>1</v>
      </c>
      <c r="J19" t="str">
        <f>LEFT('Study 1-8'!A21,3)</f>
        <v>017</v>
      </c>
      <c r="K19" t="e">
        <f>LEFT(#REF!,3)</f>
        <v>#REF!</v>
      </c>
      <c r="L19" t="e">
        <f t="shared" si="1"/>
        <v>#REF!</v>
      </c>
    </row>
    <row r="20" spans="6:12" x14ac:dyDescent="0.25">
      <c r="F20" t="str">
        <f>LEFT('Study 1-8'!A22,  3)</f>
        <v>018</v>
      </c>
      <c r="G20" t="str">
        <f>LEFT('Node_32_TRAC (2)'!A20,  3)</f>
        <v>018</v>
      </c>
      <c r="H20" t="b">
        <f t="shared" si="0"/>
        <v>1</v>
      </c>
      <c r="J20" t="str">
        <f>LEFT('Study 1-8'!A22,3)</f>
        <v>018</v>
      </c>
      <c r="K20" t="e">
        <f>LEFT(#REF!,3)</f>
        <v>#REF!</v>
      </c>
      <c r="L20" t="e">
        <f t="shared" si="1"/>
        <v>#REF!</v>
      </c>
    </row>
    <row r="21" spans="6:12" x14ac:dyDescent="0.25">
      <c r="F21" t="str">
        <f>LEFT('Study 1-8'!A23,  3)</f>
        <v>019</v>
      </c>
      <c r="G21" t="str">
        <f>LEFT('Node_32_TRAC (2)'!A21,  3)</f>
        <v>019</v>
      </c>
      <c r="H21" t="b">
        <f t="shared" si="0"/>
        <v>1</v>
      </c>
      <c r="J21" t="str">
        <f>LEFT('Study 1-8'!A23,3)</f>
        <v>019</v>
      </c>
      <c r="K21" t="e">
        <f>LEFT(#REF!,3)</f>
        <v>#REF!</v>
      </c>
      <c r="L21" t="e">
        <f t="shared" si="1"/>
        <v>#REF!</v>
      </c>
    </row>
    <row r="22" spans="6:12" x14ac:dyDescent="0.25">
      <c r="F22" t="str">
        <f>LEFT('Study 1-8'!A24,  3)</f>
        <v>020</v>
      </c>
      <c r="G22" t="str">
        <f>LEFT('Node_32_TRAC (2)'!A22,  3)</f>
        <v>020</v>
      </c>
      <c r="H22" t="b">
        <f t="shared" si="0"/>
        <v>1</v>
      </c>
      <c r="J22" t="str">
        <f>LEFT('Study 1-8'!A24,3)</f>
        <v>020</v>
      </c>
      <c r="K22" t="e">
        <f>LEFT(#REF!,3)</f>
        <v>#REF!</v>
      </c>
      <c r="L22" t="e">
        <f t="shared" si="1"/>
        <v>#REF!</v>
      </c>
    </row>
    <row r="23" spans="6:12" x14ac:dyDescent="0.25">
      <c r="F23" t="str">
        <f>LEFT('Study 1-8'!A25,  3)</f>
        <v>021</v>
      </c>
      <c r="G23" t="str">
        <f>LEFT('Node_32_TRAC (2)'!A23,  3)</f>
        <v>021</v>
      </c>
      <c r="H23" t="b">
        <f t="shared" si="0"/>
        <v>1</v>
      </c>
      <c r="J23" t="str">
        <f>LEFT('Study 1-8'!A25,3)</f>
        <v>021</v>
      </c>
      <c r="K23" t="e">
        <f>LEFT(#REF!,3)</f>
        <v>#REF!</v>
      </c>
      <c r="L23" t="e">
        <f t="shared" si="1"/>
        <v>#REF!</v>
      </c>
    </row>
    <row r="24" spans="6:12" x14ac:dyDescent="0.25">
      <c r="F24" t="str">
        <f>LEFT('Study 1-8'!A26,  3)</f>
        <v>022</v>
      </c>
      <c r="G24" t="str">
        <f>LEFT('Node_32_TRAC (2)'!A24,  3)</f>
        <v>022</v>
      </c>
      <c r="H24" t="b">
        <f t="shared" si="0"/>
        <v>1</v>
      </c>
      <c r="J24" t="str">
        <f>LEFT('Study 1-8'!A26,3)</f>
        <v>022</v>
      </c>
      <c r="K24" t="e">
        <f>LEFT(#REF!,3)</f>
        <v>#REF!</v>
      </c>
      <c r="L24" t="e">
        <f t="shared" si="1"/>
        <v>#REF!</v>
      </c>
    </row>
    <row r="25" spans="6:12" x14ac:dyDescent="0.25">
      <c r="F25" t="str">
        <f>LEFT('Study 1-8'!A27,  3)</f>
        <v>023</v>
      </c>
      <c r="G25" t="str">
        <f>LEFT('Node_32_TRAC (2)'!A25,  3)</f>
        <v>023</v>
      </c>
      <c r="H25" t="b">
        <f t="shared" si="0"/>
        <v>1</v>
      </c>
      <c r="J25" t="str">
        <f>LEFT('Study 1-8'!A27,3)</f>
        <v>023</v>
      </c>
      <c r="K25" t="e">
        <f>LEFT(#REF!,3)</f>
        <v>#REF!</v>
      </c>
      <c r="L25" t="e">
        <f t="shared" si="1"/>
        <v>#REF!</v>
      </c>
    </row>
    <row r="26" spans="6:12" x14ac:dyDescent="0.25">
      <c r="F26" t="str">
        <f>LEFT('Study 1-8'!A28,  3)</f>
        <v>024</v>
      </c>
      <c r="G26" t="str">
        <f>LEFT('Node_32_TRAC (2)'!A26,  3)</f>
        <v>024</v>
      </c>
      <c r="H26" t="b">
        <f t="shared" si="0"/>
        <v>1</v>
      </c>
      <c r="J26" t="str">
        <f>LEFT('Study 1-8'!A28,3)</f>
        <v>024</v>
      </c>
      <c r="K26" t="e">
        <f>LEFT(#REF!,3)</f>
        <v>#REF!</v>
      </c>
      <c r="L26" t="e">
        <f t="shared" si="1"/>
        <v>#REF!</v>
      </c>
    </row>
    <row r="27" spans="6:12" x14ac:dyDescent="0.25">
      <c r="F27" t="str">
        <f>LEFT('Study 1-8'!A29,  3)</f>
        <v>025</v>
      </c>
      <c r="G27" t="str">
        <f>LEFT('Node_32_TRAC (2)'!A27,  3)</f>
        <v>025</v>
      </c>
      <c r="H27" t="b">
        <f t="shared" si="0"/>
        <v>1</v>
      </c>
      <c r="J27" t="str">
        <f>LEFT('Study 1-8'!A29,3)</f>
        <v>025</v>
      </c>
      <c r="K27" t="e">
        <f>LEFT(#REF!,3)</f>
        <v>#REF!</v>
      </c>
      <c r="L27" t="e">
        <f t="shared" si="1"/>
        <v>#REF!</v>
      </c>
    </row>
    <row r="28" spans="6:12" x14ac:dyDescent="0.25">
      <c r="F28" t="str">
        <f>LEFT('Study 1-8'!A30,  3)</f>
        <v>026</v>
      </c>
      <c r="G28" t="str">
        <f>LEFT('Node_32_TRAC (2)'!A28,  3)</f>
        <v>026</v>
      </c>
      <c r="H28" t="b">
        <f t="shared" si="0"/>
        <v>1</v>
      </c>
      <c r="J28" t="str">
        <f>LEFT('Study 1-8'!A30,3)</f>
        <v>026</v>
      </c>
      <c r="K28" t="e">
        <f>LEFT(#REF!,3)</f>
        <v>#REF!</v>
      </c>
      <c r="L28" t="e">
        <f t="shared" si="1"/>
        <v>#REF!</v>
      </c>
    </row>
    <row r="29" spans="6:12" x14ac:dyDescent="0.25">
      <c r="F29" t="str">
        <f>LEFT('Study 1-8'!A31,  3)</f>
        <v>027</v>
      </c>
      <c r="G29" t="str">
        <f>LEFT('Node_32_TRAC (2)'!A29,  3)</f>
        <v>027</v>
      </c>
      <c r="H29" t="b">
        <f t="shared" si="0"/>
        <v>1</v>
      </c>
      <c r="J29" t="str">
        <f>LEFT('Study 1-8'!A31,3)</f>
        <v>027</v>
      </c>
      <c r="K29" t="e">
        <f>LEFT(#REF!,3)</f>
        <v>#REF!</v>
      </c>
      <c r="L29" t="e">
        <f t="shared" si="1"/>
        <v>#REF!</v>
      </c>
    </row>
    <row r="30" spans="6:12" x14ac:dyDescent="0.25">
      <c r="F30" t="str">
        <f>LEFT('Study 1-8'!A32,  3)</f>
        <v>028</v>
      </c>
      <c r="G30" t="str">
        <f>LEFT('Node_32_TRAC (2)'!A30,  3)</f>
        <v>028</v>
      </c>
      <c r="H30" t="b">
        <f t="shared" si="0"/>
        <v>1</v>
      </c>
      <c r="J30" t="str">
        <f>LEFT('Study 1-8'!A32,3)</f>
        <v>028</v>
      </c>
      <c r="K30" t="e">
        <f>LEFT(#REF!,3)</f>
        <v>#REF!</v>
      </c>
      <c r="L30" t="e">
        <f t="shared" si="1"/>
        <v>#REF!</v>
      </c>
    </row>
    <row r="31" spans="6:12" x14ac:dyDescent="0.25">
      <c r="F31" t="str">
        <f>LEFT('Study 1-8'!A33,  3)</f>
        <v>029</v>
      </c>
      <c r="G31" t="str">
        <f>LEFT('Node_32_TRAC (2)'!A31,  3)</f>
        <v>029</v>
      </c>
      <c r="H31" t="b">
        <f t="shared" si="0"/>
        <v>1</v>
      </c>
      <c r="J31" t="str">
        <f>LEFT('Study 1-8'!A33,3)</f>
        <v>029</v>
      </c>
      <c r="K31" t="e">
        <f>LEFT(#REF!,3)</f>
        <v>#REF!</v>
      </c>
      <c r="L31" t="e">
        <f t="shared" si="1"/>
        <v>#REF!</v>
      </c>
    </row>
    <row r="32" spans="6:12" x14ac:dyDescent="0.25">
      <c r="F32" t="str">
        <f>LEFT('Study 1-8'!A34,  3)</f>
        <v>030</v>
      </c>
      <c r="G32" t="str">
        <f>LEFT('Node_32_TRAC (2)'!A32,  3)</f>
        <v>030</v>
      </c>
      <c r="H32" t="b">
        <f t="shared" si="0"/>
        <v>1</v>
      </c>
      <c r="J32" t="str">
        <f>LEFT('Study 1-8'!A34,3)</f>
        <v>030</v>
      </c>
      <c r="K32" t="e">
        <f>LEFT(#REF!,3)</f>
        <v>#REF!</v>
      </c>
      <c r="L32" t="e">
        <f t="shared" si="1"/>
        <v>#REF!</v>
      </c>
    </row>
    <row r="33" spans="6:12" x14ac:dyDescent="0.25">
      <c r="F33" t="str">
        <f>LEFT('Study 1-8'!A35,  3)</f>
        <v>031</v>
      </c>
      <c r="G33" t="str">
        <f>LEFT('Node_32_TRAC (2)'!A33,  3)</f>
        <v>031</v>
      </c>
      <c r="H33" t="b">
        <f t="shared" si="0"/>
        <v>1</v>
      </c>
      <c r="J33" t="str">
        <f>LEFT('Study 1-8'!A35,3)</f>
        <v>031</v>
      </c>
      <c r="K33" t="e">
        <f>LEFT(#REF!,3)</f>
        <v>#REF!</v>
      </c>
      <c r="L33" t="e">
        <f t="shared" si="1"/>
        <v>#REF!</v>
      </c>
    </row>
    <row r="34" spans="6:12" x14ac:dyDescent="0.25">
      <c r="F34" t="str">
        <f>LEFT('Study 1-8'!A36,  3)</f>
        <v>032</v>
      </c>
      <c r="G34" t="str">
        <f>LEFT('Node_32_TRAC (2)'!A34,  3)</f>
        <v>032</v>
      </c>
      <c r="H34" t="b">
        <f t="shared" si="0"/>
        <v>1</v>
      </c>
      <c r="J34" t="str">
        <f>LEFT('Study 1-8'!A36,3)</f>
        <v>032</v>
      </c>
      <c r="K34" t="e">
        <f>LEFT(#REF!,3)</f>
        <v>#REF!</v>
      </c>
      <c r="L34" t="e">
        <f t="shared" si="1"/>
        <v>#REF!</v>
      </c>
    </row>
    <row r="35" spans="6:12" x14ac:dyDescent="0.25">
      <c r="F35" t="str">
        <f>LEFT('Study 1-8'!A37,  3)</f>
        <v>033</v>
      </c>
      <c r="G35" t="str">
        <f>LEFT('Node_32_TRAC (2)'!A35,  3)</f>
        <v>033</v>
      </c>
      <c r="H35" t="b">
        <f t="shared" si="0"/>
        <v>1</v>
      </c>
      <c r="J35" t="str">
        <f>LEFT('Study 1-8'!A37,3)</f>
        <v>033</v>
      </c>
      <c r="K35" t="e">
        <f>LEFT(#REF!,3)</f>
        <v>#REF!</v>
      </c>
      <c r="L35" t="e">
        <f t="shared" si="1"/>
        <v>#REF!</v>
      </c>
    </row>
    <row r="36" spans="6:12" x14ac:dyDescent="0.25">
      <c r="F36" t="str">
        <f>LEFT('Study 1-8'!A38,  3)</f>
        <v>034</v>
      </c>
      <c r="G36" t="str">
        <f>LEFT('Node_32_TRAC (2)'!A36,  3)</f>
        <v>034</v>
      </c>
      <c r="H36" t="b">
        <f t="shared" si="0"/>
        <v>1</v>
      </c>
      <c r="J36" t="str">
        <f>LEFT('Study 1-8'!A38,3)</f>
        <v>034</v>
      </c>
      <c r="K36" t="e">
        <f>LEFT(#REF!,3)</f>
        <v>#REF!</v>
      </c>
      <c r="L36" t="e">
        <f t="shared" si="1"/>
        <v>#REF!</v>
      </c>
    </row>
    <row r="37" spans="6:12" x14ac:dyDescent="0.25">
      <c r="F37" t="str">
        <f>LEFT('Study 1-8'!A39,  3)</f>
        <v>035</v>
      </c>
      <c r="G37" t="str">
        <f>LEFT('Node_32_TRAC (2)'!A37,  3)</f>
        <v>035</v>
      </c>
      <c r="H37" t="b">
        <f t="shared" si="0"/>
        <v>1</v>
      </c>
      <c r="J37" t="str">
        <f>LEFT('Study 1-8'!A39,3)</f>
        <v>035</v>
      </c>
      <c r="K37" t="e">
        <f>LEFT(#REF!,3)</f>
        <v>#REF!</v>
      </c>
      <c r="L37" t="e">
        <f t="shared" si="1"/>
        <v>#REF!</v>
      </c>
    </row>
    <row r="38" spans="6:12" x14ac:dyDescent="0.25">
      <c r="F38" t="str">
        <f>LEFT('Study 1-8'!A40,  3)</f>
        <v>036</v>
      </c>
      <c r="G38" t="str">
        <f>LEFT('Node_32_TRAC (2)'!A38,  3)</f>
        <v>036</v>
      </c>
      <c r="H38" t="b">
        <f t="shared" si="0"/>
        <v>1</v>
      </c>
      <c r="J38" t="str">
        <f>LEFT('Study 1-8'!A40,3)</f>
        <v>036</v>
      </c>
      <c r="K38" t="e">
        <f>LEFT(#REF!,3)</f>
        <v>#REF!</v>
      </c>
      <c r="L38" t="e">
        <f t="shared" si="1"/>
        <v>#REF!</v>
      </c>
    </row>
    <row r="39" spans="6:12" x14ac:dyDescent="0.25">
      <c r="F39" t="str">
        <f>LEFT('Study 1-8'!A41,  3)</f>
        <v>037</v>
      </c>
      <c r="G39" t="str">
        <f>LEFT('Node_32_TRAC (2)'!A39,  3)</f>
        <v>037</v>
      </c>
      <c r="H39" t="b">
        <f t="shared" si="0"/>
        <v>1</v>
      </c>
      <c r="J39" t="str">
        <f>LEFT('Study 1-8'!A41,3)</f>
        <v>037</v>
      </c>
      <c r="K39" t="e">
        <f>LEFT(#REF!,3)</f>
        <v>#REF!</v>
      </c>
      <c r="L39" t="e">
        <f t="shared" si="1"/>
        <v>#REF!</v>
      </c>
    </row>
    <row r="40" spans="6:12" x14ac:dyDescent="0.25">
      <c r="F40" t="str">
        <f>LEFT('Study 1-8'!A42,  3)</f>
        <v>038</v>
      </c>
      <c r="G40" t="str">
        <f>LEFT('Node_32_TRAC (2)'!A40,  3)</f>
        <v>038</v>
      </c>
      <c r="H40" t="b">
        <f t="shared" si="0"/>
        <v>1</v>
      </c>
      <c r="J40" t="str">
        <f>LEFT('Study 1-8'!A42,3)</f>
        <v>038</v>
      </c>
      <c r="K40" t="e">
        <f>LEFT(#REF!,3)</f>
        <v>#REF!</v>
      </c>
      <c r="L40" t="e">
        <f t="shared" si="1"/>
        <v>#REF!</v>
      </c>
    </row>
    <row r="41" spans="6:12" x14ac:dyDescent="0.25">
      <c r="F41" t="str">
        <f>LEFT('Study 1-8'!A43,  3)</f>
        <v>039</v>
      </c>
      <c r="G41" t="str">
        <f>LEFT('Node_32_TRAC (2)'!A41,  3)</f>
        <v>039</v>
      </c>
      <c r="H41" t="b">
        <f t="shared" si="0"/>
        <v>1</v>
      </c>
      <c r="J41" t="str">
        <f>LEFT('Study 1-8'!A43,3)</f>
        <v>039</v>
      </c>
      <c r="K41" t="e">
        <f>LEFT(#REF!,3)</f>
        <v>#REF!</v>
      </c>
      <c r="L41" t="e">
        <f t="shared" si="1"/>
        <v>#REF!</v>
      </c>
    </row>
    <row r="42" spans="6:12" x14ac:dyDescent="0.25">
      <c r="F42" t="str">
        <f>LEFT('Study 1-8'!A44,  3)</f>
        <v>040</v>
      </c>
      <c r="G42" t="str">
        <f>LEFT('Node_32_TRAC (2)'!A42,  3)</f>
        <v>040</v>
      </c>
      <c r="H42" t="b">
        <f t="shared" si="0"/>
        <v>1</v>
      </c>
      <c r="J42" t="str">
        <f>LEFT('Study 1-8'!A44,3)</f>
        <v>040</v>
      </c>
      <c r="K42" t="e">
        <f>LEFT(#REF!,3)</f>
        <v>#REF!</v>
      </c>
      <c r="L42" t="e">
        <f t="shared" si="1"/>
        <v>#REF!</v>
      </c>
    </row>
    <row r="43" spans="6:12" x14ac:dyDescent="0.25">
      <c r="F43" t="str">
        <f>LEFT('Study 1-8'!A45,  3)</f>
        <v>041</v>
      </c>
      <c r="G43" t="str">
        <f>LEFT('Node_32_TRAC (2)'!A43,  3)</f>
        <v>041</v>
      </c>
      <c r="H43" t="b">
        <f t="shared" si="0"/>
        <v>1</v>
      </c>
      <c r="J43" t="str">
        <f>LEFT('Study 1-8'!A45,3)</f>
        <v>041</v>
      </c>
      <c r="K43" t="e">
        <f>LEFT(#REF!,3)</f>
        <v>#REF!</v>
      </c>
      <c r="L43" t="e">
        <f t="shared" si="1"/>
        <v>#REF!</v>
      </c>
    </row>
    <row r="44" spans="6:12" x14ac:dyDescent="0.25">
      <c r="F44" t="str">
        <f>LEFT('Study 1-8'!A46,  3)</f>
        <v>042</v>
      </c>
      <c r="G44" t="str">
        <f>LEFT('Node_32_TRAC (2)'!A44,  3)</f>
        <v>042</v>
      </c>
      <c r="H44" t="b">
        <f t="shared" si="0"/>
        <v>1</v>
      </c>
      <c r="J44" t="str">
        <f>LEFT('Study 1-8'!A46,3)</f>
        <v>042</v>
      </c>
      <c r="K44" t="e">
        <f>LEFT(#REF!,3)</f>
        <v>#REF!</v>
      </c>
      <c r="L44" t="e">
        <f t="shared" si="1"/>
        <v>#REF!</v>
      </c>
    </row>
    <row r="45" spans="6:12" x14ac:dyDescent="0.25">
      <c r="F45" t="str">
        <f>LEFT('Study 1-8'!A47,  3)</f>
        <v>043</v>
      </c>
      <c r="G45" t="str">
        <f>LEFT('Node_32_TRAC (2)'!A45,  3)</f>
        <v>043</v>
      </c>
      <c r="H45" t="b">
        <f t="shared" si="0"/>
        <v>1</v>
      </c>
      <c r="J45" t="str">
        <f>LEFT('Study 1-8'!A47,3)</f>
        <v>043</v>
      </c>
      <c r="K45" t="e">
        <f>LEFT(#REF!,3)</f>
        <v>#REF!</v>
      </c>
      <c r="L45" t="e">
        <f t="shared" si="1"/>
        <v>#REF!</v>
      </c>
    </row>
    <row r="46" spans="6:12" x14ac:dyDescent="0.25">
      <c r="F46" t="str">
        <f>LEFT('Study 1-8'!A48,  3)</f>
        <v>044</v>
      </c>
      <c r="G46" t="str">
        <f>LEFT('Node_32_TRAC (2)'!A46,  3)</f>
        <v>044</v>
      </c>
      <c r="H46" t="b">
        <f t="shared" si="0"/>
        <v>1</v>
      </c>
      <c r="J46" t="str">
        <f>LEFT('Study 1-8'!A48,3)</f>
        <v>044</v>
      </c>
      <c r="K46" t="e">
        <f>LEFT(#REF!,3)</f>
        <v>#REF!</v>
      </c>
      <c r="L46" t="e">
        <f t="shared" si="1"/>
        <v>#REF!</v>
      </c>
    </row>
    <row r="47" spans="6:12" x14ac:dyDescent="0.25">
      <c r="F47" t="str">
        <f>LEFT('Study 1-8'!A49,  3)</f>
        <v>045</v>
      </c>
      <c r="G47" t="str">
        <f>LEFT('Node_32_TRAC (2)'!A47,  3)</f>
        <v>045</v>
      </c>
      <c r="H47" t="b">
        <f t="shared" si="0"/>
        <v>1</v>
      </c>
      <c r="J47" t="str">
        <f>LEFT('Study 1-8'!A49,3)</f>
        <v>045</v>
      </c>
      <c r="K47" t="e">
        <f>LEFT(#REF!,3)</f>
        <v>#REF!</v>
      </c>
      <c r="L47" t="e">
        <f t="shared" si="1"/>
        <v>#REF!</v>
      </c>
    </row>
    <row r="48" spans="6:12" x14ac:dyDescent="0.25">
      <c r="F48" t="str">
        <f>LEFT('Study 1-8'!A50,  3)</f>
        <v>046</v>
      </c>
      <c r="G48" t="str">
        <f>LEFT('Node_32_TRAC (2)'!A48,  3)</f>
        <v>046</v>
      </c>
      <c r="H48" t="b">
        <f t="shared" si="0"/>
        <v>1</v>
      </c>
      <c r="J48" t="str">
        <f>LEFT('Study 1-8'!A50,3)</f>
        <v>046</v>
      </c>
      <c r="K48" t="e">
        <f>LEFT(#REF!,3)</f>
        <v>#REF!</v>
      </c>
      <c r="L48" t="e">
        <f t="shared" si="1"/>
        <v>#REF!</v>
      </c>
    </row>
    <row r="49" spans="6:12" x14ac:dyDescent="0.25">
      <c r="F49" t="str">
        <f>LEFT('Study 1-8'!A51,  3)</f>
        <v>047</v>
      </c>
      <c r="G49" t="str">
        <f>LEFT('Node_32_TRAC (2)'!A49,  3)</f>
        <v>047</v>
      </c>
      <c r="H49" t="b">
        <f t="shared" si="0"/>
        <v>1</v>
      </c>
      <c r="J49" t="str">
        <f>LEFT('Study 1-8'!A51,3)</f>
        <v>047</v>
      </c>
      <c r="K49" t="e">
        <f>LEFT(#REF!,3)</f>
        <v>#REF!</v>
      </c>
      <c r="L49" t="e">
        <f t="shared" si="1"/>
        <v>#REF!</v>
      </c>
    </row>
    <row r="50" spans="6:12" x14ac:dyDescent="0.25">
      <c r="F50" t="str">
        <f>LEFT('Study 1-8'!A52,  3)</f>
        <v>048</v>
      </c>
      <c r="G50" t="str">
        <f>LEFT('Node_32_TRAC (2)'!A50,  3)</f>
        <v>048</v>
      </c>
      <c r="H50" t="b">
        <f t="shared" si="0"/>
        <v>1</v>
      </c>
      <c r="J50" t="str">
        <f>LEFT('Study 1-8'!A52,3)</f>
        <v>048</v>
      </c>
      <c r="K50" t="e">
        <f>LEFT(#REF!,3)</f>
        <v>#REF!</v>
      </c>
      <c r="L50" t="e">
        <f t="shared" si="1"/>
        <v>#REF!</v>
      </c>
    </row>
    <row r="51" spans="6:12" x14ac:dyDescent="0.25">
      <c r="F51" t="str">
        <f>LEFT('Study 1-8'!A53,  3)</f>
        <v>049</v>
      </c>
      <c r="G51" t="str">
        <f>LEFT('Node_32_TRAC (2)'!A51,  3)</f>
        <v>049</v>
      </c>
      <c r="H51" t="b">
        <f t="shared" si="0"/>
        <v>1</v>
      </c>
      <c r="J51" t="str">
        <f>LEFT('Study 1-8'!A53,3)</f>
        <v>049</v>
      </c>
      <c r="K51" t="e">
        <f>LEFT(#REF!,3)</f>
        <v>#REF!</v>
      </c>
      <c r="L51" t="e">
        <f t="shared" si="1"/>
        <v>#REF!</v>
      </c>
    </row>
    <row r="52" spans="6:12" x14ac:dyDescent="0.25">
      <c r="F52" t="str">
        <f>LEFT('Study 1-8'!A54,  3)</f>
        <v>050</v>
      </c>
      <c r="G52" t="str">
        <f>LEFT('Node_32_TRAC (2)'!A52,  3)</f>
        <v>050</v>
      </c>
      <c r="H52" t="b">
        <f t="shared" si="0"/>
        <v>1</v>
      </c>
      <c r="J52" t="str">
        <f>LEFT('Study 1-8'!A54,3)</f>
        <v>050</v>
      </c>
      <c r="K52" t="e">
        <f>LEFT(#REF!,3)</f>
        <v>#REF!</v>
      </c>
      <c r="L52" t="e">
        <f t="shared" si="1"/>
        <v>#REF!</v>
      </c>
    </row>
    <row r="53" spans="6:12" x14ac:dyDescent="0.25">
      <c r="F53" t="str">
        <f>LEFT('Study 1-8'!A55,  3)</f>
        <v>051</v>
      </c>
      <c r="G53" t="str">
        <f>LEFT('Node_32_TRAC (2)'!A53,  3)</f>
        <v>051</v>
      </c>
      <c r="H53" t="b">
        <f t="shared" si="0"/>
        <v>1</v>
      </c>
      <c r="J53" t="str">
        <f>LEFT('Study 1-8'!A55,3)</f>
        <v>051</v>
      </c>
      <c r="K53" t="e">
        <f>LEFT(#REF!,3)</f>
        <v>#REF!</v>
      </c>
      <c r="L53" t="e">
        <f t="shared" si="1"/>
        <v>#REF!</v>
      </c>
    </row>
    <row r="54" spans="6:12" x14ac:dyDescent="0.25">
      <c r="F54" t="str">
        <f>LEFT('Study 1-8'!A56,  3)</f>
        <v>053</v>
      </c>
      <c r="G54" t="str">
        <f>LEFT('Node_32_TRAC (2)'!A54,  3)</f>
        <v>053</v>
      </c>
      <c r="H54" t="b">
        <f t="shared" si="0"/>
        <v>1</v>
      </c>
      <c r="J54" t="str">
        <f>LEFT('Study 1-8'!A56,3)</f>
        <v>053</v>
      </c>
      <c r="K54" t="e">
        <f>LEFT(#REF!,3)</f>
        <v>#REF!</v>
      </c>
      <c r="L54" t="e">
        <f t="shared" si="1"/>
        <v>#REF!</v>
      </c>
    </row>
    <row r="55" spans="6:12" x14ac:dyDescent="0.25">
      <c r="F55" t="str">
        <f>LEFT('Study 1-8'!A57,  3)</f>
        <v>054</v>
      </c>
      <c r="G55" t="str">
        <f>LEFT('Node_32_TRAC (2)'!A55,  3)</f>
        <v>054</v>
      </c>
      <c r="H55" t="b">
        <f t="shared" si="0"/>
        <v>1</v>
      </c>
      <c r="J55" t="str">
        <f>LEFT('Study 1-8'!A57,3)</f>
        <v>054</v>
      </c>
      <c r="K55" t="e">
        <f>LEFT(#REF!,3)</f>
        <v>#REF!</v>
      </c>
      <c r="L55" t="e">
        <f t="shared" si="1"/>
        <v>#REF!</v>
      </c>
    </row>
    <row r="56" spans="6:12" x14ac:dyDescent="0.25">
      <c r="F56" t="str">
        <f>LEFT('Study 1-8'!A58,  3)</f>
        <v>055</v>
      </c>
      <c r="G56" t="str">
        <f>LEFT('Node_32_TRAC (2)'!A56,  3)</f>
        <v>055</v>
      </c>
      <c r="H56" t="b">
        <f t="shared" si="0"/>
        <v>1</v>
      </c>
      <c r="J56" t="str">
        <f>LEFT('Study 1-8'!A58,3)</f>
        <v>055</v>
      </c>
      <c r="K56" t="e">
        <f>LEFT(#REF!,3)</f>
        <v>#REF!</v>
      </c>
      <c r="L56" t="e">
        <f t="shared" si="1"/>
        <v>#REF!</v>
      </c>
    </row>
    <row r="57" spans="6:12" x14ac:dyDescent="0.25">
      <c r="F57" t="str">
        <f>LEFT('Study 1-8'!A59,  3)</f>
        <v>056</v>
      </c>
      <c r="G57" t="str">
        <f>LEFT('Node_32_TRAC (2)'!A57,  3)</f>
        <v>056</v>
      </c>
      <c r="H57" t="b">
        <f t="shared" si="0"/>
        <v>1</v>
      </c>
      <c r="J57" t="str">
        <f>LEFT('Study 1-8'!A59,3)</f>
        <v>056</v>
      </c>
      <c r="K57" t="e">
        <f>LEFT(#REF!,3)</f>
        <v>#REF!</v>
      </c>
      <c r="L57" t="e">
        <f t="shared" si="1"/>
        <v>#REF!</v>
      </c>
    </row>
    <row r="58" spans="6:12" x14ac:dyDescent="0.25">
      <c r="F58" t="str">
        <f>LEFT('Study 1-8'!A60,  3)</f>
        <v>057</v>
      </c>
      <c r="G58" t="str">
        <f>LEFT('Node_32_TRAC (2)'!A58,  3)</f>
        <v>057</v>
      </c>
      <c r="H58" t="b">
        <f t="shared" si="0"/>
        <v>1</v>
      </c>
      <c r="J58" t="str">
        <f>LEFT('Study 1-8'!A60,3)</f>
        <v>057</v>
      </c>
      <c r="K58" t="e">
        <f>LEFT(#REF!,3)</f>
        <v>#REF!</v>
      </c>
      <c r="L58" t="e">
        <f t="shared" si="1"/>
        <v>#REF!</v>
      </c>
    </row>
    <row r="59" spans="6:12" x14ac:dyDescent="0.25">
      <c r="F59" t="str">
        <f>LEFT('Study 1-8'!A61,  3)</f>
        <v>058</v>
      </c>
      <c r="G59" t="str">
        <f>LEFT('Node_32_TRAC (2)'!A59,  3)</f>
        <v>058</v>
      </c>
      <c r="H59" t="b">
        <f t="shared" si="0"/>
        <v>1</v>
      </c>
      <c r="J59" t="str">
        <f>LEFT('Study 1-8'!A61,3)</f>
        <v>058</v>
      </c>
      <c r="K59" t="e">
        <f>LEFT(#REF!,3)</f>
        <v>#REF!</v>
      </c>
      <c r="L59" t="e">
        <f t="shared" si="1"/>
        <v>#REF!</v>
      </c>
    </row>
    <row r="60" spans="6:12" x14ac:dyDescent="0.25">
      <c r="F60" t="str">
        <f>LEFT('Study 1-8'!A62,  3)</f>
        <v>059</v>
      </c>
      <c r="G60" t="str">
        <f>LEFT('Node_32_TRAC (2)'!A60,  3)</f>
        <v>059</v>
      </c>
      <c r="H60" t="b">
        <f t="shared" si="0"/>
        <v>1</v>
      </c>
      <c r="J60" t="str">
        <f>LEFT('Study 1-8'!A62,3)</f>
        <v>059</v>
      </c>
      <c r="K60" t="e">
        <f>LEFT(#REF!,3)</f>
        <v>#REF!</v>
      </c>
      <c r="L60" t="e">
        <f t="shared" si="1"/>
        <v>#REF!</v>
      </c>
    </row>
    <row r="61" spans="6:12" x14ac:dyDescent="0.25">
      <c r="F61" t="str">
        <f>LEFT('Study 1-8'!A63,  3)</f>
        <v>060</v>
      </c>
      <c r="G61" t="str">
        <f>LEFT('Node_32_TRAC (2)'!A61,  3)</f>
        <v>060</v>
      </c>
      <c r="H61" t="b">
        <f t="shared" si="0"/>
        <v>1</v>
      </c>
      <c r="J61" t="str">
        <f>LEFT('Study 1-8'!A63,3)</f>
        <v>060</v>
      </c>
      <c r="K61" t="e">
        <f>LEFT(#REF!,3)</f>
        <v>#REF!</v>
      </c>
      <c r="L61" t="e">
        <f t="shared" si="1"/>
        <v>#REF!</v>
      </c>
    </row>
    <row r="62" spans="6:12" x14ac:dyDescent="0.25">
      <c r="F62" t="str">
        <f>LEFT('Study 1-8'!A64,  3)</f>
        <v>061</v>
      </c>
      <c r="G62" t="str">
        <f>LEFT('Node_32_TRAC (2)'!A62,  3)</f>
        <v>061</v>
      </c>
      <c r="H62" t="b">
        <f t="shared" si="0"/>
        <v>1</v>
      </c>
      <c r="J62" t="str">
        <f>LEFT('Study 1-8'!A64,3)</f>
        <v>061</v>
      </c>
      <c r="K62" t="e">
        <f>LEFT(#REF!,3)</f>
        <v>#REF!</v>
      </c>
      <c r="L62" t="e">
        <f t="shared" si="1"/>
        <v>#REF!</v>
      </c>
    </row>
    <row r="63" spans="6:12" x14ac:dyDescent="0.25">
      <c r="F63" t="str">
        <f>LEFT('Study 1-8'!A65,  3)</f>
        <v>062</v>
      </c>
      <c r="G63" t="str">
        <f>LEFT('Node_32_TRAC (2)'!A63,  3)</f>
        <v>062</v>
      </c>
      <c r="H63" t="b">
        <f t="shared" si="0"/>
        <v>1</v>
      </c>
      <c r="J63" t="str">
        <f>LEFT('Study 1-8'!A65,3)</f>
        <v>062</v>
      </c>
      <c r="K63" t="e">
        <f>LEFT(#REF!,3)</f>
        <v>#REF!</v>
      </c>
      <c r="L63" t="e">
        <f t="shared" si="1"/>
        <v>#REF!</v>
      </c>
    </row>
    <row r="64" spans="6:12" x14ac:dyDescent="0.25">
      <c r="F64" t="str">
        <f>LEFT('Study 1-8'!A66,  3)</f>
        <v>063</v>
      </c>
      <c r="G64" t="str">
        <f>LEFT('Node_32_TRAC (2)'!A64,  3)</f>
        <v>063</v>
      </c>
      <c r="H64" t="b">
        <f t="shared" si="0"/>
        <v>1</v>
      </c>
      <c r="J64" t="str">
        <f>LEFT('Study 1-8'!A66,3)</f>
        <v>063</v>
      </c>
      <c r="K64" t="e">
        <f>LEFT(#REF!,3)</f>
        <v>#REF!</v>
      </c>
      <c r="L64" t="e">
        <f t="shared" si="1"/>
        <v>#REF!</v>
      </c>
    </row>
    <row r="65" spans="6:12" x14ac:dyDescent="0.25">
      <c r="F65" t="str">
        <f>LEFT('Study 1-8'!A67,  3)</f>
        <v>064</v>
      </c>
      <c r="G65" t="str">
        <f>LEFT('Node_32_TRAC (2)'!A65,  3)</f>
        <v>064</v>
      </c>
      <c r="H65" t="b">
        <f t="shared" si="0"/>
        <v>1</v>
      </c>
      <c r="J65" t="str">
        <f>LEFT('Study 1-8'!A67,3)</f>
        <v>064</v>
      </c>
      <c r="K65" t="e">
        <f>LEFT(#REF!,3)</f>
        <v>#REF!</v>
      </c>
      <c r="L65" t="e">
        <f t="shared" si="1"/>
        <v>#REF!</v>
      </c>
    </row>
    <row r="66" spans="6:12" x14ac:dyDescent="0.25">
      <c r="F66" t="str">
        <f>LEFT('Study 1-8'!A68,  3)</f>
        <v>065</v>
      </c>
      <c r="G66" t="str">
        <f>LEFT('Node_32_TRAC (2)'!A66,  3)</f>
        <v>065</v>
      </c>
      <c r="H66" t="b">
        <f t="shared" si="0"/>
        <v>1</v>
      </c>
      <c r="J66" t="str">
        <f>LEFT('Study 1-8'!A68,3)</f>
        <v>065</v>
      </c>
      <c r="K66" t="e">
        <f>LEFT(#REF!,3)</f>
        <v>#REF!</v>
      </c>
      <c r="L66" t="e">
        <f t="shared" si="1"/>
        <v>#REF!</v>
      </c>
    </row>
    <row r="67" spans="6:12" x14ac:dyDescent="0.25">
      <c r="F67" t="str">
        <f>LEFT('Study 1-8'!A69,  3)</f>
        <v>066</v>
      </c>
      <c r="G67" t="str">
        <f>LEFT('Node_32_TRAC (2)'!A67,  3)</f>
        <v>066</v>
      </c>
      <c r="H67" t="b">
        <f t="shared" ref="H67:H130" si="2">F67=G67</f>
        <v>1</v>
      </c>
      <c r="J67" t="str">
        <f>LEFT('Study 1-8'!A69,3)</f>
        <v>066</v>
      </c>
      <c r="K67" t="e">
        <f>LEFT(#REF!,3)</f>
        <v>#REF!</v>
      </c>
      <c r="L67" t="e">
        <f t="shared" ref="L67:L130" si="3">J67=K67</f>
        <v>#REF!</v>
      </c>
    </row>
    <row r="68" spans="6:12" x14ac:dyDescent="0.25">
      <c r="F68" t="str">
        <f>LEFT('Study 1-8'!A70,  3)</f>
        <v>067</v>
      </c>
      <c r="G68" t="str">
        <f>LEFT('Node_32_TRAC (2)'!A68,  3)</f>
        <v>067</v>
      </c>
      <c r="H68" t="b">
        <f t="shared" si="2"/>
        <v>1</v>
      </c>
      <c r="J68" t="str">
        <f>LEFT('Study 1-8'!A70,3)</f>
        <v>067</v>
      </c>
      <c r="K68" t="e">
        <f>LEFT(#REF!,3)</f>
        <v>#REF!</v>
      </c>
      <c r="L68" t="e">
        <f t="shared" si="3"/>
        <v>#REF!</v>
      </c>
    </row>
    <row r="69" spans="6:12" x14ac:dyDescent="0.25">
      <c r="F69" t="str">
        <f>LEFT('Study 1-8'!A71,  3)</f>
        <v>068</v>
      </c>
      <c r="G69" t="str">
        <f>LEFT('Node_32_TRAC (2)'!A69,  3)</f>
        <v>068</v>
      </c>
      <c r="H69" t="b">
        <f t="shared" si="2"/>
        <v>1</v>
      </c>
      <c r="J69" t="str">
        <f>LEFT('Study 1-8'!A71,3)</f>
        <v>068</v>
      </c>
      <c r="K69" t="e">
        <f>LEFT(#REF!,3)</f>
        <v>#REF!</v>
      </c>
      <c r="L69" t="e">
        <f t="shared" si="3"/>
        <v>#REF!</v>
      </c>
    </row>
    <row r="70" spans="6:12" x14ac:dyDescent="0.25">
      <c r="F70" t="str">
        <f>LEFT('Study 1-8'!A72,  3)</f>
        <v>069</v>
      </c>
      <c r="G70" t="str">
        <f>LEFT('Node_32_TRAC (2)'!A70,  3)</f>
        <v>069</v>
      </c>
      <c r="H70" t="b">
        <f t="shared" si="2"/>
        <v>1</v>
      </c>
      <c r="J70" t="str">
        <f>LEFT('Study 1-8'!A72,3)</f>
        <v>069</v>
      </c>
      <c r="K70" t="e">
        <f>LEFT(#REF!,3)</f>
        <v>#REF!</v>
      </c>
      <c r="L70" t="e">
        <f t="shared" si="3"/>
        <v>#REF!</v>
      </c>
    </row>
    <row r="71" spans="6:12" x14ac:dyDescent="0.25">
      <c r="F71" t="str">
        <f>LEFT('Study 1-8'!A73,  3)</f>
        <v>070</v>
      </c>
      <c r="G71" t="str">
        <f>LEFT('Node_32_TRAC (2)'!A71,  3)</f>
        <v>070</v>
      </c>
      <c r="H71" t="b">
        <f t="shared" si="2"/>
        <v>1</v>
      </c>
      <c r="J71" t="str">
        <f>LEFT('Study 1-8'!A73,3)</f>
        <v>070</v>
      </c>
      <c r="K71" t="e">
        <f>LEFT(#REF!,3)</f>
        <v>#REF!</v>
      </c>
      <c r="L71" t="e">
        <f t="shared" si="3"/>
        <v>#REF!</v>
      </c>
    </row>
    <row r="72" spans="6:12" x14ac:dyDescent="0.25">
      <c r="F72" t="str">
        <f>LEFT('Study 1-8'!A74,  3)</f>
        <v>071</v>
      </c>
      <c r="G72" t="str">
        <f>LEFT('Node_32_TRAC (2)'!A72,  3)</f>
        <v>071</v>
      </c>
      <c r="H72" t="b">
        <f t="shared" si="2"/>
        <v>1</v>
      </c>
      <c r="J72" t="str">
        <f>LEFT('Study 1-8'!A74,3)</f>
        <v>071</v>
      </c>
      <c r="K72" t="e">
        <f>LEFT(#REF!,3)</f>
        <v>#REF!</v>
      </c>
      <c r="L72" t="e">
        <f t="shared" si="3"/>
        <v>#REF!</v>
      </c>
    </row>
    <row r="73" spans="6:12" x14ac:dyDescent="0.25">
      <c r="F73" t="str">
        <f>LEFT('Study 1-8'!A75,  3)</f>
        <v>072</v>
      </c>
      <c r="G73" t="str">
        <f>LEFT('Node_32_TRAC (2)'!A73,  3)</f>
        <v>072</v>
      </c>
      <c r="H73" t="b">
        <f t="shared" si="2"/>
        <v>1</v>
      </c>
      <c r="J73" t="str">
        <f>LEFT('Study 1-8'!A75,3)</f>
        <v>072</v>
      </c>
      <c r="K73" t="e">
        <f>LEFT(#REF!,3)</f>
        <v>#REF!</v>
      </c>
      <c r="L73" t="e">
        <f t="shared" si="3"/>
        <v>#REF!</v>
      </c>
    </row>
    <row r="74" spans="6:12" x14ac:dyDescent="0.25">
      <c r="F74" t="str">
        <f>LEFT('Study 1-8'!A76,  3)</f>
        <v>073</v>
      </c>
      <c r="G74" t="str">
        <f>LEFT('Node_32_TRAC (2)'!A74,  3)</f>
        <v>073</v>
      </c>
      <c r="H74" t="b">
        <f t="shared" si="2"/>
        <v>1</v>
      </c>
      <c r="J74" t="str">
        <f>LEFT('Study 1-8'!A76,3)</f>
        <v>073</v>
      </c>
      <c r="K74" t="e">
        <f>LEFT(#REF!,3)</f>
        <v>#REF!</v>
      </c>
      <c r="L74" t="e">
        <f t="shared" si="3"/>
        <v>#REF!</v>
      </c>
    </row>
    <row r="75" spans="6:12" x14ac:dyDescent="0.25">
      <c r="F75" t="str">
        <f>LEFT('Study 1-8'!A77,  3)</f>
        <v>074</v>
      </c>
      <c r="G75" t="str">
        <f>LEFT('Node_32_TRAC (2)'!A75,  3)</f>
        <v>074</v>
      </c>
      <c r="H75" t="b">
        <f t="shared" si="2"/>
        <v>1</v>
      </c>
      <c r="J75" t="str">
        <f>LEFT('Study 1-8'!A77,3)</f>
        <v>074</v>
      </c>
      <c r="K75" t="e">
        <f>LEFT(#REF!,3)</f>
        <v>#REF!</v>
      </c>
      <c r="L75" t="e">
        <f t="shared" si="3"/>
        <v>#REF!</v>
      </c>
    </row>
    <row r="76" spans="6:12" x14ac:dyDescent="0.25">
      <c r="F76" t="str">
        <f>LEFT('Study 1-8'!A78,  3)</f>
        <v>075</v>
      </c>
      <c r="G76" t="str">
        <f>LEFT('Node_32_TRAC (2)'!A76,  3)</f>
        <v>075</v>
      </c>
      <c r="H76" t="b">
        <f t="shared" si="2"/>
        <v>1</v>
      </c>
      <c r="J76" t="str">
        <f>LEFT('Study 1-8'!A78,3)</f>
        <v>075</v>
      </c>
      <c r="K76" t="e">
        <f>LEFT(#REF!,3)</f>
        <v>#REF!</v>
      </c>
      <c r="L76" t="e">
        <f t="shared" si="3"/>
        <v>#REF!</v>
      </c>
    </row>
    <row r="77" spans="6:12" x14ac:dyDescent="0.25">
      <c r="F77" t="str">
        <f>LEFT('Study 1-8'!A79,  3)</f>
        <v>076</v>
      </c>
      <c r="G77" t="str">
        <f>LEFT('Node_32_TRAC (2)'!A77,  3)</f>
        <v>076</v>
      </c>
      <c r="H77" t="b">
        <f t="shared" si="2"/>
        <v>1</v>
      </c>
      <c r="J77" t="str">
        <f>LEFT('Study 1-8'!A79,3)</f>
        <v>076</v>
      </c>
      <c r="K77" t="e">
        <f>LEFT(#REF!,3)</f>
        <v>#REF!</v>
      </c>
      <c r="L77" t="e">
        <f t="shared" si="3"/>
        <v>#REF!</v>
      </c>
    </row>
    <row r="78" spans="6:12" x14ac:dyDescent="0.25">
      <c r="F78" t="str">
        <f>LEFT('Study 1-8'!A80,  3)</f>
        <v>077</v>
      </c>
      <c r="G78" t="str">
        <f>LEFT('Node_32_TRAC (2)'!A78,  3)</f>
        <v>077</v>
      </c>
      <c r="H78" t="b">
        <f t="shared" si="2"/>
        <v>1</v>
      </c>
      <c r="J78" t="str">
        <f>LEFT('Study 1-8'!A80,3)</f>
        <v>077</v>
      </c>
      <c r="K78" t="e">
        <f>LEFT(#REF!,3)</f>
        <v>#REF!</v>
      </c>
      <c r="L78" t="e">
        <f t="shared" si="3"/>
        <v>#REF!</v>
      </c>
    </row>
    <row r="79" spans="6:12" x14ac:dyDescent="0.25">
      <c r="F79" t="str">
        <f>LEFT('Study 1-8'!A81,  3)</f>
        <v>078</v>
      </c>
      <c r="G79" t="str">
        <f>LEFT('Node_32_TRAC (2)'!A79,  3)</f>
        <v>078</v>
      </c>
      <c r="H79" t="b">
        <f t="shared" si="2"/>
        <v>1</v>
      </c>
      <c r="J79" t="str">
        <f>LEFT('Study 1-8'!A81,3)</f>
        <v>078</v>
      </c>
      <c r="K79" t="e">
        <f>LEFT(#REF!,3)</f>
        <v>#REF!</v>
      </c>
      <c r="L79" t="e">
        <f t="shared" si="3"/>
        <v>#REF!</v>
      </c>
    </row>
    <row r="80" spans="6:12" x14ac:dyDescent="0.25">
      <c r="F80" t="str">
        <f>LEFT('Study 1-8'!A82,  3)</f>
        <v>079</v>
      </c>
      <c r="G80" t="str">
        <f>LEFT('Node_32_TRAC (2)'!A80,  3)</f>
        <v>079</v>
      </c>
      <c r="H80" t="b">
        <f t="shared" si="2"/>
        <v>1</v>
      </c>
      <c r="J80" t="str">
        <f>LEFT('Study 1-8'!A82,3)</f>
        <v>079</v>
      </c>
      <c r="K80" t="e">
        <f>LEFT(#REF!,3)</f>
        <v>#REF!</v>
      </c>
      <c r="L80" t="e">
        <f t="shared" si="3"/>
        <v>#REF!</v>
      </c>
    </row>
    <row r="81" spans="6:12" x14ac:dyDescent="0.25">
      <c r="F81" t="str">
        <f>LEFT('Study 1-8'!A83,  3)</f>
        <v>080</v>
      </c>
      <c r="G81" t="str">
        <f>LEFT('Node_32_TRAC (2)'!A81,  3)</f>
        <v>080</v>
      </c>
      <c r="H81" t="b">
        <f t="shared" si="2"/>
        <v>1</v>
      </c>
      <c r="J81" t="str">
        <f>LEFT('Study 1-8'!A83,3)</f>
        <v>080</v>
      </c>
      <c r="K81" t="e">
        <f>LEFT(#REF!,3)</f>
        <v>#REF!</v>
      </c>
      <c r="L81" t="e">
        <f t="shared" si="3"/>
        <v>#REF!</v>
      </c>
    </row>
    <row r="82" spans="6:12" x14ac:dyDescent="0.25">
      <c r="F82" t="str">
        <f>LEFT('Study 1-8'!A84,  3)</f>
        <v>081</v>
      </c>
      <c r="G82" t="str">
        <f>LEFT('Node_32_TRAC (2)'!A82,  3)</f>
        <v>081</v>
      </c>
      <c r="H82" t="b">
        <f t="shared" si="2"/>
        <v>1</v>
      </c>
      <c r="J82" t="str">
        <f>LEFT('Study 1-8'!A84,3)</f>
        <v>081</v>
      </c>
      <c r="K82" t="e">
        <f>LEFT(#REF!,3)</f>
        <v>#REF!</v>
      </c>
      <c r="L82" t="e">
        <f t="shared" si="3"/>
        <v>#REF!</v>
      </c>
    </row>
    <row r="83" spans="6:12" x14ac:dyDescent="0.25">
      <c r="F83" t="str">
        <f>LEFT('Study 1-8'!A85,  3)</f>
        <v>082</v>
      </c>
      <c r="G83" t="str">
        <f>LEFT('Node_32_TRAC (2)'!A83,  3)</f>
        <v>082</v>
      </c>
      <c r="H83" t="b">
        <f t="shared" si="2"/>
        <v>1</v>
      </c>
      <c r="J83" t="str">
        <f>LEFT('Study 1-8'!A85,3)</f>
        <v>082</v>
      </c>
      <c r="K83" t="e">
        <f>LEFT(#REF!,3)</f>
        <v>#REF!</v>
      </c>
      <c r="L83" t="e">
        <f t="shared" si="3"/>
        <v>#REF!</v>
      </c>
    </row>
    <row r="84" spans="6:12" x14ac:dyDescent="0.25">
      <c r="F84" t="str">
        <f>LEFT('Study 1-8'!A86,  3)</f>
        <v>083</v>
      </c>
      <c r="G84" t="str">
        <f>LEFT('Node_32_TRAC (2)'!A84,  3)</f>
        <v>083</v>
      </c>
      <c r="H84" t="b">
        <f t="shared" si="2"/>
        <v>1</v>
      </c>
      <c r="J84" t="str">
        <f>LEFT('Study 1-8'!A86,3)</f>
        <v>083</v>
      </c>
      <c r="K84" t="e">
        <f>LEFT(#REF!,3)</f>
        <v>#REF!</v>
      </c>
      <c r="L84" t="e">
        <f t="shared" si="3"/>
        <v>#REF!</v>
      </c>
    </row>
    <row r="85" spans="6:12" x14ac:dyDescent="0.25">
      <c r="F85" t="str">
        <f>LEFT('Study 1-8'!A87,  3)</f>
        <v>084</v>
      </c>
      <c r="G85" t="str">
        <f>LEFT('Node_32_TRAC (2)'!A85,  3)</f>
        <v>084</v>
      </c>
      <c r="H85" t="b">
        <f t="shared" si="2"/>
        <v>1</v>
      </c>
      <c r="J85" t="str">
        <f>LEFT('Study 1-8'!A87,3)</f>
        <v>084</v>
      </c>
      <c r="K85" t="e">
        <f>LEFT(#REF!,3)</f>
        <v>#REF!</v>
      </c>
      <c r="L85" t="e">
        <f t="shared" si="3"/>
        <v>#REF!</v>
      </c>
    </row>
    <row r="86" spans="6:12" x14ac:dyDescent="0.25">
      <c r="F86" t="str">
        <f>LEFT('Study 1-8'!A88,  3)</f>
        <v>085</v>
      </c>
      <c r="G86" t="str">
        <f>LEFT('Node_32_TRAC (2)'!A86,  3)</f>
        <v>085</v>
      </c>
      <c r="H86" t="b">
        <f t="shared" si="2"/>
        <v>1</v>
      </c>
      <c r="J86" t="str">
        <f>LEFT('Study 1-8'!A88,3)</f>
        <v>085</v>
      </c>
      <c r="K86" t="e">
        <f>LEFT(#REF!,3)</f>
        <v>#REF!</v>
      </c>
      <c r="L86" t="e">
        <f t="shared" si="3"/>
        <v>#REF!</v>
      </c>
    </row>
    <row r="87" spans="6:12" x14ac:dyDescent="0.25">
      <c r="F87" t="str">
        <f>LEFT('Study 1-8'!A89,  3)</f>
        <v>087</v>
      </c>
      <c r="G87" t="str">
        <f>LEFT('Node_32_TRAC (2)'!A87,  3)</f>
        <v>087</v>
      </c>
      <c r="H87" t="b">
        <f t="shared" si="2"/>
        <v>1</v>
      </c>
      <c r="J87" t="str">
        <f>LEFT('Study 1-8'!A89,3)</f>
        <v>087</v>
      </c>
      <c r="K87" t="e">
        <f>LEFT(#REF!,3)</f>
        <v>#REF!</v>
      </c>
      <c r="L87" t="e">
        <f t="shared" si="3"/>
        <v>#REF!</v>
      </c>
    </row>
    <row r="88" spans="6:12" x14ac:dyDescent="0.25">
      <c r="F88" t="str">
        <f>LEFT('Study 1-8'!A90,  3)</f>
        <v>088</v>
      </c>
      <c r="G88" t="str">
        <f>LEFT('Node_32_TRAC (2)'!A88,  3)</f>
        <v>088</v>
      </c>
      <c r="H88" t="b">
        <f t="shared" si="2"/>
        <v>1</v>
      </c>
      <c r="J88" t="str">
        <f>LEFT('Study 1-8'!A90,3)</f>
        <v>088</v>
      </c>
      <c r="K88" t="e">
        <f>LEFT(#REF!,3)</f>
        <v>#REF!</v>
      </c>
      <c r="L88" t="e">
        <f t="shared" si="3"/>
        <v>#REF!</v>
      </c>
    </row>
    <row r="89" spans="6:12" x14ac:dyDescent="0.25">
      <c r="F89" t="str">
        <f>LEFT('Study 1-8'!A91,  3)</f>
        <v>089</v>
      </c>
      <c r="G89" t="str">
        <f>LEFT('Node_32_TRAC (2)'!A89,  3)</f>
        <v>089</v>
      </c>
      <c r="H89" t="b">
        <f t="shared" si="2"/>
        <v>1</v>
      </c>
      <c r="J89" t="str">
        <f>LEFT('Study 1-8'!A91,3)</f>
        <v>089</v>
      </c>
      <c r="K89" t="e">
        <f>LEFT(#REF!,3)</f>
        <v>#REF!</v>
      </c>
      <c r="L89" t="e">
        <f t="shared" si="3"/>
        <v>#REF!</v>
      </c>
    </row>
    <row r="90" spans="6:12" x14ac:dyDescent="0.25">
      <c r="F90" t="str">
        <f>LEFT('Study 1-8'!A92,  3)</f>
        <v>090</v>
      </c>
      <c r="G90" t="str">
        <f>LEFT('Node_32_TRAC (2)'!A90,  3)</f>
        <v>090</v>
      </c>
      <c r="H90" t="b">
        <f t="shared" si="2"/>
        <v>1</v>
      </c>
      <c r="J90" t="str">
        <f>LEFT('Study 1-8'!A92,3)</f>
        <v>090</v>
      </c>
      <c r="K90" t="e">
        <f>LEFT(#REF!,3)</f>
        <v>#REF!</v>
      </c>
      <c r="L90" t="e">
        <f t="shared" si="3"/>
        <v>#REF!</v>
      </c>
    </row>
    <row r="91" spans="6:12" x14ac:dyDescent="0.25">
      <c r="F91" t="str">
        <f>LEFT('Study 1-8'!A93,  3)</f>
        <v>091</v>
      </c>
      <c r="G91" t="str">
        <f>LEFT('Node_32_TRAC (2)'!A91,  3)</f>
        <v>091</v>
      </c>
      <c r="H91" t="b">
        <f t="shared" si="2"/>
        <v>1</v>
      </c>
      <c r="J91" t="str">
        <f>LEFT('Study 1-8'!A93,3)</f>
        <v>091</v>
      </c>
      <c r="K91" t="e">
        <f>LEFT(#REF!,3)</f>
        <v>#REF!</v>
      </c>
      <c r="L91" t="e">
        <f t="shared" si="3"/>
        <v>#REF!</v>
      </c>
    </row>
    <row r="92" spans="6:12" x14ac:dyDescent="0.25">
      <c r="F92" t="str">
        <f>LEFT('Study 1-8'!A94,  3)</f>
        <v>092</v>
      </c>
      <c r="G92" t="str">
        <f>LEFT('Node_32_TRAC (2)'!A92,  3)</f>
        <v>092</v>
      </c>
      <c r="H92" t="b">
        <f t="shared" si="2"/>
        <v>1</v>
      </c>
      <c r="J92" t="str">
        <f>LEFT('Study 1-8'!A94,3)</f>
        <v>092</v>
      </c>
      <c r="K92" t="e">
        <f>LEFT(#REF!,3)</f>
        <v>#REF!</v>
      </c>
      <c r="L92" t="e">
        <f t="shared" si="3"/>
        <v>#REF!</v>
      </c>
    </row>
    <row r="93" spans="6:12" x14ac:dyDescent="0.25">
      <c r="F93" t="str">
        <f>LEFT('Study 1-8'!A95,  3)</f>
        <v>093</v>
      </c>
      <c r="G93" t="str">
        <f>LEFT('Node_32_TRAC (2)'!A93,  3)</f>
        <v>093</v>
      </c>
      <c r="H93" t="b">
        <f t="shared" si="2"/>
        <v>1</v>
      </c>
      <c r="J93" t="str">
        <f>LEFT('Study 1-8'!A95,3)</f>
        <v>093</v>
      </c>
      <c r="K93" t="e">
        <f>LEFT(#REF!,3)</f>
        <v>#REF!</v>
      </c>
      <c r="L93" t="e">
        <f t="shared" si="3"/>
        <v>#REF!</v>
      </c>
    </row>
    <row r="94" spans="6:12" x14ac:dyDescent="0.25">
      <c r="F94" t="str">
        <f>LEFT('Study 1-8'!A96,  3)</f>
        <v>094</v>
      </c>
      <c r="G94" t="str">
        <f>LEFT('Node_32_TRAC (2)'!A94,  3)</f>
        <v>094</v>
      </c>
      <c r="H94" t="b">
        <f t="shared" si="2"/>
        <v>1</v>
      </c>
      <c r="J94" t="str">
        <f>LEFT('Study 1-8'!A96,3)</f>
        <v>094</v>
      </c>
      <c r="K94" t="e">
        <f>LEFT(#REF!,3)</f>
        <v>#REF!</v>
      </c>
      <c r="L94" t="e">
        <f t="shared" si="3"/>
        <v>#REF!</v>
      </c>
    </row>
    <row r="95" spans="6:12" x14ac:dyDescent="0.25">
      <c r="F95" t="str">
        <f>LEFT('Study 1-8'!A97,  3)</f>
        <v>095</v>
      </c>
      <c r="G95" t="str">
        <f>LEFT('Node_32_TRAC (2)'!A95,  3)</f>
        <v>095</v>
      </c>
      <c r="H95" t="b">
        <f t="shared" si="2"/>
        <v>1</v>
      </c>
      <c r="J95" t="str">
        <f>LEFT('Study 1-8'!A97,3)</f>
        <v>095</v>
      </c>
      <c r="K95" t="e">
        <f>LEFT(#REF!,3)</f>
        <v>#REF!</v>
      </c>
      <c r="L95" t="e">
        <f t="shared" si="3"/>
        <v>#REF!</v>
      </c>
    </row>
    <row r="96" spans="6:12" x14ac:dyDescent="0.25">
      <c r="F96" t="str">
        <f>LEFT('Study 1-8'!A98,  3)</f>
        <v>096</v>
      </c>
      <c r="G96" t="str">
        <f>LEFT('Node_32_TRAC (2)'!A96,  3)</f>
        <v>096</v>
      </c>
      <c r="H96" t="b">
        <f t="shared" si="2"/>
        <v>1</v>
      </c>
      <c r="J96" t="str">
        <f>LEFT('Study 1-8'!A98,3)</f>
        <v>096</v>
      </c>
      <c r="K96" t="e">
        <f>LEFT(#REF!,3)</f>
        <v>#REF!</v>
      </c>
      <c r="L96" t="e">
        <f t="shared" si="3"/>
        <v>#REF!</v>
      </c>
    </row>
    <row r="97" spans="6:12" x14ac:dyDescent="0.25">
      <c r="F97" t="str">
        <f>LEFT('Study 1-8'!A99,  3)</f>
        <v>097</v>
      </c>
      <c r="G97" t="str">
        <f>LEFT('Node_32_TRAC (2)'!A97,  3)</f>
        <v>097</v>
      </c>
      <c r="H97" t="b">
        <f t="shared" si="2"/>
        <v>1</v>
      </c>
      <c r="J97" t="str">
        <f>LEFT('Study 1-8'!A99,3)</f>
        <v>097</v>
      </c>
      <c r="K97" t="e">
        <f>LEFT(#REF!,3)</f>
        <v>#REF!</v>
      </c>
      <c r="L97" t="e">
        <f t="shared" si="3"/>
        <v>#REF!</v>
      </c>
    </row>
    <row r="98" spans="6:12" x14ac:dyDescent="0.25">
      <c r="F98" t="str">
        <f>LEFT('Study 1-8'!A100,  3)</f>
        <v>098</v>
      </c>
      <c r="G98" t="str">
        <f>LEFT('Node_32_TRAC (2)'!A98,  3)</f>
        <v>098</v>
      </c>
      <c r="H98" t="b">
        <f t="shared" si="2"/>
        <v>1</v>
      </c>
      <c r="J98" t="str">
        <f>LEFT('Study 1-8'!A100,3)</f>
        <v>098</v>
      </c>
      <c r="K98" t="e">
        <f>LEFT(#REF!,3)</f>
        <v>#REF!</v>
      </c>
      <c r="L98" t="e">
        <f t="shared" si="3"/>
        <v>#REF!</v>
      </c>
    </row>
    <row r="99" spans="6:12" x14ac:dyDescent="0.25">
      <c r="F99" t="str">
        <f>LEFT('Study 1-8'!A101,  3)</f>
        <v>099</v>
      </c>
      <c r="G99" t="str">
        <f>LEFT('Node_32_TRAC (2)'!A99,  3)</f>
        <v>099</v>
      </c>
      <c r="H99" t="b">
        <f t="shared" si="2"/>
        <v>1</v>
      </c>
      <c r="J99" t="str">
        <f>LEFT('Study 1-8'!A101,3)</f>
        <v>099</v>
      </c>
      <c r="K99" t="e">
        <f>LEFT(#REF!,3)</f>
        <v>#REF!</v>
      </c>
      <c r="L99" t="e">
        <f t="shared" si="3"/>
        <v>#REF!</v>
      </c>
    </row>
    <row r="100" spans="6:12" x14ac:dyDescent="0.25">
      <c r="F100" t="str">
        <f>LEFT('Study 1-8'!A102,  3)</f>
        <v>100</v>
      </c>
      <c r="G100" t="str">
        <f>LEFT('Node_32_TRAC (2)'!A100,  3)</f>
        <v>100</v>
      </c>
      <c r="H100" t="b">
        <f t="shared" si="2"/>
        <v>1</v>
      </c>
      <c r="J100" t="str">
        <f>LEFT('Study 1-8'!A102,3)</f>
        <v>100</v>
      </c>
      <c r="K100" t="e">
        <f>LEFT(#REF!,3)</f>
        <v>#REF!</v>
      </c>
      <c r="L100" t="e">
        <f t="shared" si="3"/>
        <v>#REF!</v>
      </c>
    </row>
    <row r="101" spans="6:12" x14ac:dyDescent="0.25">
      <c r="F101" t="str">
        <f>LEFT('Study 1-8'!A103,  3)</f>
        <v>101</v>
      </c>
      <c r="G101" t="str">
        <f>LEFT('Node_32_TRAC (2)'!A101,  3)</f>
        <v>101</v>
      </c>
      <c r="H101" t="b">
        <f t="shared" si="2"/>
        <v>1</v>
      </c>
      <c r="J101" t="str">
        <f>LEFT('Study 1-8'!A103,3)</f>
        <v>101</v>
      </c>
      <c r="K101" t="e">
        <f>LEFT(#REF!,3)</f>
        <v>#REF!</v>
      </c>
      <c r="L101" t="e">
        <f t="shared" si="3"/>
        <v>#REF!</v>
      </c>
    </row>
    <row r="102" spans="6:12" x14ac:dyDescent="0.25">
      <c r="F102" t="str">
        <f>LEFT('Study 1-8'!A104,  3)</f>
        <v>102</v>
      </c>
      <c r="G102" t="str">
        <f>LEFT('Node_32_TRAC (2)'!A102,  3)</f>
        <v>102</v>
      </c>
      <c r="H102" t="b">
        <f t="shared" si="2"/>
        <v>1</v>
      </c>
      <c r="J102" t="str">
        <f>LEFT('Study 1-8'!A104,3)</f>
        <v>102</v>
      </c>
      <c r="K102" t="e">
        <f>LEFT(#REF!,3)</f>
        <v>#REF!</v>
      </c>
      <c r="L102" t="e">
        <f t="shared" si="3"/>
        <v>#REF!</v>
      </c>
    </row>
    <row r="103" spans="6:12" x14ac:dyDescent="0.25">
      <c r="F103" t="str">
        <f>LEFT('Study 1-8'!A105,  3)</f>
        <v>103</v>
      </c>
      <c r="G103" t="str">
        <f>LEFT('Node_32_TRAC (2)'!A103,  3)</f>
        <v>103</v>
      </c>
      <c r="H103" t="b">
        <f t="shared" si="2"/>
        <v>1</v>
      </c>
      <c r="J103" t="str">
        <f>LEFT('Study 1-8'!A105,3)</f>
        <v>103</v>
      </c>
      <c r="K103" t="e">
        <f>LEFT(#REF!,3)</f>
        <v>#REF!</v>
      </c>
      <c r="L103" t="e">
        <f t="shared" si="3"/>
        <v>#REF!</v>
      </c>
    </row>
    <row r="104" spans="6:12" x14ac:dyDescent="0.25">
      <c r="F104" t="str">
        <f>LEFT('Study 1-8'!A106,  3)</f>
        <v>104</v>
      </c>
      <c r="G104" t="str">
        <f>LEFT('Node_32_TRAC (2)'!A104,  3)</f>
        <v>104</v>
      </c>
      <c r="H104" t="b">
        <f t="shared" si="2"/>
        <v>1</v>
      </c>
      <c r="J104" t="str">
        <f>LEFT('Study 1-8'!A106,3)</f>
        <v>104</v>
      </c>
      <c r="K104" t="e">
        <f>LEFT(#REF!,3)</f>
        <v>#REF!</v>
      </c>
      <c r="L104" t="e">
        <f t="shared" si="3"/>
        <v>#REF!</v>
      </c>
    </row>
    <row r="105" spans="6:12" x14ac:dyDescent="0.25">
      <c r="F105" t="str">
        <f>LEFT('Study 1-8'!A107,  3)</f>
        <v>105</v>
      </c>
      <c r="G105" t="str">
        <f>LEFT('Node_32_TRAC (2)'!A105,  3)</f>
        <v>105</v>
      </c>
      <c r="H105" t="b">
        <f t="shared" si="2"/>
        <v>1</v>
      </c>
      <c r="J105" t="str">
        <f>LEFT('Study 1-8'!A107,3)</f>
        <v>105</v>
      </c>
      <c r="K105" t="e">
        <f>LEFT(#REF!,3)</f>
        <v>#REF!</v>
      </c>
      <c r="L105" t="e">
        <f t="shared" si="3"/>
        <v>#REF!</v>
      </c>
    </row>
    <row r="106" spans="6:12" x14ac:dyDescent="0.25">
      <c r="F106" t="str">
        <f>LEFT('Study 1-8'!A108,  3)</f>
        <v>106</v>
      </c>
      <c r="G106" t="str">
        <f>LEFT('Node_32_TRAC (2)'!A106,  3)</f>
        <v>106</v>
      </c>
      <c r="H106" t="b">
        <f t="shared" si="2"/>
        <v>1</v>
      </c>
      <c r="J106" t="str">
        <f>LEFT('Study 1-8'!A108,3)</f>
        <v>106</v>
      </c>
      <c r="K106" t="e">
        <f>LEFT(#REF!,3)</f>
        <v>#REF!</v>
      </c>
      <c r="L106" t="e">
        <f t="shared" si="3"/>
        <v>#REF!</v>
      </c>
    </row>
    <row r="107" spans="6:12" x14ac:dyDescent="0.25">
      <c r="F107" t="str">
        <f>LEFT('Study 1-8'!A109,  3)</f>
        <v>107</v>
      </c>
      <c r="G107" t="str">
        <f>LEFT('Node_32_TRAC (2)'!A107,  3)</f>
        <v>107</v>
      </c>
      <c r="H107" t="b">
        <f t="shared" si="2"/>
        <v>1</v>
      </c>
      <c r="J107" t="str">
        <f>LEFT('Study 1-8'!A109,3)</f>
        <v>107</v>
      </c>
      <c r="K107" t="e">
        <f>LEFT(#REF!,3)</f>
        <v>#REF!</v>
      </c>
      <c r="L107" t="e">
        <f t="shared" si="3"/>
        <v>#REF!</v>
      </c>
    </row>
    <row r="108" spans="6:12" x14ac:dyDescent="0.25">
      <c r="F108" t="str">
        <f>LEFT('Study 1-8'!A110,  3)</f>
        <v>108</v>
      </c>
      <c r="G108" t="str">
        <f>LEFT('Node_32_TRAC (2)'!A108,  3)</f>
        <v>108</v>
      </c>
      <c r="H108" t="b">
        <f t="shared" si="2"/>
        <v>1</v>
      </c>
      <c r="J108" t="str">
        <f>LEFT('Study 1-8'!A110,3)</f>
        <v>108</v>
      </c>
      <c r="K108" t="e">
        <f>LEFT(#REF!,3)</f>
        <v>#REF!</v>
      </c>
      <c r="L108" t="e">
        <f t="shared" si="3"/>
        <v>#REF!</v>
      </c>
    </row>
    <row r="109" spans="6:12" x14ac:dyDescent="0.25">
      <c r="F109" t="str">
        <f>LEFT('Study 1-8'!A111,  3)</f>
        <v>109</v>
      </c>
      <c r="G109" t="str">
        <f>LEFT('Node_32_TRAC (2)'!A109,  3)</f>
        <v>109</v>
      </c>
      <c r="H109" t="b">
        <f t="shared" si="2"/>
        <v>1</v>
      </c>
      <c r="J109" t="str">
        <f>LEFT('Study 1-8'!A111,3)</f>
        <v>109</v>
      </c>
      <c r="K109" t="e">
        <f>LEFT(#REF!,3)</f>
        <v>#REF!</v>
      </c>
      <c r="L109" t="e">
        <f t="shared" si="3"/>
        <v>#REF!</v>
      </c>
    </row>
    <row r="110" spans="6:12" x14ac:dyDescent="0.25">
      <c r="F110" t="str">
        <f>LEFT('Study 1-8'!A112,  3)</f>
        <v>110</v>
      </c>
      <c r="G110" t="str">
        <f>LEFT('Node_32_TRAC (2)'!A110,  3)</f>
        <v>110</v>
      </c>
      <c r="H110" t="b">
        <f t="shared" si="2"/>
        <v>1</v>
      </c>
      <c r="J110" t="str">
        <f>LEFT('Study 1-8'!A112,3)</f>
        <v>110</v>
      </c>
      <c r="K110" t="e">
        <f>LEFT(#REF!,3)</f>
        <v>#REF!</v>
      </c>
      <c r="L110" t="e">
        <f t="shared" si="3"/>
        <v>#REF!</v>
      </c>
    </row>
    <row r="111" spans="6:12" x14ac:dyDescent="0.25">
      <c r="F111" t="str">
        <f>LEFT('Study 1-8'!A113,  3)</f>
        <v>111</v>
      </c>
      <c r="G111" t="str">
        <f>LEFT('Node_32_TRAC (2)'!A111,  3)</f>
        <v>111</v>
      </c>
      <c r="H111" t="b">
        <f t="shared" si="2"/>
        <v>1</v>
      </c>
      <c r="J111" t="str">
        <f>LEFT('Study 1-8'!A113,3)</f>
        <v>111</v>
      </c>
      <c r="K111" t="e">
        <f>LEFT(#REF!,3)</f>
        <v>#REF!</v>
      </c>
      <c r="L111" t="e">
        <f t="shared" si="3"/>
        <v>#REF!</v>
      </c>
    </row>
    <row r="112" spans="6:12" x14ac:dyDescent="0.25">
      <c r="F112" t="str">
        <f>LEFT('Study 1-8'!A114,  3)</f>
        <v>112</v>
      </c>
      <c r="G112" t="str">
        <f>LEFT('Node_32_TRAC (2)'!A112,  3)</f>
        <v>112</v>
      </c>
      <c r="H112" t="b">
        <f t="shared" si="2"/>
        <v>1</v>
      </c>
      <c r="J112" t="str">
        <f>LEFT('Study 1-8'!A114,3)</f>
        <v>112</v>
      </c>
      <c r="K112" t="e">
        <f>LEFT(#REF!,3)</f>
        <v>#REF!</v>
      </c>
      <c r="L112" t="e">
        <f t="shared" si="3"/>
        <v>#REF!</v>
      </c>
    </row>
    <row r="113" spans="6:12" x14ac:dyDescent="0.25">
      <c r="F113" t="str">
        <f>LEFT('Study 1-8'!A115,  3)</f>
        <v>113</v>
      </c>
      <c r="G113" t="str">
        <f>LEFT('Node_32_TRAC (2)'!A113,  3)</f>
        <v>113</v>
      </c>
      <c r="H113" t="b">
        <f t="shared" si="2"/>
        <v>1</v>
      </c>
      <c r="J113" t="str">
        <f>LEFT('Study 1-8'!A115,3)</f>
        <v>113</v>
      </c>
      <c r="K113" t="e">
        <f>LEFT(#REF!,3)</f>
        <v>#REF!</v>
      </c>
      <c r="L113" t="e">
        <f t="shared" si="3"/>
        <v>#REF!</v>
      </c>
    </row>
    <row r="114" spans="6:12" x14ac:dyDescent="0.25">
      <c r="F114" t="str">
        <f>LEFT('Study 1-8'!A116,  3)</f>
        <v>114</v>
      </c>
      <c r="G114" t="str">
        <f>LEFT('Node_32_TRAC (2)'!A114,  3)</f>
        <v>114</v>
      </c>
      <c r="H114" t="b">
        <f t="shared" si="2"/>
        <v>1</v>
      </c>
      <c r="J114" t="str">
        <f>LEFT('Study 1-8'!A116,3)</f>
        <v>114</v>
      </c>
      <c r="K114" t="e">
        <f>LEFT(#REF!,3)</f>
        <v>#REF!</v>
      </c>
      <c r="L114" t="e">
        <f t="shared" si="3"/>
        <v>#REF!</v>
      </c>
    </row>
    <row r="115" spans="6:12" x14ac:dyDescent="0.25">
      <c r="F115" t="str">
        <f>LEFT('Study 1-8'!A117,  3)</f>
        <v>115</v>
      </c>
      <c r="G115" t="str">
        <f>LEFT('Node_32_TRAC (2)'!A115,  3)</f>
        <v>115</v>
      </c>
      <c r="H115" t="b">
        <f t="shared" si="2"/>
        <v>1</v>
      </c>
      <c r="J115" t="str">
        <f>LEFT('Study 1-8'!A117,3)</f>
        <v>115</v>
      </c>
      <c r="K115" t="e">
        <f>LEFT(#REF!,3)</f>
        <v>#REF!</v>
      </c>
      <c r="L115" t="e">
        <f t="shared" si="3"/>
        <v>#REF!</v>
      </c>
    </row>
    <row r="116" spans="6:12" x14ac:dyDescent="0.25">
      <c r="F116" t="str">
        <f>LEFT('Study 1-8'!A118,  3)</f>
        <v>116</v>
      </c>
      <c r="G116" t="str">
        <f>LEFT('Node_32_TRAC (2)'!A116,  3)</f>
        <v>116</v>
      </c>
      <c r="H116" t="b">
        <f t="shared" si="2"/>
        <v>1</v>
      </c>
      <c r="J116" t="str">
        <f>LEFT('Study 1-8'!A118,3)</f>
        <v>116</v>
      </c>
      <c r="K116" t="e">
        <f>LEFT(#REF!,3)</f>
        <v>#REF!</v>
      </c>
      <c r="L116" t="e">
        <f t="shared" si="3"/>
        <v>#REF!</v>
      </c>
    </row>
    <row r="117" spans="6:12" x14ac:dyDescent="0.25">
      <c r="F117" t="str">
        <f>LEFT('Study 1-8'!A119,  3)</f>
        <v>117</v>
      </c>
      <c r="G117" t="str">
        <f>LEFT('Node_32_TRAC (2)'!A117,  3)</f>
        <v>117</v>
      </c>
      <c r="H117" t="b">
        <f t="shared" si="2"/>
        <v>1</v>
      </c>
      <c r="J117" t="str">
        <f>LEFT('Study 1-8'!A119,3)</f>
        <v>117</v>
      </c>
      <c r="K117" t="e">
        <f>LEFT(#REF!,3)</f>
        <v>#REF!</v>
      </c>
      <c r="L117" t="e">
        <f t="shared" si="3"/>
        <v>#REF!</v>
      </c>
    </row>
    <row r="118" spans="6:12" x14ac:dyDescent="0.25">
      <c r="F118" t="str">
        <f>LEFT('Study 1-8'!A120,  3)</f>
        <v>118</v>
      </c>
      <c r="G118" t="str">
        <f>LEFT('Node_32_TRAC (2)'!A118,  3)</f>
        <v>118</v>
      </c>
      <c r="H118" t="b">
        <f t="shared" si="2"/>
        <v>1</v>
      </c>
      <c r="J118" t="str">
        <f>LEFT('Study 1-8'!A120,3)</f>
        <v>118</v>
      </c>
      <c r="K118" t="e">
        <f>LEFT(#REF!,3)</f>
        <v>#REF!</v>
      </c>
      <c r="L118" t="e">
        <f t="shared" si="3"/>
        <v>#REF!</v>
      </c>
    </row>
    <row r="119" spans="6:12" x14ac:dyDescent="0.25">
      <c r="F119" t="str">
        <f>LEFT('Study 1-8'!A121,  3)</f>
        <v>119</v>
      </c>
      <c r="G119" t="str">
        <f>LEFT('Node_32_TRAC (2)'!A119,  3)</f>
        <v>119</v>
      </c>
      <c r="H119" t="b">
        <f t="shared" si="2"/>
        <v>1</v>
      </c>
      <c r="J119" t="str">
        <f>LEFT('Study 1-8'!A121,3)</f>
        <v>119</v>
      </c>
      <c r="K119" t="e">
        <f>LEFT(#REF!,3)</f>
        <v>#REF!</v>
      </c>
      <c r="L119" t="e">
        <f t="shared" si="3"/>
        <v>#REF!</v>
      </c>
    </row>
    <row r="120" spans="6:12" x14ac:dyDescent="0.25">
      <c r="F120" t="str">
        <f>LEFT('Study 1-8'!A122,  3)</f>
        <v>120</v>
      </c>
      <c r="G120" t="str">
        <f>LEFT('Node_32_TRAC (2)'!A120,  3)</f>
        <v>120</v>
      </c>
      <c r="H120" t="b">
        <f t="shared" si="2"/>
        <v>1</v>
      </c>
      <c r="J120" t="str">
        <f>LEFT('Study 1-8'!A122,3)</f>
        <v>120</v>
      </c>
      <c r="K120" t="e">
        <f>LEFT(#REF!,3)</f>
        <v>#REF!</v>
      </c>
      <c r="L120" t="e">
        <f t="shared" si="3"/>
        <v>#REF!</v>
      </c>
    </row>
    <row r="121" spans="6:12" x14ac:dyDescent="0.25">
      <c r="F121" t="str">
        <f>LEFT('Study 1-8'!A123,  3)</f>
        <v>121</v>
      </c>
      <c r="G121" t="str">
        <f>LEFT('Node_32_TRAC (2)'!A121,  3)</f>
        <v>121</v>
      </c>
      <c r="H121" t="b">
        <f t="shared" si="2"/>
        <v>1</v>
      </c>
      <c r="J121" t="str">
        <f>LEFT('Study 1-8'!A123,3)</f>
        <v>121</v>
      </c>
      <c r="K121" t="e">
        <f>LEFT(#REF!,3)</f>
        <v>#REF!</v>
      </c>
      <c r="L121" t="e">
        <f t="shared" si="3"/>
        <v>#REF!</v>
      </c>
    </row>
    <row r="122" spans="6:12" x14ac:dyDescent="0.25">
      <c r="F122" t="str">
        <f>LEFT('Study 1-8'!A124,  3)</f>
        <v>122</v>
      </c>
      <c r="G122" t="str">
        <f>LEFT('Node_32_TRAC (2)'!A122,  3)</f>
        <v>122</v>
      </c>
      <c r="H122" t="b">
        <f t="shared" si="2"/>
        <v>1</v>
      </c>
      <c r="J122" t="str">
        <f>LEFT('Study 1-8'!A124,3)</f>
        <v>122</v>
      </c>
      <c r="K122" t="e">
        <f>LEFT(#REF!,3)</f>
        <v>#REF!</v>
      </c>
      <c r="L122" t="e">
        <f t="shared" si="3"/>
        <v>#REF!</v>
      </c>
    </row>
    <row r="123" spans="6:12" x14ac:dyDescent="0.25">
      <c r="F123" t="str">
        <f>LEFT('Study 1-8'!A125,  3)</f>
        <v>123</v>
      </c>
      <c r="G123" t="str">
        <f>LEFT('Node_32_TRAC (2)'!A123,  3)</f>
        <v>123</v>
      </c>
      <c r="H123" t="b">
        <f t="shared" si="2"/>
        <v>1</v>
      </c>
      <c r="J123" t="str">
        <f>LEFT('Study 1-8'!A125,3)</f>
        <v>123</v>
      </c>
      <c r="K123" t="e">
        <f>LEFT(#REF!,3)</f>
        <v>#REF!</v>
      </c>
      <c r="L123" t="e">
        <f t="shared" si="3"/>
        <v>#REF!</v>
      </c>
    </row>
    <row r="124" spans="6:12" x14ac:dyDescent="0.25">
      <c r="F124" t="str">
        <f>LEFT('Study 1-8'!A126,  3)</f>
        <v>124</v>
      </c>
      <c r="G124" t="str">
        <f>LEFT('Node_32_TRAC (2)'!A124,  3)</f>
        <v>124</v>
      </c>
      <c r="H124" t="b">
        <f t="shared" si="2"/>
        <v>1</v>
      </c>
      <c r="J124" t="str">
        <f>LEFT('Study 1-8'!A126,3)</f>
        <v>124</v>
      </c>
      <c r="K124" t="e">
        <f>LEFT(#REF!,3)</f>
        <v>#REF!</v>
      </c>
      <c r="L124" t="e">
        <f t="shared" si="3"/>
        <v>#REF!</v>
      </c>
    </row>
    <row r="125" spans="6:12" x14ac:dyDescent="0.25">
      <c r="F125" t="str">
        <f>LEFT('Study 1-8'!A127,  3)</f>
        <v>125</v>
      </c>
      <c r="G125" t="str">
        <f>LEFT('Node_32_TRAC (2)'!A125,  3)</f>
        <v>125</v>
      </c>
      <c r="H125" t="b">
        <f t="shared" si="2"/>
        <v>1</v>
      </c>
      <c r="J125" t="str">
        <f>LEFT('Study 1-8'!A127,3)</f>
        <v>125</v>
      </c>
      <c r="K125" t="e">
        <f>LEFT(#REF!,3)</f>
        <v>#REF!</v>
      </c>
      <c r="L125" t="e">
        <f t="shared" si="3"/>
        <v>#REF!</v>
      </c>
    </row>
    <row r="126" spans="6:12" x14ac:dyDescent="0.25">
      <c r="F126" t="str">
        <f>LEFT('Study 1-8'!A128,  3)</f>
        <v>126</v>
      </c>
      <c r="G126" t="str">
        <f>LEFT('Node_32_TRAC (2)'!A126,  3)</f>
        <v>126</v>
      </c>
      <c r="H126" t="b">
        <f t="shared" si="2"/>
        <v>1</v>
      </c>
      <c r="J126" t="str">
        <f>LEFT('Study 1-8'!A128,3)</f>
        <v>126</v>
      </c>
      <c r="K126" t="e">
        <f>LEFT(#REF!,3)</f>
        <v>#REF!</v>
      </c>
      <c r="L126" t="e">
        <f t="shared" si="3"/>
        <v>#REF!</v>
      </c>
    </row>
    <row r="127" spans="6:12" x14ac:dyDescent="0.25">
      <c r="F127" t="str">
        <f>LEFT('Study 1-8'!A129,  3)</f>
        <v>127</v>
      </c>
      <c r="G127" t="str">
        <f>LEFT('Node_32_TRAC (2)'!A127,  3)</f>
        <v>127</v>
      </c>
      <c r="H127" t="b">
        <f t="shared" si="2"/>
        <v>1</v>
      </c>
      <c r="J127" t="str">
        <f>LEFT('Study 1-8'!A129,3)</f>
        <v>127</v>
      </c>
      <c r="K127" t="e">
        <f>LEFT(#REF!,3)</f>
        <v>#REF!</v>
      </c>
      <c r="L127" t="e">
        <f t="shared" si="3"/>
        <v>#REF!</v>
      </c>
    </row>
    <row r="128" spans="6:12" x14ac:dyDescent="0.25">
      <c r="F128" t="str">
        <f>LEFT('Study 1-8'!A130,  3)</f>
        <v>128</v>
      </c>
      <c r="G128" t="str">
        <f>LEFT('Node_32_TRAC (2)'!A128,  3)</f>
        <v>128</v>
      </c>
      <c r="H128" t="b">
        <f t="shared" si="2"/>
        <v>1</v>
      </c>
      <c r="J128" t="str">
        <f>LEFT('Study 1-8'!A130,3)</f>
        <v>128</v>
      </c>
      <c r="K128" t="e">
        <f>LEFT(#REF!,3)</f>
        <v>#REF!</v>
      </c>
      <c r="L128" t="e">
        <f t="shared" si="3"/>
        <v>#REF!</v>
      </c>
    </row>
    <row r="129" spans="6:12" x14ac:dyDescent="0.25">
      <c r="F129" t="str">
        <f>LEFT('Study 1-8'!A131,  3)</f>
        <v>129</v>
      </c>
      <c r="G129" t="str">
        <f>LEFT('Node_32_TRAC (2)'!A129,  3)</f>
        <v>129</v>
      </c>
      <c r="H129" t="b">
        <f t="shared" si="2"/>
        <v>1</v>
      </c>
      <c r="J129" t="str">
        <f>LEFT('Study 1-8'!A131,3)</f>
        <v>129</v>
      </c>
      <c r="K129" t="e">
        <f>LEFT(#REF!,3)</f>
        <v>#REF!</v>
      </c>
      <c r="L129" t="e">
        <f t="shared" si="3"/>
        <v>#REF!</v>
      </c>
    </row>
    <row r="130" spans="6:12" x14ac:dyDescent="0.25">
      <c r="F130" t="str">
        <f>LEFT('Study 1-8'!A132,  3)</f>
        <v>130</v>
      </c>
      <c r="G130" t="str">
        <f>LEFT('Node_32_TRAC (2)'!A130,  3)</f>
        <v>130</v>
      </c>
      <c r="H130" t="b">
        <f t="shared" si="2"/>
        <v>1</v>
      </c>
      <c r="J130" t="str">
        <f>LEFT('Study 1-8'!A132,3)</f>
        <v>130</v>
      </c>
      <c r="K130" t="e">
        <f>LEFT(#REF!,3)</f>
        <v>#REF!</v>
      </c>
      <c r="L130" t="e">
        <f t="shared" si="3"/>
        <v>#REF!</v>
      </c>
    </row>
    <row r="131" spans="6:12" x14ac:dyDescent="0.25">
      <c r="F131" t="str">
        <f>LEFT('Study 1-8'!A133,  3)</f>
        <v>131</v>
      </c>
      <c r="G131" t="str">
        <f>LEFT('Node_32_TRAC (2)'!A131,  3)</f>
        <v>131</v>
      </c>
      <c r="H131" t="b">
        <f t="shared" ref="H131:H194" si="4">F131=G131</f>
        <v>1</v>
      </c>
      <c r="J131" t="str">
        <f>LEFT('Study 1-8'!A133,3)</f>
        <v>131</v>
      </c>
      <c r="K131" t="e">
        <f>LEFT(#REF!,3)</f>
        <v>#REF!</v>
      </c>
      <c r="L131" t="e">
        <f t="shared" ref="L131:L194" si="5">J131=K131</f>
        <v>#REF!</v>
      </c>
    </row>
    <row r="132" spans="6:12" x14ac:dyDescent="0.25">
      <c r="F132" t="str">
        <f>LEFT('Study 1-8'!A134,  3)</f>
        <v>132</v>
      </c>
      <c r="G132" t="str">
        <f>LEFT('Node_32_TRAC (2)'!A132,  3)</f>
        <v>132</v>
      </c>
      <c r="H132" t="b">
        <f t="shared" si="4"/>
        <v>1</v>
      </c>
      <c r="J132" t="str">
        <f>LEFT('Study 1-8'!A134,3)</f>
        <v>132</v>
      </c>
      <c r="K132" t="e">
        <f>LEFT(#REF!,3)</f>
        <v>#REF!</v>
      </c>
      <c r="L132" t="e">
        <f t="shared" si="5"/>
        <v>#REF!</v>
      </c>
    </row>
    <row r="133" spans="6:12" x14ac:dyDescent="0.25">
      <c r="F133" t="str">
        <f>LEFT('Study 1-8'!A135,  3)</f>
        <v>133</v>
      </c>
      <c r="G133" t="str">
        <f>LEFT('Node_32_TRAC (2)'!A133,  3)</f>
        <v>133</v>
      </c>
      <c r="H133" t="b">
        <f t="shared" si="4"/>
        <v>1</v>
      </c>
      <c r="J133" t="str">
        <f>LEFT('Study 1-8'!A135,3)</f>
        <v>133</v>
      </c>
      <c r="K133" t="e">
        <f>LEFT(#REF!,3)</f>
        <v>#REF!</v>
      </c>
      <c r="L133" t="e">
        <f t="shared" si="5"/>
        <v>#REF!</v>
      </c>
    </row>
    <row r="134" spans="6:12" x14ac:dyDescent="0.25">
      <c r="F134" t="str">
        <f>LEFT('Study 1-8'!A136,  3)</f>
        <v>134</v>
      </c>
      <c r="G134" t="str">
        <f>LEFT('Node_32_TRAC (2)'!A134,  3)</f>
        <v>134</v>
      </c>
      <c r="H134" t="b">
        <f t="shared" si="4"/>
        <v>1</v>
      </c>
      <c r="J134" t="str">
        <f>LEFT('Study 1-8'!A136,3)</f>
        <v>134</v>
      </c>
      <c r="K134" t="e">
        <f>LEFT(#REF!,3)</f>
        <v>#REF!</v>
      </c>
      <c r="L134" t="e">
        <f t="shared" si="5"/>
        <v>#REF!</v>
      </c>
    </row>
    <row r="135" spans="6:12" x14ac:dyDescent="0.25">
      <c r="F135" t="str">
        <f>LEFT('Study 1-8'!A137,  3)</f>
        <v>135</v>
      </c>
      <c r="G135" t="str">
        <f>LEFT('Node_32_TRAC (2)'!A135,  3)</f>
        <v>135</v>
      </c>
      <c r="H135" t="b">
        <f t="shared" si="4"/>
        <v>1</v>
      </c>
      <c r="J135" t="str">
        <f>LEFT('Study 1-8'!A137,3)</f>
        <v>135</v>
      </c>
      <c r="K135" t="e">
        <f>LEFT(#REF!,3)</f>
        <v>#REF!</v>
      </c>
      <c r="L135" t="e">
        <f t="shared" si="5"/>
        <v>#REF!</v>
      </c>
    </row>
    <row r="136" spans="6:12" x14ac:dyDescent="0.25">
      <c r="F136" t="str">
        <f>LEFT('Study 1-8'!A138,  3)</f>
        <v>136</v>
      </c>
      <c r="G136" t="str">
        <f>LEFT('Node_32_TRAC (2)'!A136,  3)</f>
        <v>136</v>
      </c>
      <c r="H136" t="b">
        <f t="shared" si="4"/>
        <v>1</v>
      </c>
      <c r="J136" t="str">
        <f>LEFT('Study 1-8'!A138,3)</f>
        <v>136</v>
      </c>
      <c r="K136" t="e">
        <f>LEFT(#REF!,3)</f>
        <v>#REF!</v>
      </c>
      <c r="L136" t="e">
        <f t="shared" si="5"/>
        <v>#REF!</v>
      </c>
    </row>
    <row r="137" spans="6:12" x14ac:dyDescent="0.25">
      <c r="F137" t="str">
        <f>LEFT('Study 1-8'!A139,  3)</f>
        <v>137</v>
      </c>
      <c r="G137" t="str">
        <f>LEFT('Node_32_TRAC (2)'!A137,  3)</f>
        <v>137</v>
      </c>
      <c r="H137" t="b">
        <f t="shared" si="4"/>
        <v>1</v>
      </c>
      <c r="J137" t="str">
        <f>LEFT('Study 1-8'!A139,3)</f>
        <v>137</v>
      </c>
      <c r="K137" t="e">
        <f>LEFT(#REF!,3)</f>
        <v>#REF!</v>
      </c>
      <c r="L137" t="e">
        <f t="shared" si="5"/>
        <v>#REF!</v>
      </c>
    </row>
    <row r="138" spans="6:12" x14ac:dyDescent="0.25">
      <c r="F138" t="str">
        <f>LEFT('Study 1-8'!A140,  3)</f>
        <v>138</v>
      </c>
      <c r="G138" t="str">
        <f>LEFT('Node_32_TRAC (2)'!A138,  3)</f>
        <v>138</v>
      </c>
      <c r="H138" t="b">
        <f t="shared" si="4"/>
        <v>1</v>
      </c>
      <c r="J138" t="str">
        <f>LEFT('Study 1-8'!A140,3)</f>
        <v>138</v>
      </c>
      <c r="K138" t="e">
        <f>LEFT(#REF!,3)</f>
        <v>#REF!</v>
      </c>
      <c r="L138" t="e">
        <f t="shared" si="5"/>
        <v>#REF!</v>
      </c>
    </row>
    <row r="139" spans="6:12" x14ac:dyDescent="0.25">
      <c r="F139" t="str">
        <f>LEFT('Study 1-8'!A141,  3)</f>
        <v>139</v>
      </c>
      <c r="G139" t="str">
        <f>LEFT('Node_32_TRAC (2)'!A139,  3)</f>
        <v>139</v>
      </c>
      <c r="H139" t="b">
        <f t="shared" si="4"/>
        <v>1</v>
      </c>
      <c r="J139" t="str">
        <f>LEFT('Study 1-8'!A141,3)</f>
        <v>139</v>
      </c>
      <c r="K139" t="e">
        <f>LEFT(#REF!,3)</f>
        <v>#REF!</v>
      </c>
      <c r="L139" t="e">
        <f t="shared" si="5"/>
        <v>#REF!</v>
      </c>
    </row>
    <row r="140" spans="6:12" x14ac:dyDescent="0.25">
      <c r="F140" t="str">
        <f>LEFT('Study 1-8'!A142,  3)</f>
        <v>140</v>
      </c>
      <c r="G140" t="str">
        <f>LEFT('Node_32_TRAC (2)'!A140,  3)</f>
        <v>140</v>
      </c>
      <c r="H140" t="b">
        <f t="shared" si="4"/>
        <v>1</v>
      </c>
      <c r="J140" t="str">
        <f>LEFT('Study 1-8'!A142,3)</f>
        <v>140</v>
      </c>
      <c r="K140" t="e">
        <f>LEFT(#REF!,3)</f>
        <v>#REF!</v>
      </c>
      <c r="L140" t="e">
        <f t="shared" si="5"/>
        <v>#REF!</v>
      </c>
    </row>
    <row r="141" spans="6:12" x14ac:dyDescent="0.25">
      <c r="F141" t="str">
        <f>LEFT('Study 1-8'!A143,  3)</f>
        <v>141</v>
      </c>
      <c r="G141" t="str">
        <f>LEFT('Node_32_TRAC (2)'!A141,  3)</f>
        <v>141</v>
      </c>
      <c r="H141" t="b">
        <f t="shared" si="4"/>
        <v>1</v>
      </c>
      <c r="J141" t="str">
        <f>LEFT('Study 1-8'!A143,3)</f>
        <v>141</v>
      </c>
      <c r="K141" t="e">
        <f>LEFT(#REF!,3)</f>
        <v>#REF!</v>
      </c>
      <c r="L141" t="e">
        <f t="shared" si="5"/>
        <v>#REF!</v>
      </c>
    </row>
    <row r="142" spans="6:12" x14ac:dyDescent="0.25">
      <c r="F142" t="str">
        <f>LEFT('Study 1-8'!A144,  3)</f>
        <v>142</v>
      </c>
      <c r="G142" t="str">
        <f>LEFT('Node_32_TRAC (2)'!A142,  3)</f>
        <v>142</v>
      </c>
      <c r="H142" t="b">
        <f t="shared" si="4"/>
        <v>1</v>
      </c>
      <c r="J142" t="str">
        <f>LEFT('Study 1-8'!A144,3)</f>
        <v>142</v>
      </c>
      <c r="K142" t="e">
        <f>LEFT(#REF!,3)</f>
        <v>#REF!</v>
      </c>
      <c r="L142" t="e">
        <f t="shared" si="5"/>
        <v>#REF!</v>
      </c>
    </row>
    <row r="143" spans="6:12" x14ac:dyDescent="0.25">
      <c r="F143" t="str">
        <f>LEFT('Study 1-8'!A145,  3)</f>
        <v>143</v>
      </c>
      <c r="G143" t="str">
        <f>LEFT('Node_32_TRAC (2)'!A143,  3)</f>
        <v>143</v>
      </c>
      <c r="H143" t="b">
        <f t="shared" si="4"/>
        <v>1</v>
      </c>
      <c r="J143" t="str">
        <f>LEFT('Study 1-8'!A145,3)</f>
        <v>143</v>
      </c>
      <c r="K143" t="e">
        <f>LEFT(#REF!,3)</f>
        <v>#REF!</v>
      </c>
      <c r="L143" t="e">
        <f t="shared" si="5"/>
        <v>#REF!</v>
      </c>
    </row>
    <row r="144" spans="6:12" x14ac:dyDescent="0.25">
      <c r="F144" t="str">
        <f>LEFT('Study 1-8'!A146,  3)</f>
        <v>144</v>
      </c>
      <c r="G144" t="str">
        <f>LEFT('Node_32_TRAC (2)'!A144,  3)</f>
        <v>144</v>
      </c>
      <c r="H144" t="b">
        <f t="shared" si="4"/>
        <v>1</v>
      </c>
      <c r="J144" t="str">
        <f>LEFT('Study 1-8'!A146,3)</f>
        <v>144</v>
      </c>
      <c r="K144" t="e">
        <f>LEFT(#REF!,3)</f>
        <v>#REF!</v>
      </c>
      <c r="L144" t="e">
        <f t="shared" si="5"/>
        <v>#REF!</v>
      </c>
    </row>
    <row r="145" spans="6:12" x14ac:dyDescent="0.25">
      <c r="F145" t="str">
        <f>LEFT('Study 1-8'!A147,  3)</f>
        <v>145</v>
      </c>
      <c r="G145" t="str">
        <f>LEFT('Node_32_TRAC (2)'!A145,  3)</f>
        <v>145</v>
      </c>
      <c r="H145" t="b">
        <f t="shared" si="4"/>
        <v>1</v>
      </c>
      <c r="J145" t="str">
        <f>LEFT('Study 1-8'!A147,3)</f>
        <v>145</v>
      </c>
      <c r="K145" t="e">
        <f>LEFT(#REF!,3)</f>
        <v>#REF!</v>
      </c>
      <c r="L145" t="e">
        <f t="shared" si="5"/>
        <v>#REF!</v>
      </c>
    </row>
    <row r="146" spans="6:12" x14ac:dyDescent="0.25">
      <c r="F146" t="str">
        <f>LEFT('Study 1-8'!A148,  3)</f>
        <v>146</v>
      </c>
      <c r="G146" t="str">
        <f>LEFT('Node_32_TRAC (2)'!A146,  3)</f>
        <v>146</v>
      </c>
      <c r="H146" t="b">
        <f t="shared" si="4"/>
        <v>1</v>
      </c>
      <c r="J146" t="str">
        <f>LEFT('Study 1-8'!A148,3)</f>
        <v>146</v>
      </c>
      <c r="K146" t="e">
        <f>LEFT(#REF!,3)</f>
        <v>#REF!</v>
      </c>
      <c r="L146" t="e">
        <f t="shared" si="5"/>
        <v>#REF!</v>
      </c>
    </row>
    <row r="147" spans="6:12" x14ac:dyDescent="0.25">
      <c r="F147" t="str">
        <f>LEFT('Study 1-8'!A149,  3)</f>
        <v>147</v>
      </c>
      <c r="G147" t="str">
        <f>LEFT('Node_32_TRAC (2)'!A147,  3)</f>
        <v>147</v>
      </c>
      <c r="H147" t="b">
        <f t="shared" si="4"/>
        <v>1</v>
      </c>
      <c r="J147" t="str">
        <f>LEFT('Study 1-8'!A149,3)</f>
        <v>147</v>
      </c>
      <c r="K147" t="e">
        <f>LEFT(#REF!,3)</f>
        <v>#REF!</v>
      </c>
      <c r="L147" t="e">
        <f t="shared" si="5"/>
        <v>#REF!</v>
      </c>
    </row>
    <row r="148" spans="6:12" x14ac:dyDescent="0.25">
      <c r="F148" t="str">
        <f>LEFT('Study 1-8'!A150,  3)</f>
        <v>148</v>
      </c>
      <c r="G148" t="str">
        <f>LEFT('Node_32_TRAC (2)'!A148,  3)</f>
        <v>148</v>
      </c>
      <c r="H148" t="b">
        <f t="shared" si="4"/>
        <v>1</v>
      </c>
      <c r="J148" t="str">
        <f>LEFT('Study 1-8'!A150,3)</f>
        <v>148</v>
      </c>
      <c r="K148" t="e">
        <f>LEFT(#REF!,3)</f>
        <v>#REF!</v>
      </c>
      <c r="L148" t="e">
        <f t="shared" si="5"/>
        <v>#REF!</v>
      </c>
    </row>
    <row r="149" spans="6:12" x14ac:dyDescent="0.25">
      <c r="F149" t="str">
        <f>LEFT('Study 1-8'!A151,  3)</f>
        <v>150</v>
      </c>
      <c r="G149" t="str">
        <f>LEFT('Node_32_TRAC (2)'!A149,  3)</f>
        <v>150</v>
      </c>
      <c r="H149" t="b">
        <f t="shared" si="4"/>
        <v>1</v>
      </c>
      <c r="J149" t="str">
        <f>LEFT('Study 1-8'!A151,3)</f>
        <v>150</v>
      </c>
      <c r="K149" t="e">
        <f>LEFT(#REF!,3)</f>
        <v>#REF!</v>
      </c>
      <c r="L149" t="e">
        <f t="shared" si="5"/>
        <v>#REF!</v>
      </c>
    </row>
    <row r="150" spans="6:12" x14ac:dyDescent="0.25">
      <c r="F150" t="str">
        <f>LEFT('Study 1-8'!A152,  3)</f>
        <v>151</v>
      </c>
      <c r="G150" t="str">
        <f>LEFT('Node_32_TRAC (2)'!A150,  3)</f>
        <v>151</v>
      </c>
      <c r="H150" t="b">
        <f t="shared" si="4"/>
        <v>1</v>
      </c>
      <c r="J150" t="str">
        <f>LEFT('Study 1-8'!A152,3)</f>
        <v>151</v>
      </c>
      <c r="K150" t="e">
        <f>LEFT(#REF!,3)</f>
        <v>#REF!</v>
      </c>
      <c r="L150" t="e">
        <f t="shared" si="5"/>
        <v>#REF!</v>
      </c>
    </row>
    <row r="151" spans="6:12" x14ac:dyDescent="0.25">
      <c r="F151" t="str">
        <f>LEFT('Study 1-8'!A153,  3)</f>
        <v>152</v>
      </c>
      <c r="G151" t="str">
        <f>LEFT('Node_32_TRAC (2)'!A151,  3)</f>
        <v>152</v>
      </c>
      <c r="H151" t="b">
        <f t="shared" si="4"/>
        <v>1</v>
      </c>
      <c r="J151" t="str">
        <f>LEFT('Study 1-8'!A153,3)</f>
        <v>152</v>
      </c>
      <c r="K151" t="e">
        <f>LEFT(#REF!,3)</f>
        <v>#REF!</v>
      </c>
      <c r="L151" t="e">
        <f t="shared" si="5"/>
        <v>#REF!</v>
      </c>
    </row>
    <row r="152" spans="6:12" x14ac:dyDescent="0.25">
      <c r="F152" t="str">
        <f>LEFT('Study 1-8'!A154,  3)</f>
        <v>153</v>
      </c>
      <c r="G152" t="str">
        <f>LEFT('Node_32_TRAC (2)'!A152,  3)</f>
        <v>153</v>
      </c>
      <c r="H152" t="b">
        <f t="shared" si="4"/>
        <v>1</v>
      </c>
      <c r="J152" t="str">
        <f>LEFT('Study 1-8'!A154,3)</f>
        <v>153</v>
      </c>
      <c r="K152" t="e">
        <f>LEFT(#REF!,3)</f>
        <v>#REF!</v>
      </c>
      <c r="L152" t="e">
        <f t="shared" si="5"/>
        <v>#REF!</v>
      </c>
    </row>
    <row r="153" spans="6:12" x14ac:dyDescent="0.25">
      <c r="F153" t="str">
        <f>LEFT('Study 1-8'!A155,  3)</f>
        <v>154</v>
      </c>
      <c r="G153" t="str">
        <f>LEFT('Node_32_TRAC (2)'!A153,  3)</f>
        <v>154</v>
      </c>
      <c r="H153" t="b">
        <f t="shared" si="4"/>
        <v>1</v>
      </c>
      <c r="J153" t="str">
        <f>LEFT('Study 1-8'!A155,3)</f>
        <v>154</v>
      </c>
      <c r="K153" t="e">
        <f>LEFT(#REF!,3)</f>
        <v>#REF!</v>
      </c>
      <c r="L153" t="e">
        <f t="shared" si="5"/>
        <v>#REF!</v>
      </c>
    </row>
    <row r="154" spans="6:12" x14ac:dyDescent="0.25">
      <c r="F154" t="str">
        <f>LEFT('Study 1-8'!A156,  3)</f>
        <v>155</v>
      </c>
      <c r="G154" t="str">
        <f>LEFT('Node_32_TRAC (2)'!A154,  3)</f>
        <v>155</v>
      </c>
      <c r="H154" t="b">
        <f t="shared" si="4"/>
        <v>1</v>
      </c>
      <c r="J154" t="str">
        <f>LEFT('Study 1-8'!A156,3)</f>
        <v>155</v>
      </c>
      <c r="K154" t="e">
        <f>LEFT(#REF!,3)</f>
        <v>#REF!</v>
      </c>
      <c r="L154" t="e">
        <f t="shared" si="5"/>
        <v>#REF!</v>
      </c>
    </row>
    <row r="155" spans="6:12" x14ac:dyDescent="0.25">
      <c r="F155" t="str">
        <f>LEFT('Study 1-8'!A157,  3)</f>
        <v>156</v>
      </c>
      <c r="G155" t="str">
        <f>LEFT('Node_32_TRAC (2)'!A155,  3)</f>
        <v>156</v>
      </c>
      <c r="H155" t="b">
        <f t="shared" si="4"/>
        <v>1</v>
      </c>
      <c r="J155" t="str">
        <f>LEFT('Study 1-8'!A157,3)</f>
        <v>156</v>
      </c>
      <c r="K155" t="e">
        <f>LEFT(#REF!,3)</f>
        <v>#REF!</v>
      </c>
      <c r="L155" t="e">
        <f t="shared" si="5"/>
        <v>#REF!</v>
      </c>
    </row>
    <row r="156" spans="6:12" x14ac:dyDescent="0.25">
      <c r="F156" t="str">
        <f>LEFT('Study 1-8'!A158,  3)</f>
        <v>157</v>
      </c>
      <c r="G156" t="str">
        <f>LEFT('Node_32_TRAC (2)'!A156,  3)</f>
        <v>157</v>
      </c>
      <c r="H156" t="b">
        <f t="shared" si="4"/>
        <v>1</v>
      </c>
      <c r="J156" t="str">
        <f>LEFT('Study 1-8'!A158,3)</f>
        <v>157</v>
      </c>
      <c r="K156" t="e">
        <f>LEFT(#REF!,3)</f>
        <v>#REF!</v>
      </c>
      <c r="L156" t="e">
        <f t="shared" si="5"/>
        <v>#REF!</v>
      </c>
    </row>
    <row r="157" spans="6:12" x14ac:dyDescent="0.25">
      <c r="F157" t="str">
        <f>LEFT('Study 1-8'!A159,  3)</f>
        <v>158</v>
      </c>
      <c r="G157" t="str">
        <f>LEFT('Node_32_TRAC (2)'!A157,  3)</f>
        <v>158</v>
      </c>
      <c r="H157" t="b">
        <f t="shared" si="4"/>
        <v>1</v>
      </c>
      <c r="J157" t="str">
        <f>LEFT('Study 1-8'!A159,3)</f>
        <v>158</v>
      </c>
      <c r="K157" t="e">
        <f>LEFT(#REF!,3)</f>
        <v>#REF!</v>
      </c>
      <c r="L157" t="e">
        <f t="shared" si="5"/>
        <v>#REF!</v>
      </c>
    </row>
    <row r="158" spans="6:12" x14ac:dyDescent="0.25">
      <c r="F158" t="str">
        <f>LEFT('Study 1-8'!A160,  3)</f>
        <v>159</v>
      </c>
      <c r="G158" t="str">
        <f>LEFT('Node_32_TRAC (2)'!A158,  3)</f>
        <v>159</v>
      </c>
      <c r="H158" t="b">
        <f t="shared" si="4"/>
        <v>1</v>
      </c>
      <c r="J158" t="str">
        <f>LEFT('Study 1-8'!A160,3)</f>
        <v>159</v>
      </c>
      <c r="K158" t="e">
        <f>LEFT(#REF!,3)</f>
        <v>#REF!</v>
      </c>
      <c r="L158" t="e">
        <f t="shared" si="5"/>
        <v>#REF!</v>
      </c>
    </row>
    <row r="159" spans="6:12" x14ac:dyDescent="0.25">
      <c r="F159" t="str">
        <f>LEFT('Study 1-8'!A161,  3)</f>
        <v>160</v>
      </c>
      <c r="G159" t="str">
        <f>LEFT('Node_32_TRAC (2)'!A159,  3)</f>
        <v>160</v>
      </c>
      <c r="H159" t="b">
        <f t="shared" si="4"/>
        <v>1</v>
      </c>
      <c r="J159" t="str">
        <f>LEFT('Study 1-8'!A161,3)</f>
        <v>160</v>
      </c>
      <c r="K159" t="e">
        <f>LEFT(#REF!,3)</f>
        <v>#REF!</v>
      </c>
      <c r="L159" t="e">
        <f t="shared" si="5"/>
        <v>#REF!</v>
      </c>
    </row>
    <row r="160" spans="6:12" x14ac:dyDescent="0.25">
      <c r="F160" t="str">
        <f>LEFT('Study 1-8'!A162,  3)</f>
        <v>161</v>
      </c>
      <c r="G160" t="str">
        <f>LEFT('Node_32_TRAC (2)'!A160,  3)</f>
        <v>161</v>
      </c>
      <c r="H160" t="b">
        <f t="shared" si="4"/>
        <v>1</v>
      </c>
      <c r="J160" t="str">
        <f>LEFT('Study 1-8'!A162,3)</f>
        <v>161</v>
      </c>
      <c r="K160" t="e">
        <f>LEFT(#REF!,3)</f>
        <v>#REF!</v>
      </c>
      <c r="L160" t="e">
        <f t="shared" si="5"/>
        <v>#REF!</v>
      </c>
    </row>
    <row r="161" spans="6:12" x14ac:dyDescent="0.25">
      <c r="F161" t="str">
        <f>LEFT('Study 1-8'!A163,  3)</f>
        <v>162</v>
      </c>
      <c r="G161" t="str">
        <f>LEFT('Node_32_TRAC (2)'!A161,  3)</f>
        <v>162</v>
      </c>
      <c r="H161" t="b">
        <f t="shared" si="4"/>
        <v>1</v>
      </c>
      <c r="J161" t="str">
        <f>LEFT('Study 1-8'!A163,3)</f>
        <v>162</v>
      </c>
      <c r="K161" t="e">
        <f>LEFT(#REF!,3)</f>
        <v>#REF!</v>
      </c>
      <c r="L161" t="e">
        <f t="shared" si="5"/>
        <v>#REF!</v>
      </c>
    </row>
    <row r="162" spans="6:12" x14ac:dyDescent="0.25">
      <c r="F162" t="str">
        <f>LEFT('Study 1-8'!A164,  3)</f>
        <v>163</v>
      </c>
      <c r="G162" t="str">
        <f>LEFT('Node_32_TRAC (2)'!A162,  3)</f>
        <v>163</v>
      </c>
      <c r="H162" t="b">
        <f t="shared" si="4"/>
        <v>1</v>
      </c>
      <c r="J162" t="str">
        <f>LEFT('Study 1-8'!A164,3)</f>
        <v>163</v>
      </c>
      <c r="K162" t="e">
        <f>LEFT(#REF!,3)</f>
        <v>#REF!</v>
      </c>
      <c r="L162" t="e">
        <f t="shared" si="5"/>
        <v>#REF!</v>
      </c>
    </row>
    <row r="163" spans="6:12" x14ac:dyDescent="0.25">
      <c r="F163" t="str">
        <f>LEFT('Study 1-8'!A165,  3)</f>
        <v>164</v>
      </c>
      <c r="G163" t="str">
        <f>LEFT('Node_32_TRAC (2)'!A163,  3)</f>
        <v>164</v>
      </c>
      <c r="H163" t="b">
        <f t="shared" si="4"/>
        <v>1</v>
      </c>
      <c r="J163" t="str">
        <f>LEFT('Study 1-8'!A165,3)</f>
        <v>164</v>
      </c>
      <c r="K163" t="e">
        <f>LEFT(#REF!,3)</f>
        <v>#REF!</v>
      </c>
      <c r="L163" t="e">
        <f t="shared" si="5"/>
        <v>#REF!</v>
      </c>
    </row>
    <row r="164" spans="6:12" x14ac:dyDescent="0.25">
      <c r="F164" t="str">
        <f>LEFT('Study 1-8'!A166,  3)</f>
        <v>165</v>
      </c>
      <c r="G164" t="str">
        <f>LEFT('Node_32_TRAC (2)'!A164,  3)</f>
        <v>165</v>
      </c>
      <c r="H164" t="b">
        <f t="shared" si="4"/>
        <v>1</v>
      </c>
      <c r="J164" t="str">
        <f>LEFT('Study 1-8'!A166,3)</f>
        <v>165</v>
      </c>
      <c r="K164" t="e">
        <f>LEFT(#REF!,3)</f>
        <v>#REF!</v>
      </c>
      <c r="L164" t="e">
        <f t="shared" si="5"/>
        <v>#REF!</v>
      </c>
    </row>
    <row r="165" spans="6:12" x14ac:dyDescent="0.25">
      <c r="F165" t="str">
        <f>LEFT('Study 1-8'!A167,  3)</f>
        <v>166</v>
      </c>
      <c r="G165" t="str">
        <f>LEFT('Node_32_TRAC (2)'!A165,  3)</f>
        <v>166</v>
      </c>
      <c r="H165" t="b">
        <f t="shared" si="4"/>
        <v>1</v>
      </c>
      <c r="J165" t="str">
        <f>LEFT('Study 1-8'!A167,3)</f>
        <v>166</v>
      </c>
      <c r="K165" t="e">
        <f>LEFT(#REF!,3)</f>
        <v>#REF!</v>
      </c>
      <c r="L165" t="e">
        <f t="shared" si="5"/>
        <v>#REF!</v>
      </c>
    </row>
    <row r="166" spans="6:12" x14ac:dyDescent="0.25">
      <c r="F166" t="str">
        <f>LEFT('Study 1-8'!A168,  3)</f>
        <v>167</v>
      </c>
      <c r="G166" t="str">
        <f>LEFT('Node_32_TRAC (2)'!A166,  3)</f>
        <v>167</v>
      </c>
      <c r="H166" t="b">
        <f t="shared" si="4"/>
        <v>1</v>
      </c>
      <c r="J166" t="str">
        <f>LEFT('Study 1-8'!A168,3)</f>
        <v>167</v>
      </c>
      <c r="K166" t="e">
        <f>LEFT(#REF!,3)</f>
        <v>#REF!</v>
      </c>
      <c r="L166" t="e">
        <f t="shared" si="5"/>
        <v>#REF!</v>
      </c>
    </row>
    <row r="167" spans="6:12" x14ac:dyDescent="0.25">
      <c r="F167" t="str">
        <f>LEFT('Study 1-8'!A169,  3)</f>
        <v>168</v>
      </c>
      <c r="G167" t="str">
        <f>LEFT('Node_32_TRAC (2)'!A167,  3)</f>
        <v>168</v>
      </c>
      <c r="H167" t="b">
        <f t="shared" si="4"/>
        <v>1</v>
      </c>
      <c r="J167" t="str">
        <f>LEFT('Study 1-8'!A169,3)</f>
        <v>168</v>
      </c>
      <c r="K167" t="e">
        <f>LEFT(#REF!,3)</f>
        <v>#REF!</v>
      </c>
      <c r="L167" t="e">
        <f t="shared" si="5"/>
        <v>#REF!</v>
      </c>
    </row>
    <row r="168" spans="6:12" x14ac:dyDescent="0.25">
      <c r="F168" t="str">
        <f>LEFT('Study 1-8'!A170,  3)</f>
        <v>169</v>
      </c>
      <c r="G168" t="str">
        <f>LEFT('Node_32_TRAC (2)'!A168,  3)</f>
        <v>169</v>
      </c>
      <c r="H168" t="b">
        <f t="shared" si="4"/>
        <v>1</v>
      </c>
      <c r="J168" t="str">
        <f>LEFT('Study 1-8'!A170,3)</f>
        <v>169</v>
      </c>
      <c r="K168" t="e">
        <f>LEFT(#REF!,3)</f>
        <v>#REF!</v>
      </c>
      <c r="L168" t="e">
        <f t="shared" si="5"/>
        <v>#REF!</v>
      </c>
    </row>
    <row r="169" spans="6:12" x14ac:dyDescent="0.25">
      <c r="F169" t="str">
        <f>LEFT('Study 1-8'!A171,  3)</f>
        <v>170</v>
      </c>
      <c r="G169" t="str">
        <f>LEFT('Node_32_TRAC (2)'!A169,  3)</f>
        <v>170</v>
      </c>
      <c r="H169" t="b">
        <f t="shared" si="4"/>
        <v>1</v>
      </c>
      <c r="J169" t="str">
        <f>LEFT('Study 1-8'!A171,3)</f>
        <v>170</v>
      </c>
      <c r="K169" t="e">
        <f>LEFT(#REF!,3)</f>
        <v>#REF!</v>
      </c>
      <c r="L169" t="e">
        <f t="shared" si="5"/>
        <v>#REF!</v>
      </c>
    </row>
    <row r="170" spans="6:12" x14ac:dyDescent="0.25">
      <c r="F170" t="str">
        <f>LEFT('Study 1-8'!A172,  3)</f>
        <v>171</v>
      </c>
      <c r="G170" t="str">
        <f>LEFT('Node_32_TRAC (2)'!A170,  3)</f>
        <v>171</v>
      </c>
      <c r="H170" t="b">
        <f t="shared" si="4"/>
        <v>1</v>
      </c>
      <c r="J170" t="str">
        <f>LEFT('Study 1-8'!A172,3)</f>
        <v>171</v>
      </c>
      <c r="K170" t="e">
        <f>LEFT(#REF!,3)</f>
        <v>#REF!</v>
      </c>
      <c r="L170" t="e">
        <f t="shared" si="5"/>
        <v>#REF!</v>
      </c>
    </row>
    <row r="171" spans="6:12" x14ac:dyDescent="0.25">
      <c r="F171" t="str">
        <f>LEFT('Study 1-8'!A173,  3)</f>
        <v>172</v>
      </c>
      <c r="G171" t="str">
        <f>LEFT('Node_32_TRAC (2)'!A171,  3)</f>
        <v>172</v>
      </c>
      <c r="H171" t="b">
        <f t="shared" si="4"/>
        <v>1</v>
      </c>
      <c r="J171" t="str">
        <f>LEFT('Study 1-8'!A173,3)</f>
        <v>172</v>
      </c>
      <c r="K171" t="e">
        <f>LEFT(#REF!,3)</f>
        <v>#REF!</v>
      </c>
      <c r="L171" t="e">
        <f t="shared" si="5"/>
        <v>#REF!</v>
      </c>
    </row>
    <row r="172" spans="6:12" x14ac:dyDescent="0.25">
      <c r="F172" t="str">
        <f>LEFT('Study 1-8'!A174,  3)</f>
        <v>173</v>
      </c>
      <c r="G172" t="str">
        <f>LEFT('Node_32_TRAC (2)'!A172,  3)</f>
        <v>173</v>
      </c>
      <c r="H172" t="b">
        <f t="shared" si="4"/>
        <v>1</v>
      </c>
      <c r="J172" t="str">
        <f>LEFT('Study 1-8'!A174,3)</f>
        <v>173</v>
      </c>
      <c r="K172" t="e">
        <f>LEFT(#REF!,3)</f>
        <v>#REF!</v>
      </c>
      <c r="L172" t="e">
        <f t="shared" si="5"/>
        <v>#REF!</v>
      </c>
    </row>
    <row r="173" spans="6:12" x14ac:dyDescent="0.25">
      <c r="F173" t="str">
        <f>LEFT('Study 1-8'!A175,  3)</f>
        <v>174</v>
      </c>
      <c r="G173" t="str">
        <f>LEFT('Node_32_TRAC (2)'!A173,  3)</f>
        <v>174</v>
      </c>
      <c r="H173" t="b">
        <f t="shared" si="4"/>
        <v>1</v>
      </c>
      <c r="J173" t="str">
        <f>LEFT('Study 1-8'!A175,3)</f>
        <v>174</v>
      </c>
      <c r="K173" t="e">
        <f>LEFT(#REF!,3)</f>
        <v>#REF!</v>
      </c>
      <c r="L173" t="e">
        <f t="shared" si="5"/>
        <v>#REF!</v>
      </c>
    </row>
    <row r="174" spans="6:12" x14ac:dyDescent="0.25">
      <c r="F174" t="str">
        <f>LEFT('Study 1-8'!A176,  3)</f>
        <v>175</v>
      </c>
      <c r="G174" t="str">
        <f>LEFT('Node_32_TRAC (2)'!A174,  3)</f>
        <v>175</v>
      </c>
      <c r="H174" t="b">
        <f t="shared" si="4"/>
        <v>1</v>
      </c>
      <c r="J174" t="str">
        <f>LEFT('Study 1-8'!A176,3)</f>
        <v>175</v>
      </c>
      <c r="K174" t="e">
        <f>LEFT(#REF!,3)</f>
        <v>#REF!</v>
      </c>
      <c r="L174" t="e">
        <f t="shared" si="5"/>
        <v>#REF!</v>
      </c>
    </row>
    <row r="175" spans="6:12" x14ac:dyDescent="0.25">
      <c r="F175" t="str">
        <f>LEFT('Study 1-8'!A177,  3)</f>
        <v>176</v>
      </c>
      <c r="G175" t="str">
        <f>LEFT('Node_32_TRAC (2)'!A175,  3)</f>
        <v>176</v>
      </c>
      <c r="H175" t="b">
        <f t="shared" si="4"/>
        <v>1</v>
      </c>
      <c r="J175" t="str">
        <f>LEFT('Study 1-8'!A177,3)</f>
        <v>176</v>
      </c>
      <c r="K175" t="e">
        <f>LEFT(#REF!,3)</f>
        <v>#REF!</v>
      </c>
      <c r="L175" t="e">
        <f t="shared" si="5"/>
        <v>#REF!</v>
      </c>
    </row>
    <row r="176" spans="6:12" x14ac:dyDescent="0.25">
      <c r="F176" t="str">
        <f>LEFT('Study 1-8'!A178,  3)</f>
        <v>177</v>
      </c>
      <c r="G176" t="str">
        <f>LEFT('Node_32_TRAC (2)'!A176,  3)</f>
        <v>177</v>
      </c>
      <c r="H176" t="b">
        <f t="shared" si="4"/>
        <v>1</v>
      </c>
      <c r="J176" t="str">
        <f>LEFT('Study 1-8'!A178,3)</f>
        <v>177</v>
      </c>
      <c r="K176" t="e">
        <f>LEFT(#REF!,3)</f>
        <v>#REF!</v>
      </c>
      <c r="L176" t="e">
        <f t="shared" si="5"/>
        <v>#REF!</v>
      </c>
    </row>
    <row r="177" spans="6:12" x14ac:dyDescent="0.25">
      <c r="F177" t="str">
        <f>LEFT('Study 1-8'!A179,  3)</f>
        <v>178</v>
      </c>
      <c r="G177" t="str">
        <f>LEFT('Node_32_TRAC (2)'!A177,  3)</f>
        <v>178</v>
      </c>
      <c r="H177" t="b">
        <f t="shared" si="4"/>
        <v>1</v>
      </c>
      <c r="J177" t="str">
        <f>LEFT('Study 1-8'!A179,3)</f>
        <v>178</v>
      </c>
      <c r="K177" t="e">
        <f>LEFT(#REF!,3)</f>
        <v>#REF!</v>
      </c>
      <c r="L177" t="e">
        <f t="shared" si="5"/>
        <v>#REF!</v>
      </c>
    </row>
    <row r="178" spans="6:12" x14ac:dyDescent="0.25">
      <c r="F178" t="str">
        <f>LEFT('Study 1-8'!A180,  3)</f>
        <v>179</v>
      </c>
      <c r="G178" t="str">
        <f>LEFT('Node_32_TRAC (2)'!A178,  3)</f>
        <v>179</v>
      </c>
      <c r="H178" t="b">
        <f t="shared" si="4"/>
        <v>1</v>
      </c>
      <c r="J178" t="str">
        <f>LEFT('Study 1-8'!A180,3)</f>
        <v>179</v>
      </c>
      <c r="K178" t="e">
        <f>LEFT(#REF!,3)</f>
        <v>#REF!</v>
      </c>
      <c r="L178" t="e">
        <f t="shared" si="5"/>
        <v>#REF!</v>
      </c>
    </row>
    <row r="179" spans="6:12" x14ac:dyDescent="0.25">
      <c r="F179" t="str">
        <f>LEFT('Study 1-8'!A181,  3)</f>
        <v>180</v>
      </c>
      <c r="G179" t="str">
        <f>LEFT('Node_32_TRAC (2)'!A179,  3)</f>
        <v>180</v>
      </c>
      <c r="H179" t="b">
        <f t="shared" si="4"/>
        <v>1</v>
      </c>
      <c r="J179" t="str">
        <f>LEFT('Study 1-8'!A181,3)</f>
        <v>180</v>
      </c>
      <c r="K179" t="e">
        <f>LEFT(#REF!,3)</f>
        <v>#REF!</v>
      </c>
      <c r="L179" t="e">
        <f t="shared" si="5"/>
        <v>#REF!</v>
      </c>
    </row>
    <row r="180" spans="6:12" x14ac:dyDescent="0.25">
      <c r="F180" t="str">
        <f>LEFT('Study 1-8'!A182,  3)</f>
        <v>181</v>
      </c>
      <c r="G180" t="str">
        <f>LEFT('Node_32_TRAC (2)'!A180,  3)</f>
        <v>181</v>
      </c>
      <c r="H180" t="b">
        <f t="shared" si="4"/>
        <v>1</v>
      </c>
      <c r="J180" t="str">
        <f>LEFT('Study 1-8'!A182,3)</f>
        <v>181</v>
      </c>
      <c r="K180" t="e">
        <f>LEFT(#REF!,3)</f>
        <v>#REF!</v>
      </c>
      <c r="L180" t="e">
        <f t="shared" si="5"/>
        <v>#REF!</v>
      </c>
    </row>
    <row r="181" spans="6:12" x14ac:dyDescent="0.25">
      <c r="F181" t="str">
        <f>LEFT('Study 1-8'!A183,  3)</f>
        <v>183</v>
      </c>
      <c r="G181" t="str">
        <f>LEFT('Node_32_TRAC (2)'!A181,  3)</f>
        <v>183</v>
      </c>
      <c r="H181" t="b">
        <f t="shared" si="4"/>
        <v>1</v>
      </c>
      <c r="J181" t="str">
        <f>LEFT('Study 1-8'!A183,3)</f>
        <v>183</v>
      </c>
      <c r="K181" t="e">
        <f>LEFT(#REF!,3)</f>
        <v>#REF!</v>
      </c>
      <c r="L181" t="e">
        <f t="shared" si="5"/>
        <v>#REF!</v>
      </c>
    </row>
    <row r="182" spans="6:12" x14ac:dyDescent="0.25">
      <c r="F182" t="str">
        <f>LEFT('Study 1-8'!A184,  3)</f>
        <v>184</v>
      </c>
      <c r="G182" t="str">
        <f>LEFT('Node_32_TRAC (2)'!A182,  3)</f>
        <v>184</v>
      </c>
      <c r="H182" t="b">
        <f t="shared" si="4"/>
        <v>1</v>
      </c>
      <c r="J182" t="str">
        <f>LEFT('Study 1-8'!A184,3)</f>
        <v>184</v>
      </c>
      <c r="K182" t="e">
        <f>LEFT(#REF!,3)</f>
        <v>#REF!</v>
      </c>
      <c r="L182" t="e">
        <f t="shared" si="5"/>
        <v>#REF!</v>
      </c>
    </row>
    <row r="183" spans="6:12" x14ac:dyDescent="0.25">
      <c r="F183" t="str">
        <f>LEFT('Study 1-8'!A185,  3)</f>
        <v>185</v>
      </c>
      <c r="G183" t="str">
        <f>LEFT('Node_32_TRAC (2)'!A183,  3)</f>
        <v>185</v>
      </c>
      <c r="H183" t="b">
        <f t="shared" si="4"/>
        <v>1</v>
      </c>
      <c r="J183" t="str">
        <f>LEFT('Study 1-8'!A185,3)</f>
        <v>185</v>
      </c>
      <c r="K183" t="e">
        <f>LEFT(#REF!,3)</f>
        <v>#REF!</v>
      </c>
      <c r="L183" t="e">
        <f t="shared" si="5"/>
        <v>#REF!</v>
      </c>
    </row>
    <row r="184" spans="6:12" x14ac:dyDescent="0.25">
      <c r="F184" t="str">
        <f>LEFT('Study 1-8'!A186,  3)</f>
        <v>186</v>
      </c>
      <c r="G184" t="str">
        <f>LEFT('Node_32_TRAC (2)'!A184,  3)</f>
        <v>186</v>
      </c>
      <c r="H184" t="b">
        <f t="shared" si="4"/>
        <v>1</v>
      </c>
      <c r="J184" t="str">
        <f>LEFT('Study 1-8'!A186,3)</f>
        <v>186</v>
      </c>
      <c r="K184" t="e">
        <f>LEFT(#REF!,3)</f>
        <v>#REF!</v>
      </c>
      <c r="L184" t="e">
        <f t="shared" si="5"/>
        <v>#REF!</v>
      </c>
    </row>
    <row r="185" spans="6:12" x14ac:dyDescent="0.25">
      <c r="F185" t="str">
        <f>LEFT('Study 1-8'!A187,  3)</f>
        <v>187</v>
      </c>
      <c r="G185" t="str">
        <f>LEFT('Node_32_TRAC (2)'!A185,  3)</f>
        <v>187</v>
      </c>
      <c r="H185" t="b">
        <f t="shared" si="4"/>
        <v>1</v>
      </c>
      <c r="J185" t="str">
        <f>LEFT('Study 1-8'!A187,3)</f>
        <v>187</v>
      </c>
      <c r="K185" t="e">
        <f>LEFT(#REF!,3)</f>
        <v>#REF!</v>
      </c>
      <c r="L185" t="e">
        <f t="shared" si="5"/>
        <v>#REF!</v>
      </c>
    </row>
    <row r="186" spans="6:12" x14ac:dyDescent="0.25">
      <c r="F186" t="str">
        <f>LEFT('Study 1-8'!A188,  3)</f>
        <v>188</v>
      </c>
      <c r="G186" t="str">
        <f>LEFT('Node_32_TRAC (2)'!A186,  3)</f>
        <v>188</v>
      </c>
      <c r="H186" t="b">
        <f t="shared" si="4"/>
        <v>1</v>
      </c>
      <c r="J186" t="str">
        <f>LEFT('Study 1-8'!A188,3)</f>
        <v>188</v>
      </c>
      <c r="K186" t="e">
        <f>LEFT(#REF!,3)</f>
        <v>#REF!</v>
      </c>
      <c r="L186" t="e">
        <f t="shared" si="5"/>
        <v>#REF!</v>
      </c>
    </row>
    <row r="187" spans="6:12" x14ac:dyDescent="0.25">
      <c r="F187" t="str">
        <f>LEFT('Study 1-8'!A189,  3)</f>
        <v>189</v>
      </c>
      <c r="G187" t="str">
        <f>LEFT('Node_32_TRAC (2)'!A187,  3)</f>
        <v>189</v>
      </c>
      <c r="H187" t="b">
        <f t="shared" si="4"/>
        <v>1</v>
      </c>
      <c r="J187" t="str">
        <f>LEFT('Study 1-8'!A189,3)</f>
        <v>189</v>
      </c>
      <c r="K187" t="e">
        <f>LEFT(#REF!,3)</f>
        <v>#REF!</v>
      </c>
      <c r="L187" t="e">
        <f t="shared" si="5"/>
        <v>#REF!</v>
      </c>
    </row>
    <row r="188" spans="6:12" x14ac:dyDescent="0.25">
      <c r="F188" t="str">
        <f>LEFT('Study 1-8'!A190,  3)</f>
        <v>190</v>
      </c>
      <c r="G188" t="str">
        <f>LEFT('Node_32_TRAC (2)'!A188,  3)</f>
        <v>190</v>
      </c>
      <c r="H188" t="b">
        <f t="shared" si="4"/>
        <v>1</v>
      </c>
      <c r="J188" t="str">
        <f>LEFT('Study 1-8'!A190,3)</f>
        <v>190</v>
      </c>
      <c r="K188" t="e">
        <f>LEFT(#REF!,3)</f>
        <v>#REF!</v>
      </c>
      <c r="L188" t="e">
        <f t="shared" si="5"/>
        <v>#REF!</v>
      </c>
    </row>
    <row r="189" spans="6:12" x14ac:dyDescent="0.25">
      <c r="F189" t="str">
        <f>LEFT('Study 1-8'!A191,  3)</f>
        <v>191</v>
      </c>
      <c r="G189" t="str">
        <f>LEFT('Node_32_TRAC (2)'!A189,  3)</f>
        <v>191</v>
      </c>
      <c r="H189" t="b">
        <f t="shared" si="4"/>
        <v>1</v>
      </c>
      <c r="J189" t="str">
        <f>LEFT('Study 1-8'!A191,3)</f>
        <v>191</v>
      </c>
      <c r="K189" t="e">
        <f>LEFT(#REF!,3)</f>
        <v>#REF!</v>
      </c>
      <c r="L189" t="e">
        <f t="shared" si="5"/>
        <v>#REF!</v>
      </c>
    </row>
    <row r="190" spans="6:12" x14ac:dyDescent="0.25">
      <c r="F190" t="str">
        <f>LEFT('Study 1-8'!A192,  3)</f>
        <v>192</v>
      </c>
      <c r="G190" t="str">
        <f>LEFT('Node_32_TRAC (2)'!A190,  3)</f>
        <v>192</v>
      </c>
      <c r="H190" t="b">
        <f t="shared" si="4"/>
        <v>1</v>
      </c>
      <c r="J190" t="str">
        <f>LEFT('Study 1-8'!A192,3)</f>
        <v>192</v>
      </c>
      <c r="K190" t="e">
        <f>LEFT(#REF!,3)</f>
        <v>#REF!</v>
      </c>
      <c r="L190" t="e">
        <f t="shared" si="5"/>
        <v>#REF!</v>
      </c>
    </row>
    <row r="191" spans="6:12" x14ac:dyDescent="0.25">
      <c r="F191" t="str">
        <f>LEFT('Study 1-8'!A193,  3)</f>
        <v>193</v>
      </c>
      <c r="G191" t="str">
        <f>LEFT('Node_32_TRAC (2)'!A191,  3)</f>
        <v>193</v>
      </c>
      <c r="H191" t="b">
        <f t="shared" si="4"/>
        <v>1</v>
      </c>
      <c r="J191" t="str">
        <f>LEFT('Study 1-8'!A193,3)</f>
        <v>193</v>
      </c>
      <c r="K191" t="e">
        <f>LEFT(#REF!,3)</f>
        <v>#REF!</v>
      </c>
      <c r="L191" t="e">
        <f t="shared" si="5"/>
        <v>#REF!</v>
      </c>
    </row>
    <row r="192" spans="6:12" x14ac:dyDescent="0.25">
      <c r="F192" t="str">
        <f>LEFT('Study 1-8'!A194,  3)</f>
        <v>194</v>
      </c>
      <c r="G192" t="str">
        <f>LEFT('Node_32_TRAC (2)'!A192,  3)</f>
        <v>194</v>
      </c>
      <c r="H192" t="b">
        <f t="shared" si="4"/>
        <v>1</v>
      </c>
      <c r="J192" t="str">
        <f>LEFT('Study 1-8'!A194,3)</f>
        <v>194</v>
      </c>
      <c r="K192" t="e">
        <f>LEFT(#REF!,3)</f>
        <v>#REF!</v>
      </c>
      <c r="L192" t="e">
        <f t="shared" si="5"/>
        <v>#REF!</v>
      </c>
    </row>
    <row r="193" spans="6:12" x14ac:dyDescent="0.25">
      <c r="F193" t="str">
        <f>LEFT('Study 1-8'!A195,  3)</f>
        <v>195</v>
      </c>
      <c r="G193" t="str">
        <f>LEFT('Node_32_TRAC (2)'!A193,  3)</f>
        <v>195</v>
      </c>
      <c r="H193" t="b">
        <f t="shared" si="4"/>
        <v>1</v>
      </c>
      <c r="J193" t="str">
        <f>LEFT('Study 1-8'!A195,3)</f>
        <v>195</v>
      </c>
      <c r="K193" t="e">
        <f>LEFT(#REF!,3)</f>
        <v>#REF!</v>
      </c>
      <c r="L193" t="e">
        <f t="shared" si="5"/>
        <v>#REF!</v>
      </c>
    </row>
    <row r="194" spans="6:12" x14ac:dyDescent="0.25">
      <c r="F194" t="str">
        <f>LEFT('Study 1-8'!A196,  3)</f>
        <v>196</v>
      </c>
      <c r="G194" t="str">
        <f>LEFT('Node_32_TRAC (2)'!A194,  3)</f>
        <v>196</v>
      </c>
      <c r="H194" t="b">
        <f t="shared" si="4"/>
        <v>1</v>
      </c>
      <c r="J194" t="str">
        <f>LEFT('Study 1-8'!A196,3)</f>
        <v>196</v>
      </c>
      <c r="K194" t="e">
        <f>LEFT(#REF!,3)</f>
        <v>#REF!</v>
      </c>
      <c r="L194" t="e">
        <f t="shared" si="5"/>
        <v>#REF!</v>
      </c>
    </row>
    <row r="195" spans="6:12" x14ac:dyDescent="0.25">
      <c r="F195" t="str">
        <f>LEFT('Study 1-8'!A197,  3)</f>
        <v>197</v>
      </c>
      <c r="G195" t="str">
        <f>LEFT('Node_32_TRAC (2)'!A195,  3)</f>
        <v>197</v>
      </c>
      <c r="H195" t="b">
        <f t="shared" ref="H195:H258" si="6">F195=G195</f>
        <v>1</v>
      </c>
      <c r="J195" t="str">
        <f>LEFT('Study 1-8'!A197,3)</f>
        <v>197</v>
      </c>
      <c r="K195" t="e">
        <f>LEFT(#REF!,3)</f>
        <v>#REF!</v>
      </c>
      <c r="L195" t="e">
        <f t="shared" ref="L195:L258" si="7">J195=K195</f>
        <v>#REF!</v>
      </c>
    </row>
    <row r="196" spans="6:12" x14ac:dyDescent="0.25">
      <c r="F196" t="str">
        <f>LEFT('Study 1-8'!A198,  3)</f>
        <v>198</v>
      </c>
      <c r="G196" t="str">
        <f>LEFT('Node_32_TRAC (2)'!A196,  3)</f>
        <v>198</v>
      </c>
      <c r="H196" t="b">
        <f t="shared" si="6"/>
        <v>1</v>
      </c>
      <c r="J196" t="str">
        <f>LEFT('Study 1-8'!A198,3)</f>
        <v>198</v>
      </c>
      <c r="K196" t="e">
        <f>LEFT(#REF!,3)</f>
        <v>#REF!</v>
      </c>
      <c r="L196" t="e">
        <f t="shared" si="7"/>
        <v>#REF!</v>
      </c>
    </row>
    <row r="197" spans="6:12" x14ac:dyDescent="0.25">
      <c r="F197" t="str">
        <f>LEFT('Study 1-8'!A199,  3)</f>
        <v>199</v>
      </c>
      <c r="G197" t="str">
        <f>LEFT('Node_32_TRAC (2)'!A197,  3)</f>
        <v>199</v>
      </c>
      <c r="H197" t="b">
        <f t="shared" si="6"/>
        <v>1</v>
      </c>
      <c r="J197" t="str">
        <f>LEFT('Study 1-8'!A199,3)</f>
        <v>199</v>
      </c>
      <c r="K197" t="e">
        <f>LEFT(#REF!,3)</f>
        <v>#REF!</v>
      </c>
      <c r="L197" t="e">
        <f t="shared" si="7"/>
        <v>#REF!</v>
      </c>
    </row>
    <row r="198" spans="6:12" x14ac:dyDescent="0.25">
      <c r="F198" t="str">
        <f>LEFT('Study 1-8'!A200,  3)</f>
        <v>200</v>
      </c>
      <c r="G198" t="str">
        <f>LEFT('Node_32_TRAC (2)'!A198,  3)</f>
        <v>200</v>
      </c>
      <c r="H198" t="b">
        <f t="shared" si="6"/>
        <v>1</v>
      </c>
      <c r="J198" t="str">
        <f>LEFT('Study 1-8'!A200,3)</f>
        <v>200</v>
      </c>
      <c r="K198" t="e">
        <f>LEFT(#REF!,3)</f>
        <v>#REF!</v>
      </c>
      <c r="L198" t="e">
        <f t="shared" si="7"/>
        <v>#REF!</v>
      </c>
    </row>
    <row r="199" spans="6:12" x14ac:dyDescent="0.25">
      <c r="F199" t="str">
        <f>LEFT('Study 1-8'!A201,  3)</f>
        <v>201</v>
      </c>
      <c r="G199" t="str">
        <f>LEFT('Node_32_TRAC (2)'!A199,  3)</f>
        <v>201</v>
      </c>
      <c r="H199" t="b">
        <f t="shared" si="6"/>
        <v>1</v>
      </c>
      <c r="J199" t="str">
        <f>LEFT('Study 1-8'!A201,3)</f>
        <v>201</v>
      </c>
      <c r="K199" t="e">
        <f>LEFT(#REF!,3)</f>
        <v>#REF!</v>
      </c>
      <c r="L199" t="e">
        <f t="shared" si="7"/>
        <v>#REF!</v>
      </c>
    </row>
    <row r="200" spans="6:12" x14ac:dyDescent="0.25">
      <c r="F200" t="str">
        <f>LEFT('Study 1-8'!A202,  3)</f>
        <v>202</v>
      </c>
      <c r="G200" t="str">
        <f>LEFT('Node_32_TRAC (2)'!A200,  3)</f>
        <v>202</v>
      </c>
      <c r="H200" t="b">
        <f t="shared" si="6"/>
        <v>1</v>
      </c>
      <c r="J200" t="str">
        <f>LEFT('Study 1-8'!A202,3)</f>
        <v>202</v>
      </c>
      <c r="K200" t="e">
        <f>LEFT(#REF!,3)</f>
        <v>#REF!</v>
      </c>
      <c r="L200" t="e">
        <f t="shared" si="7"/>
        <v>#REF!</v>
      </c>
    </row>
    <row r="201" spans="6:12" x14ac:dyDescent="0.25">
      <c r="F201" t="str">
        <f>LEFT('Study 1-8'!A203,  3)</f>
        <v>203</v>
      </c>
      <c r="G201" t="str">
        <f>LEFT('Node_32_TRAC (2)'!A201,  3)</f>
        <v>203</v>
      </c>
      <c r="H201" t="b">
        <f t="shared" si="6"/>
        <v>1</v>
      </c>
      <c r="J201" t="str">
        <f>LEFT('Study 1-8'!A203,3)</f>
        <v>203</v>
      </c>
      <c r="K201" t="e">
        <f>LEFT(#REF!,3)</f>
        <v>#REF!</v>
      </c>
      <c r="L201" t="e">
        <f t="shared" si="7"/>
        <v>#REF!</v>
      </c>
    </row>
    <row r="202" spans="6:12" x14ac:dyDescent="0.25">
      <c r="F202" t="str">
        <f>LEFT('Study 1-8'!A204,  3)</f>
        <v>204</v>
      </c>
      <c r="G202" t="str">
        <f>LEFT('Node_32_TRAC (2)'!A202,  3)</f>
        <v>204</v>
      </c>
      <c r="H202" t="b">
        <f t="shared" si="6"/>
        <v>1</v>
      </c>
      <c r="J202" t="str">
        <f>LEFT('Study 1-8'!A204,3)</f>
        <v>204</v>
      </c>
      <c r="K202" t="e">
        <f>LEFT(#REF!,3)</f>
        <v>#REF!</v>
      </c>
      <c r="L202" t="e">
        <f t="shared" si="7"/>
        <v>#REF!</v>
      </c>
    </row>
    <row r="203" spans="6:12" x14ac:dyDescent="0.25">
      <c r="F203" t="str">
        <f>LEFT('Study 1-8'!A205,  3)</f>
        <v>205</v>
      </c>
      <c r="G203" t="str">
        <f>LEFT('Node_32_TRAC (2)'!A203,  3)</f>
        <v>205</v>
      </c>
      <c r="H203" t="b">
        <f t="shared" si="6"/>
        <v>1</v>
      </c>
      <c r="J203" t="str">
        <f>LEFT('Study 1-8'!A205,3)</f>
        <v>205</v>
      </c>
      <c r="K203" t="e">
        <f>LEFT(#REF!,3)</f>
        <v>#REF!</v>
      </c>
      <c r="L203" t="e">
        <f t="shared" si="7"/>
        <v>#REF!</v>
      </c>
    </row>
    <row r="204" spans="6:12" x14ac:dyDescent="0.25">
      <c r="F204" t="str">
        <f>LEFT('Study 1-8'!A206,  3)</f>
        <v>206</v>
      </c>
      <c r="G204" t="str">
        <f>LEFT('Node_32_TRAC (2)'!A204,  3)</f>
        <v>206</v>
      </c>
      <c r="H204" t="b">
        <f t="shared" si="6"/>
        <v>1</v>
      </c>
      <c r="J204" t="str">
        <f>LEFT('Study 1-8'!A206,3)</f>
        <v>206</v>
      </c>
      <c r="K204" t="e">
        <f>LEFT(#REF!,3)</f>
        <v>#REF!</v>
      </c>
      <c r="L204" t="e">
        <f t="shared" si="7"/>
        <v>#REF!</v>
      </c>
    </row>
    <row r="205" spans="6:12" x14ac:dyDescent="0.25">
      <c r="F205" t="str">
        <f>LEFT('Study 1-8'!A207,  3)</f>
        <v>207</v>
      </c>
      <c r="G205" t="str">
        <f>LEFT('Node_32_TRAC (2)'!A205,  3)</f>
        <v>207</v>
      </c>
      <c r="H205" t="b">
        <f t="shared" si="6"/>
        <v>1</v>
      </c>
      <c r="J205" t="str">
        <f>LEFT('Study 1-8'!A207,3)</f>
        <v>207</v>
      </c>
      <c r="K205" t="e">
        <f>LEFT(#REF!,3)</f>
        <v>#REF!</v>
      </c>
      <c r="L205" t="e">
        <f t="shared" si="7"/>
        <v>#REF!</v>
      </c>
    </row>
    <row r="206" spans="6:12" x14ac:dyDescent="0.25">
      <c r="F206" t="str">
        <f>LEFT('Study 1-8'!A208,  3)</f>
        <v>208</v>
      </c>
      <c r="G206" t="str">
        <f>LEFT('Node_32_TRAC (2)'!A206,  3)</f>
        <v>208</v>
      </c>
      <c r="H206" t="b">
        <f t="shared" si="6"/>
        <v>1</v>
      </c>
      <c r="J206" t="str">
        <f>LEFT('Study 1-8'!A208,3)</f>
        <v>208</v>
      </c>
      <c r="K206" t="e">
        <f>LEFT(#REF!,3)</f>
        <v>#REF!</v>
      </c>
      <c r="L206" t="e">
        <f t="shared" si="7"/>
        <v>#REF!</v>
      </c>
    </row>
    <row r="207" spans="6:12" x14ac:dyDescent="0.25">
      <c r="F207" t="str">
        <f>LEFT('Study 1-8'!A209,  3)</f>
        <v>209</v>
      </c>
      <c r="G207" t="str">
        <f>LEFT('Node_32_TRAC (2)'!A207,  3)</f>
        <v>209</v>
      </c>
      <c r="H207" t="b">
        <f t="shared" si="6"/>
        <v>1</v>
      </c>
      <c r="J207" t="str">
        <f>LEFT('Study 1-8'!A209,3)</f>
        <v>209</v>
      </c>
      <c r="K207" t="e">
        <f>LEFT(#REF!,3)</f>
        <v>#REF!</v>
      </c>
      <c r="L207" t="e">
        <f t="shared" si="7"/>
        <v>#REF!</v>
      </c>
    </row>
    <row r="208" spans="6:12" x14ac:dyDescent="0.25">
      <c r="F208" t="str">
        <f>LEFT('Study 1-8'!A210,  3)</f>
        <v>210</v>
      </c>
      <c r="G208" t="str">
        <f>LEFT('Node_32_TRAC (2)'!A208,  3)</f>
        <v>210</v>
      </c>
      <c r="H208" t="b">
        <f t="shared" si="6"/>
        <v>1</v>
      </c>
      <c r="J208" t="str">
        <f>LEFT('Study 1-8'!A210,3)</f>
        <v>210</v>
      </c>
      <c r="K208" t="e">
        <f>LEFT(#REF!,3)</f>
        <v>#REF!</v>
      </c>
      <c r="L208" t="e">
        <f t="shared" si="7"/>
        <v>#REF!</v>
      </c>
    </row>
    <row r="209" spans="6:12" x14ac:dyDescent="0.25">
      <c r="F209" t="str">
        <f>LEFT('Study 1-8'!A211,  3)</f>
        <v>211</v>
      </c>
      <c r="G209" t="str">
        <f>LEFT('Node_32_TRAC (2)'!A209,  3)</f>
        <v>211</v>
      </c>
      <c r="H209" t="b">
        <f t="shared" si="6"/>
        <v>1</v>
      </c>
      <c r="J209" t="str">
        <f>LEFT('Study 1-8'!A211,3)</f>
        <v>211</v>
      </c>
      <c r="K209" t="e">
        <f>LEFT(#REF!,3)</f>
        <v>#REF!</v>
      </c>
      <c r="L209" t="e">
        <f t="shared" si="7"/>
        <v>#REF!</v>
      </c>
    </row>
    <row r="210" spans="6:12" x14ac:dyDescent="0.25">
      <c r="F210" t="str">
        <f>LEFT('Study 1-8'!A212,  3)</f>
        <v>212</v>
      </c>
      <c r="G210" t="str">
        <f>LEFT('Node_32_TRAC (2)'!A210,  3)</f>
        <v>212</v>
      </c>
      <c r="H210" t="b">
        <f t="shared" si="6"/>
        <v>1</v>
      </c>
      <c r="J210" t="str">
        <f>LEFT('Study 1-8'!A212,3)</f>
        <v>212</v>
      </c>
      <c r="K210" t="e">
        <f>LEFT(#REF!,3)</f>
        <v>#REF!</v>
      </c>
      <c r="L210" t="e">
        <f t="shared" si="7"/>
        <v>#REF!</v>
      </c>
    </row>
    <row r="211" spans="6:12" x14ac:dyDescent="0.25">
      <c r="F211" t="str">
        <f>LEFT('Study 1-8'!A213,  3)</f>
        <v>213</v>
      </c>
      <c r="G211" t="str">
        <f>LEFT('Node_32_TRAC (2)'!A211,  3)</f>
        <v>213</v>
      </c>
      <c r="H211" t="b">
        <f t="shared" si="6"/>
        <v>1</v>
      </c>
      <c r="J211" t="str">
        <f>LEFT('Study 1-8'!A213,3)</f>
        <v>213</v>
      </c>
      <c r="K211" t="e">
        <f>LEFT(#REF!,3)</f>
        <v>#REF!</v>
      </c>
      <c r="L211" t="e">
        <f t="shared" si="7"/>
        <v>#REF!</v>
      </c>
    </row>
    <row r="212" spans="6:12" x14ac:dyDescent="0.25">
      <c r="F212" t="str">
        <f>LEFT('Study 1-8'!A214,  3)</f>
        <v>214</v>
      </c>
      <c r="G212" t="str">
        <f>LEFT('Node_32_TRAC (2)'!A212,  3)</f>
        <v>214</v>
      </c>
      <c r="H212" t="b">
        <f t="shared" si="6"/>
        <v>1</v>
      </c>
      <c r="J212" t="str">
        <f>LEFT('Study 1-8'!A214,3)</f>
        <v>214</v>
      </c>
      <c r="K212" t="e">
        <f>LEFT(#REF!,3)</f>
        <v>#REF!</v>
      </c>
      <c r="L212" t="e">
        <f t="shared" si="7"/>
        <v>#REF!</v>
      </c>
    </row>
    <row r="213" spans="6:12" x14ac:dyDescent="0.25">
      <c r="F213" t="str">
        <f>LEFT('Study 1-8'!A215,  3)</f>
        <v>215</v>
      </c>
      <c r="G213" t="str">
        <f>LEFT('Node_32_TRAC (2)'!A213,  3)</f>
        <v>215</v>
      </c>
      <c r="H213" t="b">
        <f t="shared" si="6"/>
        <v>1</v>
      </c>
      <c r="J213" t="str">
        <f>LEFT('Study 1-8'!A215,3)</f>
        <v>215</v>
      </c>
      <c r="K213" t="e">
        <f>LEFT(#REF!,3)</f>
        <v>#REF!</v>
      </c>
      <c r="L213" t="e">
        <f t="shared" si="7"/>
        <v>#REF!</v>
      </c>
    </row>
    <row r="214" spans="6:12" x14ac:dyDescent="0.25">
      <c r="F214" t="str">
        <f>LEFT('Study 1-8'!A216,  3)</f>
        <v>216</v>
      </c>
      <c r="G214" t="str">
        <f>LEFT('Node_32_TRAC (2)'!A214,  3)</f>
        <v>216</v>
      </c>
      <c r="H214" t="b">
        <f t="shared" si="6"/>
        <v>1</v>
      </c>
      <c r="J214" t="str">
        <f>LEFT('Study 1-8'!A216,3)</f>
        <v>216</v>
      </c>
      <c r="K214" t="e">
        <f>LEFT(#REF!,3)</f>
        <v>#REF!</v>
      </c>
      <c r="L214" t="e">
        <f t="shared" si="7"/>
        <v>#REF!</v>
      </c>
    </row>
    <row r="215" spans="6:12" x14ac:dyDescent="0.25">
      <c r="F215" t="str">
        <f>LEFT('Study 1-8'!A217,  3)</f>
        <v>217</v>
      </c>
      <c r="G215" t="str">
        <f>LEFT('Node_32_TRAC (2)'!A215,  3)</f>
        <v>217</v>
      </c>
      <c r="H215" t="b">
        <f t="shared" si="6"/>
        <v>1</v>
      </c>
      <c r="J215" t="str">
        <f>LEFT('Study 1-8'!A217,3)</f>
        <v>217</v>
      </c>
      <c r="K215" t="e">
        <f>LEFT(#REF!,3)</f>
        <v>#REF!</v>
      </c>
      <c r="L215" t="e">
        <f t="shared" si="7"/>
        <v>#REF!</v>
      </c>
    </row>
    <row r="216" spans="6:12" x14ac:dyDescent="0.25">
      <c r="F216" t="str">
        <f>LEFT('Study 1-8'!A218,  3)</f>
        <v>218</v>
      </c>
      <c r="G216" t="str">
        <f>LEFT('Node_32_TRAC (2)'!A216,  3)</f>
        <v>218</v>
      </c>
      <c r="H216" t="b">
        <f t="shared" si="6"/>
        <v>1</v>
      </c>
      <c r="J216" t="str">
        <f>LEFT('Study 1-8'!A218,3)</f>
        <v>218</v>
      </c>
      <c r="K216" t="e">
        <f>LEFT(#REF!,3)</f>
        <v>#REF!</v>
      </c>
      <c r="L216" t="e">
        <f t="shared" si="7"/>
        <v>#REF!</v>
      </c>
    </row>
    <row r="217" spans="6:12" x14ac:dyDescent="0.25">
      <c r="F217" t="str">
        <f>LEFT('Study 1-8'!A219,  3)</f>
        <v>219</v>
      </c>
      <c r="G217" t="str">
        <f>LEFT('Node_32_TRAC (2)'!A217,  3)</f>
        <v>219</v>
      </c>
      <c r="H217" t="b">
        <f t="shared" si="6"/>
        <v>1</v>
      </c>
      <c r="J217" t="str">
        <f>LEFT('Study 1-8'!A219,3)</f>
        <v>219</v>
      </c>
      <c r="K217" t="e">
        <f>LEFT(#REF!,3)</f>
        <v>#REF!</v>
      </c>
      <c r="L217" t="e">
        <f t="shared" si="7"/>
        <v>#REF!</v>
      </c>
    </row>
    <row r="218" spans="6:12" x14ac:dyDescent="0.25">
      <c r="F218" t="str">
        <f>LEFT('Study 1-8'!A220,  3)</f>
        <v>220</v>
      </c>
      <c r="G218" t="str">
        <f>LEFT('Node_32_TRAC (2)'!A218,  3)</f>
        <v>220</v>
      </c>
      <c r="H218" t="b">
        <f t="shared" si="6"/>
        <v>1</v>
      </c>
      <c r="J218" t="str">
        <f>LEFT('Study 1-8'!A220,3)</f>
        <v>220</v>
      </c>
      <c r="K218" t="e">
        <f>LEFT(#REF!,3)</f>
        <v>#REF!</v>
      </c>
      <c r="L218" t="e">
        <f t="shared" si="7"/>
        <v>#REF!</v>
      </c>
    </row>
    <row r="219" spans="6:12" x14ac:dyDescent="0.25">
      <c r="F219" t="str">
        <f>LEFT('Study 1-8'!A221,  3)</f>
        <v>221</v>
      </c>
      <c r="G219" t="str">
        <f>LEFT('Node_32_TRAC (2)'!A219,  3)</f>
        <v>221</v>
      </c>
      <c r="H219" t="b">
        <f t="shared" si="6"/>
        <v>1</v>
      </c>
      <c r="J219" t="str">
        <f>LEFT('Study 1-8'!A221,3)</f>
        <v>221</v>
      </c>
      <c r="K219" t="e">
        <f>LEFT(#REF!,3)</f>
        <v>#REF!</v>
      </c>
      <c r="L219" t="e">
        <f t="shared" si="7"/>
        <v>#REF!</v>
      </c>
    </row>
    <row r="220" spans="6:12" x14ac:dyDescent="0.25">
      <c r="F220" t="str">
        <f>LEFT('Study 1-8'!A222,  3)</f>
        <v>222</v>
      </c>
      <c r="G220" t="str">
        <f>LEFT('Node_32_TRAC (2)'!A220,  3)</f>
        <v>222</v>
      </c>
      <c r="H220" t="b">
        <f t="shared" si="6"/>
        <v>1</v>
      </c>
      <c r="J220" t="str">
        <f>LEFT('Study 1-8'!A222,3)</f>
        <v>222</v>
      </c>
      <c r="K220" t="e">
        <f>LEFT(#REF!,3)</f>
        <v>#REF!</v>
      </c>
      <c r="L220" t="e">
        <f t="shared" si="7"/>
        <v>#REF!</v>
      </c>
    </row>
    <row r="221" spans="6:12" x14ac:dyDescent="0.25">
      <c r="F221" t="str">
        <f>LEFT('Study 1-8'!A223,  3)</f>
        <v>223</v>
      </c>
      <c r="G221" t="str">
        <f>LEFT('Node_32_TRAC (2)'!A221,  3)</f>
        <v>223</v>
      </c>
      <c r="H221" t="b">
        <f t="shared" si="6"/>
        <v>1</v>
      </c>
      <c r="J221" t="str">
        <f>LEFT('Study 1-8'!A223,3)</f>
        <v>223</v>
      </c>
      <c r="K221" t="e">
        <f>LEFT(#REF!,3)</f>
        <v>#REF!</v>
      </c>
      <c r="L221" t="e">
        <f t="shared" si="7"/>
        <v>#REF!</v>
      </c>
    </row>
    <row r="222" spans="6:12" x14ac:dyDescent="0.25">
      <c r="F222" t="str">
        <f>LEFT('Study 1-8'!A224,  3)</f>
        <v>224</v>
      </c>
      <c r="G222" t="str">
        <f>LEFT('Node_32_TRAC (2)'!A222,  3)</f>
        <v>224</v>
      </c>
      <c r="H222" t="b">
        <f t="shared" si="6"/>
        <v>1</v>
      </c>
      <c r="J222" t="str">
        <f>LEFT('Study 1-8'!A224,3)</f>
        <v>224</v>
      </c>
      <c r="K222" t="e">
        <f>LEFT(#REF!,3)</f>
        <v>#REF!</v>
      </c>
      <c r="L222" t="e">
        <f t="shared" si="7"/>
        <v>#REF!</v>
      </c>
    </row>
    <row r="223" spans="6:12" x14ac:dyDescent="0.25">
      <c r="F223" t="str">
        <f>LEFT('Study 1-8'!A225,  3)</f>
        <v>225</v>
      </c>
      <c r="G223" t="str">
        <f>LEFT('Node_32_TRAC (2)'!A223,  3)</f>
        <v>225</v>
      </c>
      <c r="H223" t="b">
        <f t="shared" si="6"/>
        <v>1</v>
      </c>
      <c r="J223" t="str">
        <f>LEFT('Study 1-8'!A225,3)</f>
        <v>225</v>
      </c>
      <c r="K223" t="e">
        <f>LEFT(#REF!,3)</f>
        <v>#REF!</v>
      </c>
      <c r="L223" t="e">
        <f t="shared" si="7"/>
        <v>#REF!</v>
      </c>
    </row>
    <row r="224" spans="6:12" x14ac:dyDescent="0.25">
      <c r="F224" t="str">
        <f>LEFT('Study 1-8'!A226,  3)</f>
        <v>226</v>
      </c>
      <c r="G224" t="str">
        <f>LEFT('Node_32_TRAC (2)'!A224,  3)</f>
        <v>226</v>
      </c>
      <c r="H224" t="b">
        <f t="shared" si="6"/>
        <v>1</v>
      </c>
      <c r="J224" t="str">
        <f>LEFT('Study 1-8'!A226,3)</f>
        <v>226</v>
      </c>
      <c r="K224" t="e">
        <f>LEFT(#REF!,3)</f>
        <v>#REF!</v>
      </c>
      <c r="L224" t="e">
        <f t="shared" si="7"/>
        <v>#REF!</v>
      </c>
    </row>
    <row r="225" spans="6:12" x14ac:dyDescent="0.25">
      <c r="F225" t="str">
        <f>LEFT('Study 1-8'!A227,  3)</f>
        <v>227</v>
      </c>
      <c r="G225" t="str">
        <f>LEFT('Node_32_TRAC (2)'!A225,  3)</f>
        <v>227</v>
      </c>
      <c r="H225" t="b">
        <f t="shared" si="6"/>
        <v>1</v>
      </c>
      <c r="J225" t="str">
        <f>LEFT('Study 1-8'!A227,3)</f>
        <v>227</v>
      </c>
      <c r="K225" t="e">
        <f>LEFT(#REF!,3)</f>
        <v>#REF!</v>
      </c>
      <c r="L225" t="e">
        <f t="shared" si="7"/>
        <v>#REF!</v>
      </c>
    </row>
    <row r="226" spans="6:12" x14ac:dyDescent="0.25">
      <c r="F226" t="str">
        <f>LEFT('Study 1-8'!A228,  3)</f>
        <v>228</v>
      </c>
      <c r="G226" t="str">
        <f>LEFT('Node_32_TRAC (2)'!A226,  3)</f>
        <v>228</v>
      </c>
      <c r="H226" t="b">
        <f t="shared" si="6"/>
        <v>1</v>
      </c>
      <c r="J226" t="str">
        <f>LEFT('Study 1-8'!A228,3)</f>
        <v>228</v>
      </c>
      <c r="K226" t="e">
        <f>LEFT(#REF!,3)</f>
        <v>#REF!</v>
      </c>
      <c r="L226" t="e">
        <f t="shared" si="7"/>
        <v>#REF!</v>
      </c>
    </row>
    <row r="227" spans="6:12" x14ac:dyDescent="0.25">
      <c r="F227" t="str">
        <f>LEFT('Study 1-8'!A229,  3)</f>
        <v>229</v>
      </c>
      <c r="G227" t="str">
        <f>LEFT('Node_32_TRAC (2)'!A227,  3)</f>
        <v>229</v>
      </c>
      <c r="H227" t="b">
        <f t="shared" si="6"/>
        <v>1</v>
      </c>
      <c r="J227" t="str">
        <f>LEFT('Study 1-8'!A229,3)</f>
        <v>229</v>
      </c>
      <c r="K227" t="e">
        <f>LEFT(#REF!,3)</f>
        <v>#REF!</v>
      </c>
      <c r="L227" t="e">
        <f t="shared" si="7"/>
        <v>#REF!</v>
      </c>
    </row>
    <row r="228" spans="6:12" x14ac:dyDescent="0.25">
      <c r="F228" t="str">
        <f>LEFT('Study 1-8'!A230,  3)</f>
        <v>230</v>
      </c>
      <c r="G228" t="str">
        <f>LEFT('Node_32_TRAC (2)'!A228,  3)</f>
        <v>230</v>
      </c>
      <c r="H228" t="b">
        <f t="shared" si="6"/>
        <v>1</v>
      </c>
      <c r="J228" t="str">
        <f>LEFT('Study 1-8'!A230,3)</f>
        <v>230</v>
      </c>
      <c r="K228" t="e">
        <f>LEFT(#REF!,3)</f>
        <v>#REF!</v>
      </c>
      <c r="L228" t="e">
        <f t="shared" si="7"/>
        <v>#REF!</v>
      </c>
    </row>
    <row r="229" spans="6:12" x14ac:dyDescent="0.25">
      <c r="F229" t="str">
        <f>LEFT('Study 1-8'!A231,  3)</f>
        <v>231</v>
      </c>
      <c r="G229" t="str">
        <f>LEFT('Node_32_TRAC (2)'!A229,  3)</f>
        <v>231</v>
      </c>
      <c r="H229" t="b">
        <f t="shared" si="6"/>
        <v>1</v>
      </c>
      <c r="J229" t="str">
        <f>LEFT('Study 1-8'!A231,3)</f>
        <v>231</v>
      </c>
      <c r="K229" t="e">
        <f>LEFT(#REF!,3)</f>
        <v>#REF!</v>
      </c>
      <c r="L229" t="e">
        <f t="shared" si="7"/>
        <v>#REF!</v>
      </c>
    </row>
    <row r="230" spans="6:12" x14ac:dyDescent="0.25">
      <c r="F230" t="str">
        <f>LEFT('Study 1-8'!A232,  3)</f>
        <v>232</v>
      </c>
      <c r="G230" t="str">
        <f>LEFT('Node_32_TRAC (2)'!A230,  3)</f>
        <v>232</v>
      </c>
      <c r="H230" t="b">
        <f t="shared" si="6"/>
        <v>1</v>
      </c>
      <c r="J230" t="str">
        <f>LEFT('Study 1-8'!A232,3)</f>
        <v>232</v>
      </c>
      <c r="K230" t="e">
        <f>LEFT(#REF!,3)</f>
        <v>#REF!</v>
      </c>
      <c r="L230" t="e">
        <f t="shared" si="7"/>
        <v>#REF!</v>
      </c>
    </row>
    <row r="231" spans="6:12" x14ac:dyDescent="0.25">
      <c r="F231" t="str">
        <f>LEFT('Study 1-8'!A233,  3)</f>
        <v>233</v>
      </c>
      <c r="G231" t="str">
        <f>LEFT('Node_32_TRAC (2)'!A231,  3)</f>
        <v>233</v>
      </c>
      <c r="H231" t="b">
        <f t="shared" si="6"/>
        <v>1</v>
      </c>
      <c r="J231" t="str">
        <f>LEFT('Study 1-8'!A233,3)</f>
        <v>233</v>
      </c>
      <c r="K231" t="e">
        <f>LEFT(#REF!,3)</f>
        <v>#REF!</v>
      </c>
      <c r="L231" t="e">
        <f t="shared" si="7"/>
        <v>#REF!</v>
      </c>
    </row>
    <row r="232" spans="6:12" x14ac:dyDescent="0.25">
      <c r="F232" t="str">
        <f>LEFT('Study 1-8'!A234,  3)</f>
        <v>234</v>
      </c>
      <c r="G232" t="str">
        <f>LEFT('Node_32_TRAC (2)'!A232,  3)</f>
        <v>234</v>
      </c>
      <c r="H232" t="b">
        <f t="shared" si="6"/>
        <v>1</v>
      </c>
      <c r="J232" t="str">
        <f>LEFT('Study 1-8'!A234,3)</f>
        <v>234</v>
      </c>
      <c r="K232" t="e">
        <f>LEFT(#REF!,3)</f>
        <v>#REF!</v>
      </c>
      <c r="L232" t="e">
        <f t="shared" si="7"/>
        <v>#REF!</v>
      </c>
    </row>
    <row r="233" spans="6:12" x14ac:dyDescent="0.25">
      <c r="F233" t="str">
        <f>LEFT('Study 1-8'!A235,  3)</f>
        <v>235</v>
      </c>
      <c r="G233" t="str">
        <f>LEFT('Node_32_TRAC (2)'!A233,  3)</f>
        <v>235</v>
      </c>
      <c r="H233" t="b">
        <f t="shared" si="6"/>
        <v>1</v>
      </c>
      <c r="J233" t="str">
        <f>LEFT('Study 1-8'!A235,3)</f>
        <v>235</v>
      </c>
      <c r="K233" t="e">
        <f>LEFT(#REF!,3)</f>
        <v>#REF!</v>
      </c>
      <c r="L233" t="e">
        <f t="shared" si="7"/>
        <v>#REF!</v>
      </c>
    </row>
    <row r="234" spans="6:12" x14ac:dyDescent="0.25">
      <c r="F234" t="str">
        <f>LEFT('Study 1-8'!A236,  3)</f>
        <v>236</v>
      </c>
      <c r="G234" t="str">
        <f>LEFT('Node_32_TRAC (2)'!A234,  3)</f>
        <v>236</v>
      </c>
      <c r="H234" t="b">
        <f t="shared" si="6"/>
        <v>1</v>
      </c>
      <c r="J234" t="str">
        <f>LEFT('Study 1-8'!A236,3)</f>
        <v>236</v>
      </c>
      <c r="K234" t="e">
        <f>LEFT(#REF!,3)</f>
        <v>#REF!</v>
      </c>
      <c r="L234" t="e">
        <f t="shared" si="7"/>
        <v>#REF!</v>
      </c>
    </row>
    <row r="235" spans="6:12" x14ac:dyDescent="0.25">
      <c r="F235" t="str">
        <f>LEFT('Study 1-8'!A237,  3)</f>
        <v>237</v>
      </c>
      <c r="G235" t="str">
        <f>LEFT('Node_32_TRAC (2)'!A235,  3)</f>
        <v>237</v>
      </c>
      <c r="H235" t="b">
        <f t="shared" si="6"/>
        <v>1</v>
      </c>
      <c r="J235" t="str">
        <f>LEFT('Study 1-8'!A237,3)</f>
        <v>237</v>
      </c>
      <c r="K235" t="e">
        <f>LEFT(#REF!,3)</f>
        <v>#REF!</v>
      </c>
      <c r="L235" t="e">
        <f t="shared" si="7"/>
        <v>#REF!</v>
      </c>
    </row>
    <row r="236" spans="6:12" x14ac:dyDescent="0.25">
      <c r="F236" t="str">
        <f>LEFT('Study 1-8'!A238,  3)</f>
        <v>238</v>
      </c>
      <c r="G236" t="str">
        <f>LEFT('Node_32_TRAC (2)'!A236,  3)</f>
        <v>238</v>
      </c>
      <c r="H236" t="b">
        <f t="shared" si="6"/>
        <v>1</v>
      </c>
      <c r="J236" t="str">
        <f>LEFT('Study 1-8'!A238,3)</f>
        <v>238</v>
      </c>
      <c r="K236" t="e">
        <f>LEFT(#REF!,3)</f>
        <v>#REF!</v>
      </c>
      <c r="L236" t="e">
        <f t="shared" si="7"/>
        <v>#REF!</v>
      </c>
    </row>
    <row r="237" spans="6:12" x14ac:dyDescent="0.25">
      <c r="F237" t="str">
        <f>LEFT('Study 1-8'!A239,  3)</f>
        <v>239</v>
      </c>
      <c r="G237" t="str">
        <f>LEFT('Node_32_TRAC (2)'!A237,  3)</f>
        <v>239</v>
      </c>
      <c r="H237" t="b">
        <f t="shared" si="6"/>
        <v>1</v>
      </c>
      <c r="J237" t="str">
        <f>LEFT('Study 1-8'!A239,3)</f>
        <v>239</v>
      </c>
      <c r="K237" t="e">
        <f>LEFT(#REF!,3)</f>
        <v>#REF!</v>
      </c>
      <c r="L237" t="e">
        <f t="shared" si="7"/>
        <v>#REF!</v>
      </c>
    </row>
    <row r="238" spans="6:12" x14ac:dyDescent="0.25">
      <c r="F238" t="str">
        <f>LEFT('Study 1-8'!A240,  3)</f>
        <v>240</v>
      </c>
      <c r="G238" t="str">
        <f>LEFT('Node_32_TRAC (2)'!A238,  3)</f>
        <v>240</v>
      </c>
      <c r="H238" t="b">
        <f t="shared" si="6"/>
        <v>1</v>
      </c>
      <c r="J238" t="str">
        <f>LEFT('Study 1-8'!A240,3)</f>
        <v>240</v>
      </c>
      <c r="K238" t="e">
        <f>LEFT(#REF!,3)</f>
        <v>#REF!</v>
      </c>
      <c r="L238" t="e">
        <f t="shared" si="7"/>
        <v>#REF!</v>
      </c>
    </row>
    <row r="239" spans="6:12" x14ac:dyDescent="0.25">
      <c r="F239" t="str">
        <f>LEFT('Study 1-8'!A241,  3)</f>
        <v>241</v>
      </c>
      <c r="G239" t="str">
        <f>LEFT('Node_32_TRAC (2)'!A239,  3)</f>
        <v>241</v>
      </c>
      <c r="H239" t="b">
        <f t="shared" si="6"/>
        <v>1</v>
      </c>
      <c r="J239" t="str">
        <f>LEFT('Study 1-8'!A241,3)</f>
        <v>241</v>
      </c>
      <c r="K239" t="e">
        <f>LEFT(#REF!,3)</f>
        <v>#REF!</v>
      </c>
      <c r="L239" t="e">
        <f t="shared" si="7"/>
        <v>#REF!</v>
      </c>
    </row>
    <row r="240" spans="6:12" x14ac:dyDescent="0.25">
      <c r="F240" t="str">
        <f>LEFT('Study 1-8'!A242,  3)</f>
        <v>242</v>
      </c>
      <c r="G240" t="str">
        <f>LEFT('Node_32_TRAC (2)'!A240,  3)</f>
        <v>242</v>
      </c>
      <c r="H240" t="b">
        <f t="shared" si="6"/>
        <v>1</v>
      </c>
      <c r="J240" t="str">
        <f>LEFT('Study 1-8'!A242,3)</f>
        <v>242</v>
      </c>
      <c r="K240" t="e">
        <f>LEFT(#REF!,3)</f>
        <v>#REF!</v>
      </c>
      <c r="L240" t="e">
        <f t="shared" si="7"/>
        <v>#REF!</v>
      </c>
    </row>
    <row r="241" spans="6:12" x14ac:dyDescent="0.25">
      <c r="F241" t="str">
        <f>LEFT('Study 1-8'!A243,  3)</f>
        <v>243</v>
      </c>
      <c r="G241" t="str">
        <f>LEFT('Node_32_TRAC (2)'!A241,  3)</f>
        <v>243</v>
      </c>
      <c r="H241" t="b">
        <f t="shared" si="6"/>
        <v>1</v>
      </c>
      <c r="J241" t="str">
        <f>LEFT('Study 1-8'!A243,3)</f>
        <v>243</v>
      </c>
      <c r="K241" t="e">
        <f>LEFT(#REF!,3)</f>
        <v>#REF!</v>
      </c>
      <c r="L241" t="e">
        <f t="shared" si="7"/>
        <v>#REF!</v>
      </c>
    </row>
    <row r="242" spans="6:12" x14ac:dyDescent="0.25">
      <c r="F242" t="str">
        <f>LEFT('Study 1-8'!A244,  3)</f>
        <v>244</v>
      </c>
      <c r="G242" t="str">
        <f>LEFT('Node_32_TRAC (2)'!A242,  3)</f>
        <v>244</v>
      </c>
      <c r="H242" t="b">
        <f t="shared" si="6"/>
        <v>1</v>
      </c>
      <c r="J242" t="str">
        <f>LEFT('Study 1-8'!A244,3)</f>
        <v>244</v>
      </c>
      <c r="K242" t="e">
        <f>LEFT(#REF!,3)</f>
        <v>#REF!</v>
      </c>
      <c r="L242" t="e">
        <f t="shared" si="7"/>
        <v>#REF!</v>
      </c>
    </row>
    <row r="243" spans="6:12" x14ac:dyDescent="0.25">
      <c r="F243" t="str">
        <f>LEFT('Study 1-8'!A245,  3)</f>
        <v>245</v>
      </c>
      <c r="G243" t="str">
        <f>LEFT('Node_32_TRAC (2)'!A243,  3)</f>
        <v>245</v>
      </c>
      <c r="H243" t="b">
        <f t="shared" si="6"/>
        <v>1</v>
      </c>
      <c r="J243" t="str">
        <f>LEFT('Study 1-8'!A245,3)</f>
        <v>245</v>
      </c>
      <c r="K243" t="e">
        <f>LEFT(#REF!,3)</f>
        <v>#REF!</v>
      </c>
      <c r="L243" t="e">
        <f t="shared" si="7"/>
        <v>#REF!</v>
      </c>
    </row>
    <row r="244" spans="6:12" x14ac:dyDescent="0.25">
      <c r="F244" t="str">
        <f>LEFT('Study 1-8'!A246,  3)</f>
        <v>246</v>
      </c>
      <c r="G244" t="str">
        <f>LEFT('Node_32_TRAC (2)'!A244,  3)</f>
        <v>246</v>
      </c>
      <c r="H244" t="b">
        <f t="shared" si="6"/>
        <v>1</v>
      </c>
      <c r="J244" t="str">
        <f>LEFT('Study 1-8'!A246,3)</f>
        <v>246</v>
      </c>
      <c r="K244" t="e">
        <f>LEFT(#REF!,3)</f>
        <v>#REF!</v>
      </c>
      <c r="L244" t="e">
        <f t="shared" si="7"/>
        <v>#REF!</v>
      </c>
    </row>
    <row r="245" spans="6:12" x14ac:dyDescent="0.25">
      <c r="F245" t="str">
        <f>LEFT('Study 1-8'!A247,  3)</f>
        <v>248</v>
      </c>
      <c r="G245" t="str">
        <f>LEFT('Node_32_TRAC (2)'!A245,  3)</f>
        <v>248</v>
      </c>
      <c r="H245" t="b">
        <f t="shared" si="6"/>
        <v>1</v>
      </c>
      <c r="J245" t="str">
        <f>LEFT('Study 1-8'!A247,3)</f>
        <v>248</v>
      </c>
      <c r="K245" t="e">
        <f>LEFT(#REF!,3)</f>
        <v>#REF!</v>
      </c>
      <c r="L245" t="e">
        <f t="shared" si="7"/>
        <v>#REF!</v>
      </c>
    </row>
    <row r="246" spans="6:12" x14ac:dyDescent="0.25">
      <c r="F246" t="str">
        <f>LEFT('Study 1-8'!A248,  3)</f>
        <v>249</v>
      </c>
      <c r="G246" t="str">
        <f>LEFT('Node_32_TRAC (2)'!A246,  3)</f>
        <v>249</v>
      </c>
      <c r="H246" t="b">
        <f t="shared" si="6"/>
        <v>1</v>
      </c>
      <c r="J246" t="str">
        <f>LEFT('Study 1-8'!A248,3)</f>
        <v>249</v>
      </c>
      <c r="K246" t="e">
        <f>LEFT(#REF!,3)</f>
        <v>#REF!</v>
      </c>
      <c r="L246" t="e">
        <f t="shared" si="7"/>
        <v>#REF!</v>
      </c>
    </row>
    <row r="247" spans="6:12" x14ac:dyDescent="0.25">
      <c r="F247" t="str">
        <f>LEFT('Study 1-8'!A249,  3)</f>
        <v>250</v>
      </c>
      <c r="G247" t="str">
        <f>LEFT('Node_32_TRAC (2)'!A247,  3)</f>
        <v>250</v>
      </c>
      <c r="H247" t="b">
        <f t="shared" si="6"/>
        <v>1</v>
      </c>
      <c r="J247" t="str">
        <f>LEFT('Study 1-8'!A249,3)</f>
        <v>250</v>
      </c>
      <c r="K247" t="e">
        <f>LEFT(#REF!,3)</f>
        <v>#REF!</v>
      </c>
      <c r="L247" t="e">
        <f t="shared" si="7"/>
        <v>#REF!</v>
      </c>
    </row>
    <row r="248" spans="6:12" x14ac:dyDescent="0.25">
      <c r="F248" t="str">
        <f>LEFT('Study 1-8'!A250,  3)</f>
        <v>251</v>
      </c>
      <c r="G248" t="str">
        <f>LEFT('Node_32_TRAC (2)'!A248,  3)</f>
        <v>251</v>
      </c>
      <c r="H248" t="b">
        <f t="shared" si="6"/>
        <v>1</v>
      </c>
      <c r="J248" t="str">
        <f>LEFT('Study 1-8'!A250,3)</f>
        <v>251</v>
      </c>
      <c r="K248" t="e">
        <f>LEFT(#REF!,3)</f>
        <v>#REF!</v>
      </c>
      <c r="L248" t="e">
        <f t="shared" si="7"/>
        <v>#REF!</v>
      </c>
    </row>
    <row r="249" spans="6:12" x14ac:dyDescent="0.25">
      <c r="F249" t="str">
        <f>LEFT('Study 1-8'!A251,  3)</f>
        <v>252</v>
      </c>
      <c r="G249" t="str">
        <f>LEFT('Node_32_TRAC (2)'!A249,  3)</f>
        <v>252</v>
      </c>
      <c r="H249" t="b">
        <f t="shared" si="6"/>
        <v>1</v>
      </c>
      <c r="J249" t="str">
        <f>LEFT('Study 1-8'!A251,3)</f>
        <v>252</v>
      </c>
      <c r="K249" t="e">
        <f>LEFT(#REF!,3)</f>
        <v>#REF!</v>
      </c>
      <c r="L249" t="e">
        <f t="shared" si="7"/>
        <v>#REF!</v>
      </c>
    </row>
    <row r="250" spans="6:12" x14ac:dyDescent="0.25">
      <c r="F250" t="str">
        <f>LEFT('Study 1-8'!A252,  3)</f>
        <v>253</v>
      </c>
      <c r="G250" t="str">
        <f>LEFT('Node_32_TRAC (2)'!A250,  3)</f>
        <v>253</v>
      </c>
      <c r="H250" t="b">
        <f t="shared" si="6"/>
        <v>1</v>
      </c>
      <c r="J250" t="str">
        <f>LEFT('Study 1-8'!A252,3)</f>
        <v>253</v>
      </c>
      <c r="K250" t="e">
        <f>LEFT(#REF!,3)</f>
        <v>#REF!</v>
      </c>
      <c r="L250" t="e">
        <f t="shared" si="7"/>
        <v>#REF!</v>
      </c>
    </row>
    <row r="251" spans="6:12" x14ac:dyDescent="0.25">
      <c r="F251" t="str">
        <f>LEFT('Study 1-8'!A253,  3)</f>
        <v>254</v>
      </c>
      <c r="G251" t="str">
        <f>LEFT('Node_32_TRAC (2)'!A251,  3)</f>
        <v>254</v>
      </c>
      <c r="H251" t="b">
        <f t="shared" si="6"/>
        <v>1</v>
      </c>
      <c r="J251" t="str">
        <f>LEFT('Study 1-8'!A253,3)</f>
        <v>254</v>
      </c>
      <c r="K251" t="e">
        <f>LEFT(#REF!,3)</f>
        <v>#REF!</v>
      </c>
      <c r="L251" t="e">
        <f t="shared" si="7"/>
        <v>#REF!</v>
      </c>
    </row>
    <row r="252" spans="6:12" x14ac:dyDescent="0.25">
      <c r="F252" t="str">
        <f>LEFT('Study 1-8'!A254,  3)</f>
        <v>255</v>
      </c>
      <c r="G252" t="str">
        <f>LEFT('Node_32_TRAC (2)'!A252,  3)</f>
        <v>255</v>
      </c>
      <c r="H252" t="b">
        <f t="shared" si="6"/>
        <v>1</v>
      </c>
      <c r="J252" t="str">
        <f>LEFT('Study 1-8'!A254,3)</f>
        <v>255</v>
      </c>
      <c r="K252" t="e">
        <f>LEFT(#REF!,3)</f>
        <v>#REF!</v>
      </c>
      <c r="L252" t="e">
        <f t="shared" si="7"/>
        <v>#REF!</v>
      </c>
    </row>
    <row r="253" spans="6:12" x14ac:dyDescent="0.25">
      <c r="F253" t="str">
        <f>LEFT('Study 1-8'!A255,  3)</f>
        <v>256</v>
      </c>
      <c r="G253" t="str">
        <f>LEFT('Node_32_TRAC (2)'!A253,  3)</f>
        <v>256</v>
      </c>
      <c r="H253" t="b">
        <f t="shared" si="6"/>
        <v>1</v>
      </c>
      <c r="J253" t="str">
        <f>LEFT('Study 1-8'!A255,3)</f>
        <v>256</v>
      </c>
      <c r="K253" t="e">
        <f>LEFT(#REF!,3)</f>
        <v>#REF!</v>
      </c>
      <c r="L253" t="e">
        <f t="shared" si="7"/>
        <v>#REF!</v>
      </c>
    </row>
    <row r="254" spans="6:12" x14ac:dyDescent="0.25">
      <c r="F254" t="str">
        <f>LEFT('Study 1-8'!A256,  3)</f>
        <v>257</v>
      </c>
      <c r="G254" t="str">
        <f>LEFT('Node_32_TRAC (2)'!A254,  3)</f>
        <v>257</v>
      </c>
      <c r="H254" t="b">
        <f t="shared" si="6"/>
        <v>1</v>
      </c>
      <c r="J254" t="str">
        <f>LEFT('Study 1-8'!A256,3)</f>
        <v>257</v>
      </c>
      <c r="K254" t="e">
        <f>LEFT(#REF!,3)</f>
        <v>#REF!</v>
      </c>
      <c r="L254" t="e">
        <f t="shared" si="7"/>
        <v>#REF!</v>
      </c>
    </row>
    <row r="255" spans="6:12" x14ac:dyDescent="0.25">
      <c r="F255" t="str">
        <f>LEFT('Study 1-8'!A257,  3)</f>
        <v>258</v>
      </c>
      <c r="G255" t="str">
        <f>LEFT('Node_32_TRAC (2)'!A255,  3)</f>
        <v>258</v>
      </c>
      <c r="H255" t="b">
        <f t="shared" si="6"/>
        <v>1</v>
      </c>
      <c r="J255" t="str">
        <f>LEFT('Study 1-8'!A257,3)</f>
        <v>258</v>
      </c>
      <c r="K255" t="e">
        <f>LEFT(#REF!,3)</f>
        <v>#REF!</v>
      </c>
      <c r="L255" t="e">
        <f t="shared" si="7"/>
        <v>#REF!</v>
      </c>
    </row>
    <row r="256" spans="6:12" x14ac:dyDescent="0.25">
      <c r="F256" t="str">
        <f>LEFT('Study 1-8'!A258,  3)</f>
        <v>259</v>
      </c>
      <c r="G256" t="str">
        <f>LEFT('Node_32_TRAC (2)'!A256,  3)</f>
        <v>259</v>
      </c>
      <c r="H256" t="b">
        <f t="shared" si="6"/>
        <v>1</v>
      </c>
      <c r="J256" t="str">
        <f>LEFT('Study 1-8'!A258,3)</f>
        <v>259</v>
      </c>
      <c r="K256" t="e">
        <f>LEFT(#REF!,3)</f>
        <v>#REF!</v>
      </c>
      <c r="L256" t="e">
        <f t="shared" si="7"/>
        <v>#REF!</v>
      </c>
    </row>
    <row r="257" spans="6:12" x14ac:dyDescent="0.25">
      <c r="F257" t="str">
        <f>LEFT('Study 1-8'!A259,  3)</f>
        <v>260</v>
      </c>
      <c r="G257" t="str">
        <f>LEFT('Node_32_TRAC (2)'!A257,  3)</f>
        <v>260</v>
      </c>
      <c r="H257" t="b">
        <f t="shared" si="6"/>
        <v>1</v>
      </c>
      <c r="J257" t="str">
        <f>LEFT('Study 1-8'!A259,3)</f>
        <v>260</v>
      </c>
      <c r="K257" t="e">
        <f>LEFT(#REF!,3)</f>
        <v>#REF!</v>
      </c>
      <c r="L257" t="e">
        <f t="shared" si="7"/>
        <v>#REF!</v>
      </c>
    </row>
    <row r="258" spans="6:12" x14ac:dyDescent="0.25">
      <c r="F258" t="str">
        <f>LEFT('Study 1-8'!A260,  3)</f>
        <v>261</v>
      </c>
      <c r="G258" t="str">
        <f>LEFT('Node_32_TRAC (2)'!A258,  3)</f>
        <v>261</v>
      </c>
      <c r="H258" t="b">
        <f t="shared" si="6"/>
        <v>1</v>
      </c>
      <c r="J258" t="str">
        <f>LEFT('Study 1-8'!A260,3)</f>
        <v>261</v>
      </c>
      <c r="K258" t="e">
        <f>LEFT(#REF!,3)</f>
        <v>#REF!</v>
      </c>
      <c r="L258" t="e">
        <f t="shared" si="7"/>
        <v>#REF!</v>
      </c>
    </row>
    <row r="259" spans="6:12" x14ac:dyDescent="0.25">
      <c r="F259" t="str">
        <f>LEFT('Study 1-8'!A261,  3)</f>
        <v>262</v>
      </c>
      <c r="G259" t="str">
        <f>LEFT('Node_32_TRAC (2)'!A259,  3)</f>
        <v>262</v>
      </c>
      <c r="H259" t="b">
        <f t="shared" ref="H259:H299" si="8">F259=G259</f>
        <v>1</v>
      </c>
      <c r="J259" t="str">
        <f>LEFT('Study 1-8'!A261,3)</f>
        <v>262</v>
      </c>
      <c r="K259" t="e">
        <f>LEFT(#REF!,3)</f>
        <v>#REF!</v>
      </c>
      <c r="L259" t="e">
        <f t="shared" ref="L259:L297" si="9">J259=K259</f>
        <v>#REF!</v>
      </c>
    </row>
    <row r="260" spans="6:12" x14ac:dyDescent="0.25">
      <c r="F260" t="str">
        <f>LEFT('Study 1-8'!A262,  3)</f>
        <v>263</v>
      </c>
      <c r="G260" t="str">
        <f>LEFT('Node_32_TRAC (2)'!A260,  3)</f>
        <v>263</v>
      </c>
      <c r="H260" t="b">
        <f t="shared" si="8"/>
        <v>1</v>
      </c>
      <c r="J260" t="str">
        <f>LEFT('Study 1-8'!A262,3)</f>
        <v>263</v>
      </c>
      <c r="K260" t="e">
        <f>LEFT(#REF!,3)</f>
        <v>#REF!</v>
      </c>
      <c r="L260" t="e">
        <f t="shared" si="9"/>
        <v>#REF!</v>
      </c>
    </row>
    <row r="261" spans="6:12" x14ac:dyDescent="0.25">
      <c r="F261" t="str">
        <f>LEFT('Study 1-8'!A263,  3)</f>
        <v>264</v>
      </c>
      <c r="G261" t="str">
        <f>LEFT('Node_32_TRAC (2)'!A261,  3)</f>
        <v>264</v>
      </c>
      <c r="H261" t="b">
        <f t="shared" si="8"/>
        <v>1</v>
      </c>
      <c r="J261" t="str">
        <f>LEFT('Study 1-8'!A263,3)</f>
        <v>264</v>
      </c>
      <c r="K261" t="e">
        <f>LEFT(#REF!,3)</f>
        <v>#REF!</v>
      </c>
      <c r="L261" t="e">
        <f t="shared" si="9"/>
        <v>#REF!</v>
      </c>
    </row>
    <row r="262" spans="6:12" x14ac:dyDescent="0.25">
      <c r="F262" t="str">
        <f>LEFT('Study 1-8'!A264,  3)</f>
        <v>265</v>
      </c>
      <c r="G262" t="str">
        <f>LEFT('Node_32_TRAC (2)'!A262,  3)</f>
        <v>265</v>
      </c>
      <c r="H262" t="b">
        <f t="shared" si="8"/>
        <v>1</v>
      </c>
      <c r="J262" t="str">
        <f>LEFT('Study 1-8'!A264,3)</f>
        <v>265</v>
      </c>
      <c r="K262" t="e">
        <f>LEFT(#REF!,3)</f>
        <v>#REF!</v>
      </c>
      <c r="L262" t="e">
        <f t="shared" si="9"/>
        <v>#REF!</v>
      </c>
    </row>
    <row r="263" spans="6:12" x14ac:dyDescent="0.25">
      <c r="F263" t="str">
        <f>LEFT('Study 1-8'!A265,  3)</f>
        <v>266</v>
      </c>
      <c r="G263" t="str">
        <f>LEFT('Node_32_TRAC (2)'!A263,  3)</f>
        <v>266</v>
      </c>
      <c r="H263" t="b">
        <f t="shared" si="8"/>
        <v>1</v>
      </c>
      <c r="J263" t="str">
        <f>LEFT('Study 1-8'!A265,3)</f>
        <v>266</v>
      </c>
      <c r="K263" t="e">
        <f>LEFT(#REF!,3)</f>
        <v>#REF!</v>
      </c>
      <c r="L263" t="e">
        <f t="shared" si="9"/>
        <v>#REF!</v>
      </c>
    </row>
    <row r="264" spans="6:12" x14ac:dyDescent="0.25">
      <c r="F264" t="str">
        <f>LEFT('Study 1-8'!A266,  3)</f>
        <v>267</v>
      </c>
      <c r="G264" t="str">
        <f>LEFT('Node_32_TRAC (2)'!A264,  3)</f>
        <v>267</v>
      </c>
      <c r="H264" t="b">
        <f t="shared" si="8"/>
        <v>1</v>
      </c>
      <c r="J264" t="str">
        <f>LEFT('Study 1-8'!A266,3)</f>
        <v>267</v>
      </c>
      <c r="K264" t="e">
        <f>LEFT(#REF!,3)</f>
        <v>#REF!</v>
      </c>
      <c r="L264" t="e">
        <f t="shared" si="9"/>
        <v>#REF!</v>
      </c>
    </row>
    <row r="265" spans="6:12" x14ac:dyDescent="0.25">
      <c r="F265" t="str">
        <f>LEFT('Study 1-8'!A267,  3)</f>
        <v>268</v>
      </c>
      <c r="G265" t="str">
        <f>LEFT('Node_32_TRAC (2)'!A265,  3)</f>
        <v>268</v>
      </c>
      <c r="H265" t="b">
        <f t="shared" si="8"/>
        <v>1</v>
      </c>
      <c r="J265" t="str">
        <f>LEFT('Study 1-8'!A267,3)</f>
        <v>268</v>
      </c>
      <c r="K265" t="e">
        <f>LEFT(#REF!,3)</f>
        <v>#REF!</v>
      </c>
      <c r="L265" t="e">
        <f t="shared" si="9"/>
        <v>#REF!</v>
      </c>
    </row>
    <row r="266" spans="6:12" x14ac:dyDescent="0.25">
      <c r="F266" t="str">
        <f>LEFT('Study 1-8'!A268,  3)</f>
        <v>269</v>
      </c>
      <c r="G266" t="str">
        <f>LEFT('Node_32_TRAC (2)'!A266,  3)</f>
        <v>269</v>
      </c>
      <c r="H266" t="b">
        <f t="shared" si="8"/>
        <v>1</v>
      </c>
      <c r="J266" t="str">
        <f>LEFT('Study 1-8'!A268,3)</f>
        <v>269</v>
      </c>
      <c r="K266" t="e">
        <f>LEFT(#REF!,3)</f>
        <v>#REF!</v>
      </c>
      <c r="L266" t="e">
        <f t="shared" si="9"/>
        <v>#REF!</v>
      </c>
    </row>
    <row r="267" spans="6:12" x14ac:dyDescent="0.25">
      <c r="F267" t="str">
        <f>LEFT('Study 1-8'!A269,  3)</f>
        <v>270</v>
      </c>
      <c r="G267" t="str">
        <f>LEFT('Node_32_TRAC (2)'!A267,  3)</f>
        <v>270</v>
      </c>
      <c r="H267" t="b">
        <f t="shared" si="8"/>
        <v>1</v>
      </c>
      <c r="J267" t="str">
        <f>LEFT('Study 1-8'!A269,3)</f>
        <v>270</v>
      </c>
      <c r="K267" t="e">
        <f>LEFT(#REF!,3)</f>
        <v>#REF!</v>
      </c>
      <c r="L267" t="e">
        <f t="shared" si="9"/>
        <v>#REF!</v>
      </c>
    </row>
    <row r="268" spans="6:12" x14ac:dyDescent="0.25">
      <c r="F268" t="str">
        <f>LEFT('Study 1-8'!A270,  3)</f>
        <v>271</v>
      </c>
      <c r="G268" t="str">
        <f>LEFT('Node_32_TRAC (2)'!A268,  3)</f>
        <v>271</v>
      </c>
      <c r="H268" t="b">
        <f t="shared" si="8"/>
        <v>1</v>
      </c>
      <c r="J268" t="str">
        <f>LEFT('Study 1-8'!A270,3)</f>
        <v>271</v>
      </c>
      <c r="K268" t="e">
        <f>LEFT(#REF!,3)</f>
        <v>#REF!</v>
      </c>
      <c r="L268" t="e">
        <f t="shared" si="9"/>
        <v>#REF!</v>
      </c>
    </row>
    <row r="269" spans="6:12" x14ac:dyDescent="0.25">
      <c r="F269" t="str">
        <f>LEFT('Study 1-8'!A271,  3)</f>
        <v>272</v>
      </c>
      <c r="G269" t="str">
        <f>LEFT('Node_32_TRAC (2)'!A269,  3)</f>
        <v>272</v>
      </c>
      <c r="H269" t="b">
        <f t="shared" si="8"/>
        <v>1</v>
      </c>
      <c r="J269" t="str">
        <f>LEFT('Study 1-8'!A271,3)</f>
        <v>272</v>
      </c>
      <c r="K269" t="e">
        <f>LEFT(#REF!,3)</f>
        <v>#REF!</v>
      </c>
      <c r="L269" t="e">
        <f t="shared" si="9"/>
        <v>#REF!</v>
      </c>
    </row>
    <row r="270" spans="6:12" x14ac:dyDescent="0.25">
      <c r="F270" t="str">
        <f>LEFT('Study 1-8'!A272,  3)</f>
        <v>273</v>
      </c>
      <c r="G270" t="str">
        <f>LEFT('Node_32_TRAC (2)'!A270,  3)</f>
        <v>273</v>
      </c>
      <c r="H270" t="b">
        <f t="shared" si="8"/>
        <v>1</v>
      </c>
      <c r="J270" t="str">
        <f>LEFT('Study 1-8'!A272,3)</f>
        <v>273</v>
      </c>
      <c r="K270" t="e">
        <f>LEFT(#REF!,3)</f>
        <v>#REF!</v>
      </c>
      <c r="L270" t="e">
        <f t="shared" si="9"/>
        <v>#REF!</v>
      </c>
    </row>
    <row r="271" spans="6:12" x14ac:dyDescent="0.25">
      <c r="F271" t="str">
        <f>LEFT('Study 1-8'!A273,  3)</f>
        <v>274</v>
      </c>
      <c r="G271" t="str">
        <f>LEFT('Node_32_TRAC (2)'!A271,  3)</f>
        <v>274</v>
      </c>
      <c r="H271" t="b">
        <f t="shared" si="8"/>
        <v>1</v>
      </c>
      <c r="J271" t="str">
        <f>LEFT('Study 1-8'!A273,3)</f>
        <v>274</v>
      </c>
      <c r="K271" t="e">
        <f>LEFT(#REF!,3)</f>
        <v>#REF!</v>
      </c>
      <c r="L271" t="e">
        <f t="shared" si="9"/>
        <v>#REF!</v>
      </c>
    </row>
    <row r="272" spans="6:12" x14ac:dyDescent="0.25">
      <c r="F272" t="str">
        <f>LEFT('Study 1-8'!A274,  3)</f>
        <v>275</v>
      </c>
      <c r="G272" t="str">
        <f>LEFT('Node_32_TRAC (2)'!A272,  3)</f>
        <v>275</v>
      </c>
      <c r="H272" t="b">
        <f t="shared" si="8"/>
        <v>1</v>
      </c>
      <c r="J272" t="str">
        <f>LEFT('Study 1-8'!A274,3)</f>
        <v>275</v>
      </c>
      <c r="K272" t="e">
        <f>LEFT(#REF!,3)</f>
        <v>#REF!</v>
      </c>
      <c r="L272" t="e">
        <f t="shared" si="9"/>
        <v>#REF!</v>
      </c>
    </row>
    <row r="273" spans="6:12" x14ac:dyDescent="0.25">
      <c r="F273" t="str">
        <f>LEFT('Study 1-8'!A275,  3)</f>
        <v>276</v>
      </c>
      <c r="G273" t="str">
        <f>LEFT('Node_32_TRAC (2)'!A273,  3)</f>
        <v>276</v>
      </c>
      <c r="H273" t="b">
        <f t="shared" si="8"/>
        <v>1</v>
      </c>
      <c r="J273" t="str">
        <f>LEFT('Study 1-8'!A275,3)</f>
        <v>276</v>
      </c>
      <c r="K273" t="e">
        <f>LEFT(#REF!,3)</f>
        <v>#REF!</v>
      </c>
      <c r="L273" t="e">
        <f t="shared" si="9"/>
        <v>#REF!</v>
      </c>
    </row>
    <row r="274" spans="6:12" x14ac:dyDescent="0.25">
      <c r="F274" t="str">
        <f>LEFT('Study 1-8'!A276,  3)</f>
        <v>277</v>
      </c>
      <c r="G274" t="str">
        <f>LEFT('Node_32_TRAC (2)'!A274,  3)</f>
        <v>277</v>
      </c>
      <c r="H274" t="b">
        <f t="shared" si="8"/>
        <v>1</v>
      </c>
      <c r="J274" t="str">
        <f>LEFT('Study 1-8'!A276,3)</f>
        <v>277</v>
      </c>
      <c r="K274" t="e">
        <f>LEFT(#REF!,3)</f>
        <v>#REF!</v>
      </c>
      <c r="L274" t="e">
        <f t="shared" si="9"/>
        <v>#REF!</v>
      </c>
    </row>
    <row r="275" spans="6:12" x14ac:dyDescent="0.25">
      <c r="F275" t="str">
        <f>LEFT('Study 1-8'!A277,  3)</f>
        <v>278</v>
      </c>
      <c r="G275" t="str">
        <f>LEFT('Node_32_TRAC (2)'!A275,  3)</f>
        <v>278</v>
      </c>
      <c r="H275" t="b">
        <f t="shared" si="8"/>
        <v>1</v>
      </c>
      <c r="J275" t="str">
        <f>LEFT('Study 1-8'!A277,3)</f>
        <v>278</v>
      </c>
      <c r="K275" t="e">
        <f>LEFT(#REF!,3)</f>
        <v>#REF!</v>
      </c>
      <c r="L275" t="e">
        <f t="shared" si="9"/>
        <v>#REF!</v>
      </c>
    </row>
    <row r="276" spans="6:12" x14ac:dyDescent="0.25">
      <c r="F276" t="str">
        <f>LEFT('Study 1-8'!A278,  3)</f>
        <v>279</v>
      </c>
      <c r="G276" t="str">
        <f>LEFT('Node_32_TRAC (2)'!A276,  3)</f>
        <v>279</v>
      </c>
      <c r="H276" t="b">
        <f t="shared" si="8"/>
        <v>1</v>
      </c>
      <c r="J276" t="str">
        <f>LEFT('Study 1-8'!A278,3)</f>
        <v>279</v>
      </c>
      <c r="K276" t="e">
        <f>LEFT(#REF!,3)</f>
        <v>#REF!</v>
      </c>
      <c r="L276" t="e">
        <f t="shared" si="9"/>
        <v>#REF!</v>
      </c>
    </row>
    <row r="277" spans="6:12" x14ac:dyDescent="0.25">
      <c r="F277" t="str">
        <f>LEFT('Study 1-8'!A279,  3)</f>
        <v>280</v>
      </c>
      <c r="G277" t="str">
        <f>LEFT('Node_32_TRAC (2)'!A277,  3)</f>
        <v>280</v>
      </c>
      <c r="H277" t="b">
        <f t="shared" si="8"/>
        <v>1</v>
      </c>
      <c r="J277" t="str">
        <f>LEFT('Study 1-8'!A279,3)</f>
        <v>280</v>
      </c>
      <c r="K277" t="e">
        <f>LEFT(#REF!,3)</f>
        <v>#REF!</v>
      </c>
      <c r="L277" t="e">
        <f t="shared" si="9"/>
        <v>#REF!</v>
      </c>
    </row>
    <row r="278" spans="6:12" x14ac:dyDescent="0.25">
      <c r="F278" t="str">
        <f>LEFT('Study 1-8'!A280,  3)</f>
        <v>281</v>
      </c>
      <c r="G278" t="str">
        <f>LEFT('Node_32_TRAC (2)'!A278,  3)</f>
        <v>281</v>
      </c>
      <c r="H278" t="b">
        <f t="shared" si="8"/>
        <v>1</v>
      </c>
      <c r="J278" t="str">
        <f>LEFT('Study 1-8'!A280,3)</f>
        <v>281</v>
      </c>
      <c r="K278" t="e">
        <f>LEFT(#REF!,3)</f>
        <v>#REF!</v>
      </c>
      <c r="L278" t="e">
        <f t="shared" si="9"/>
        <v>#REF!</v>
      </c>
    </row>
    <row r="279" spans="6:12" x14ac:dyDescent="0.25">
      <c r="F279" t="str">
        <f>LEFT('Study 1-8'!A281,  3)</f>
        <v>282</v>
      </c>
      <c r="G279" t="str">
        <f>LEFT('Node_32_TRAC (2)'!A279,  3)</f>
        <v>282</v>
      </c>
      <c r="H279" t="b">
        <f t="shared" si="8"/>
        <v>1</v>
      </c>
      <c r="J279" t="str">
        <f>LEFT('Study 1-8'!A281,3)</f>
        <v>282</v>
      </c>
      <c r="K279" t="e">
        <f>LEFT(#REF!,3)</f>
        <v>#REF!</v>
      </c>
      <c r="L279" t="e">
        <f t="shared" si="9"/>
        <v>#REF!</v>
      </c>
    </row>
    <row r="280" spans="6:12" x14ac:dyDescent="0.25">
      <c r="F280" t="str">
        <f>LEFT('Study 1-8'!A282,  3)</f>
        <v>283</v>
      </c>
      <c r="G280" t="str">
        <f>LEFT('Node_32_TRAC (2)'!A280,  3)</f>
        <v>283</v>
      </c>
      <c r="H280" t="b">
        <f t="shared" si="8"/>
        <v>1</v>
      </c>
      <c r="J280" t="str">
        <f>LEFT('Study 1-8'!A282,3)</f>
        <v>283</v>
      </c>
      <c r="K280" t="e">
        <f>LEFT(#REF!,3)</f>
        <v>#REF!</v>
      </c>
      <c r="L280" t="e">
        <f t="shared" si="9"/>
        <v>#REF!</v>
      </c>
    </row>
    <row r="281" spans="6:12" x14ac:dyDescent="0.25">
      <c r="F281" t="str">
        <f>LEFT('Study 1-8'!A283,  3)</f>
        <v>284</v>
      </c>
      <c r="G281" t="str">
        <f>LEFT('Node_32_TRAC (2)'!A281,  3)</f>
        <v>284</v>
      </c>
      <c r="H281" t="b">
        <f t="shared" si="8"/>
        <v>1</v>
      </c>
      <c r="J281" t="str">
        <f>LEFT('Study 1-8'!A283,3)</f>
        <v>284</v>
      </c>
      <c r="K281" t="e">
        <f>LEFT(#REF!,3)</f>
        <v>#REF!</v>
      </c>
      <c r="L281" t="e">
        <f t="shared" si="9"/>
        <v>#REF!</v>
      </c>
    </row>
    <row r="282" spans="6:12" x14ac:dyDescent="0.25">
      <c r="F282" t="str">
        <f>LEFT('Study 1-8'!A284,  3)</f>
        <v>285</v>
      </c>
      <c r="G282" t="str">
        <f>LEFT('Node_32_TRAC (2)'!A282,  3)</f>
        <v>285</v>
      </c>
      <c r="H282" t="b">
        <f t="shared" si="8"/>
        <v>1</v>
      </c>
      <c r="J282" t="str">
        <f>LEFT('Study 1-8'!A284,3)</f>
        <v>285</v>
      </c>
      <c r="K282" t="e">
        <f>LEFT(#REF!,3)</f>
        <v>#REF!</v>
      </c>
      <c r="L282" t="e">
        <f t="shared" si="9"/>
        <v>#REF!</v>
      </c>
    </row>
    <row r="283" spans="6:12" x14ac:dyDescent="0.25">
      <c r="F283" t="str">
        <f>LEFT('Study 1-8'!A285,  3)</f>
        <v>286</v>
      </c>
      <c r="G283" t="str">
        <f>LEFT('Node_32_TRAC (2)'!A283,  3)</f>
        <v>286</v>
      </c>
      <c r="H283" t="b">
        <f t="shared" si="8"/>
        <v>1</v>
      </c>
      <c r="J283" t="str">
        <f>LEFT('Study 1-8'!A285,3)</f>
        <v>286</v>
      </c>
      <c r="K283" t="e">
        <f>LEFT(#REF!,3)</f>
        <v>#REF!</v>
      </c>
      <c r="L283" t="e">
        <f t="shared" si="9"/>
        <v>#REF!</v>
      </c>
    </row>
    <row r="284" spans="6:12" x14ac:dyDescent="0.25">
      <c r="F284" t="str">
        <f>LEFT('Study 1-8'!A286,  3)</f>
        <v>287</v>
      </c>
      <c r="G284" t="str">
        <f>LEFT('Node_32_TRAC (2)'!A284,  3)</f>
        <v>287</v>
      </c>
      <c r="H284" t="b">
        <f t="shared" si="8"/>
        <v>1</v>
      </c>
      <c r="J284" t="str">
        <f>LEFT('Study 1-8'!A286,3)</f>
        <v>287</v>
      </c>
      <c r="K284" t="e">
        <f>LEFT(#REF!,3)</f>
        <v>#REF!</v>
      </c>
      <c r="L284" t="e">
        <f t="shared" si="9"/>
        <v>#REF!</v>
      </c>
    </row>
    <row r="285" spans="6:12" x14ac:dyDescent="0.25">
      <c r="F285" t="str">
        <f>LEFT('Study 1-8'!A287,  3)</f>
        <v>288</v>
      </c>
      <c r="G285" t="str">
        <f>LEFT('Node_32_TRAC (2)'!A285,  3)</f>
        <v>288</v>
      </c>
      <c r="H285" t="b">
        <f t="shared" si="8"/>
        <v>1</v>
      </c>
      <c r="J285" t="str">
        <f>LEFT('Study 1-8'!A287,3)</f>
        <v>288</v>
      </c>
      <c r="K285" t="e">
        <f>LEFT(#REF!,3)</f>
        <v>#REF!</v>
      </c>
      <c r="L285" t="e">
        <f t="shared" si="9"/>
        <v>#REF!</v>
      </c>
    </row>
    <row r="286" spans="6:12" x14ac:dyDescent="0.25">
      <c r="F286" t="str">
        <f>LEFT('Study 1-8'!A288,  3)</f>
        <v>289</v>
      </c>
      <c r="G286" t="str">
        <f>LEFT('Node_32_TRAC (2)'!A286,  3)</f>
        <v>289</v>
      </c>
      <c r="H286" t="b">
        <f t="shared" si="8"/>
        <v>1</v>
      </c>
      <c r="J286" t="str">
        <f>LEFT('Study 1-8'!A288,3)</f>
        <v>289</v>
      </c>
      <c r="K286" t="e">
        <f>LEFT(#REF!,3)</f>
        <v>#REF!</v>
      </c>
      <c r="L286" t="e">
        <f t="shared" si="9"/>
        <v>#REF!</v>
      </c>
    </row>
    <row r="287" spans="6:12" x14ac:dyDescent="0.25">
      <c r="F287" t="str">
        <f>LEFT('Study 1-8'!A289,  3)</f>
        <v>290</v>
      </c>
      <c r="G287" t="str">
        <f>LEFT('Node_32_TRAC (2)'!A287,  3)</f>
        <v>290</v>
      </c>
      <c r="H287" t="b">
        <f t="shared" si="8"/>
        <v>1</v>
      </c>
      <c r="J287" t="str">
        <f>LEFT('Study 1-8'!A289,3)</f>
        <v>290</v>
      </c>
      <c r="K287" t="e">
        <f>LEFT(#REF!,3)</f>
        <v>#REF!</v>
      </c>
      <c r="L287" t="e">
        <f t="shared" si="9"/>
        <v>#REF!</v>
      </c>
    </row>
    <row r="288" spans="6:12" x14ac:dyDescent="0.25">
      <c r="F288" t="str">
        <f>LEFT('Study 1-8'!A290,  3)</f>
        <v>291</v>
      </c>
      <c r="G288" t="str">
        <f>LEFT('Node_32_TRAC (2)'!A288,  3)</f>
        <v>291</v>
      </c>
      <c r="H288" t="b">
        <f t="shared" si="8"/>
        <v>1</v>
      </c>
      <c r="J288" t="str">
        <f>LEFT('Study 1-8'!A290,3)</f>
        <v>291</v>
      </c>
      <c r="K288" t="e">
        <f>LEFT(#REF!,3)</f>
        <v>#REF!</v>
      </c>
      <c r="L288" t="e">
        <f t="shared" si="9"/>
        <v>#REF!</v>
      </c>
    </row>
    <row r="289" spans="6:12" x14ac:dyDescent="0.25">
      <c r="F289" t="str">
        <f>LEFT('Study 1-8'!A291,  3)</f>
        <v>292</v>
      </c>
      <c r="G289" t="str">
        <f>LEFT('Node_32_TRAC (2)'!A289,  3)</f>
        <v>292</v>
      </c>
      <c r="H289" t="b">
        <f t="shared" si="8"/>
        <v>1</v>
      </c>
      <c r="J289" t="str">
        <f>LEFT('Study 1-8'!A291,3)</f>
        <v>292</v>
      </c>
      <c r="K289" t="e">
        <f>LEFT(#REF!,3)</f>
        <v>#REF!</v>
      </c>
      <c r="L289" t="e">
        <f t="shared" si="9"/>
        <v>#REF!</v>
      </c>
    </row>
    <row r="290" spans="6:12" x14ac:dyDescent="0.25">
      <c r="F290" t="str">
        <f>LEFT('Study 1-8'!A292,  3)</f>
        <v>293</v>
      </c>
      <c r="G290" t="str">
        <f>LEFT('Node_32_TRAC (2)'!A290,  3)</f>
        <v>293</v>
      </c>
      <c r="H290" t="b">
        <f t="shared" si="8"/>
        <v>1</v>
      </c>
      <c r="J290" t="str">
        <f>LEFT('Study 1-8'!A292,3)</f>
        <v>293</v>
      </c>
      <c r="K290" t="e">
        <f>LEFT(#REF!,3)</f>
        <v>#REF!</v>
      </c>
      <c r="L290" t="e">
        <f t="shared" si="9"/>
        <v>#REF!</v>
      </c>
    </row>
    <row r="291" spans="6:12" x14ac:dyDescent="0.25">
      <c r="F291" t="str">
        <f>LEFT('Study 1-8'!A293,  3)</f>
        <v>294</v>
      </c>
      <c r="G291" t="str">
        <f>LEFT('Node_32_TRAC (2)'!A291,  3)</f>
        <v>294</v>
      </c>
      <c r="H291" t="b">
        <f t="shared" si="8"/>
        <v>1</v>
      </c>
      <c r="J291" t="str">
        <f>LEFT('Study 1-8'!A293,3)</f>
        <v>294</v>
      </c>
      <c r="K291" t="e">
        <f>LEFT(#REF!,3)</f>
        <v>#REF!</v>
      </c>
      <c r="L291" t="e">
        <f t="shared" si="9"/>
        <v>#REF!</v>
      </c>
    </row>
    <row r="292" spans="6:12" x14ac:dyDescent="0.25">
      <c r="F292" t="str">
        <f>LEFT('Study 1-8'!A294,  3)</f>
        <v>295</v>
      </c>
      <c r="G292" t="str">
        <f>LEFT('Node_32_TRAC (2)'!A292,  3)</f>
        <v>295</v>
      </c>
      <c r="H292" t="b">
        <f t="shared" si="8"/>
        <v>1</v>
      </c>
      <c r="J292" t="str">
        <f>LEFT('Study 1-8'!A294,3)</f>
        <v>295</v>
      </c>
      <c r="K292" t="e">
        <f>LEFT(#REF!,3)</f>
        <v>#REF!</v>
      </c>
      <c r="L292" t="e">
        <f t="shared" si="9"/>
        <v>#REF!</v>
      </c>
    </row>
    <row r="293" spans="6:12" x14ac:dyDescent="0.25">
      <c r="F293" t="str">
        <f>LEFT('Study 1-8'!A295,  3)</f>
        <v>296</v>
      </c>
      <c r="G293" t="str">
        <f>LEFT('Node_32_TRAC (2)'!A293,  3)</f>
        <v>296</v>
      </c>
      <c r="H293" t="b">
        <f t="shared" si="8"/>
        <v>1</v>
      </c>
      <c r="J293" t="str">
        <f>LEFT('Study 1-8'!A295,3)</f>
        <v>296</v>
      </c>
      <c r="K293" t="e">
        <f>LEFT(#REF!,3)</f>
        <v>#REF!</v>
      </c>
      <c r="L293" t="e">
        <f t="shared" si="9"/>
        <v>#REF!</v>
      </c>
    </row>
    <row r="294" spans="6:12" x14ac:dyDescent="0.25">
      <c r="F294" t="str">
        <f>LEFT('Study 1-8'!A296,  3)</f>
        <v>297</v>
      </c>
      <c r="G294" t="str">
        <f>LEFT('Node_32_TRAC (2)'!A294,  3)</f>
        <v>297</v>
      </c>
      <c r="H294" t="b">
        <f t="shared" si="8"/>
        <v>1</v>
      </c>
      <c r="J294" t="str">
        <f>LEFT('Study 1-8'!A296,3)</f>
        <v>297</v>
      </c>
      <c r="K294" t="e">
        <f>LEFT(#REF!,3)</f>
        <v>#REF!</v>
      </c>
      <c r="L294" t="e">
        <f t="shared" si="9"/>
        <v>#REF!</v>
      </c>
    </row>
    <row r="295" spans="6:12" x14ac:dyDescent="0.25">
      <c r="F295" t="str">
        <f>LEFT('Study 1-8'!A297,  3)</f>
        <v>298</v>
      </c>
      <c r="G295" t="str">
        <f>LEFT('Node_32_TRAC (2)'!A295,  3)</f>
        <v>298</v>
      </c>
      <c r="H295" t="b">
        <f t="shared" si="8"/>
        <v>1</v>
      </c>
      <c r="J295" t="str">
        <f>LEFT('Study 1-8'!A297,3)</f>
        <v>298</v>
      </c>
      <c r="K295" t="e">
        <f>LEFT(#REF!,3)</f>
        <v>#REF!</v>
      </c>
      <c r="L295" t="e">
        <f t="shared" si="9"/>
        <v>#REF!</v>
      </c>
    </row>
    <row r="296" spans="6:12" x14ac:dyDescent="0.25">
      <c r="F296" t="str">
        <f>LEFT('Study 1-8'!A298,  3)</f>
        <v>299</v>
      </c>
      <c r="G296" t="str">
        <f>LEFT('Node_32_TRAC (2)'!A296,  3)</f>
        <v>299</v>
      </c>
      <c r="H296" t="b">
        <f t="shared" si="8"/>
        <v>1</v>
      </c>
      <c r="J296" t="str">
        <f>LEFT('Study 1-8'!A298,3)</f>
        <v>299</v>
      </c>
      <c r="K296" t="e">
        <f>LEFT(#REF!,3)</f>
        <v>#REF!</v>
      </c>
      <c r="L296" t="e">
        <f t="shared" si="9"/>
        <v>#REF!</v>
      </c>
    </row>
    <row r="297" spans="6:12" x14ac:dyDescent="0.25">
      <c r="F297" t="str">
        <f>LEFT('Study 1-8'!A299,  3)</f>
        <v>300</v>
      </c>
      <c r="G297" t="str">
        <f>LEFT('Node_32_TRAC (2)'!A297,  3)</f>
        <v>300</v>
      </c>
      <c r="H297" t="b">
        <f t="shared" si="8"/>
        <v>1</v>
      </c>
      <c r="J297" t="str">
        <f>LEFT('Study 1-8'!A299,3)</f>
        <v>300</v>
      </c>
      <c r="K297" t="e">
        <f>LEFT(#REF!,3)</f>
        <v>#REF!</v>
      </c>
      <c r="L297" t="e">
        <f t="shared" si="9"/>
        <v>#REF!</v>
      </c>
    </row>
    <row r="298" spans="6:12" x14ac:dyDescent="0.25">
      <c r="J298" t="str">
        <f>LEFT('Study 1-8'!A300,3)</f>
        <v/>
      </c>
      <c r="K298" t="e">
        <f>LEFT(#REF!,3)</f>
        <v>#REF!</v>
      </c>
    </row>
    <row r="299" spans="6:12" x14ac:dyDescent="0.25">
      <c r="F299" t="s">
        <v>928</v>
      </c>
      <c r="H299" t="b">
        <f t="shared" si="8"/>
        <v>0</v>
      </c>
      <c r="J299">
        <v>1</v>
      </c>
      <c r="K299" t="e">
        <f>LEFT(#REF!,3)</f>
        <v>#REF!</v>
      </c>
      <c r="L299" t="e">
        <f t="shared" ref="L299" si="10">J299=K299</f>
        <v>#REF!</v>
      </c>
    </row>
    <row r="300" spans="6:12" x14ac:dyDescent="0.25">
      <c r="J300" t="str">
        <f>LEFT('Study 1-8'!A302,3)</f>
        <v/>
      </c>
      <c r="K300" t="e">
        <f>LEFT(#REF!,3)</f>
        <v>#REF!</v>
      </c>
    </row>
    <row r="301" spans="6:12" x14ac:dyDescent="0.25">
      <c r="J301" t="str">
        <f>LEFT('Study 1-8'!A303,3)</f>
        <v/>
      </c>
      <c r="K301" t="e">
        <f>LEFT(#REF!,3)</f>
        <v>#REF!</v>
      </c>
    </row>
    <row r="302" spans="6:12" x14ac:dyDescent="0.25">
      <c r="J302" t="str">
        <f>LEFT('Study 1-8'!A304,3)</f>
        <v/>
      </c>
      <c r="K302" t="e">
        <f>LEFT(#REF!,3)</f>
        <v>#REF!</v>
      </c>
    </row>
    <row r="303" spans="6:12" x14ac:dyDescent="0.25">
      <c r="J303" t="str">
        <f>LEFT('Study 1-8'!A305,3)</f>
        <v/>
      </c>
      <c r="K303" t="e">
        <f>LEFT(#REF!,3)</f>
        <v>#REF!</v>
      </c>
    </row>
    <row r="304" spans="6:12" x14ac:dyDescent="0.25">
      <c r="J304" t="str">
        <f>LEFT('Study 1-8'!A306,3)</f>
        <v/>
      </c>
      <c r="K304" t="e">
        <f>LEFT(#REF!,3)</f>
        <v>#REF!</v>
      </c>
    </row>
    <row r="305" spans="10:11" x14ac:dyDescent="0.25">
      <c r="J305" t="str">
        <f>LEFT('Study 1-8'!A307,3)</f>
        <v/>
      </c>
      <c r="K305" t="e">
        <f>LEFT(#REF!,3)</f>
        <v>#REF!</v>
      </c>
    </row>
    <row r="306" spans="10:11" x14ac:dyDescent="0.25">
      <c r="J306" t="str">
        <f>LEFT('Study 1-8'!A308,3)</f>
        <v/>
      </c>
      <c r="K306" t="e">
        <f>LEFT(#REF!,3)</f>
        <v>#REF!</v>
      </c>
    </row>
    <row r="307" spans="10:11" x14ac:dyDescent="0.25">
      <c r="J307" t="str">
        <f>LEFT('Study 1-8'!A309,3)</f>
        <v/>
      </c>
      <c r="K307" t="e">
        <f>LEFT(#REF!,3)</f>
        <v>#REF!</v>
      </c>
    </row>
    <row r="308" spans="10:11" x14ac:dyDescent="0.25">
      <c r="J308" t="str">
        <f>LEFT('Study 1-8'!A310,3)</f>
        <v/>
      </c>
      <c r="K308" t="e">
        <f>LEFT(#REF!,3)</f>
        <v>#REF!</v>
      </c>
    </row>
    <row r="309" spans="10:11" x14ac:dyDescent="0.25">
      <c r="J309" t="str">
        <f>LEFT('Study 1-8'!A311,3)</f>
        <v/>
      </c>
      <c r="K309" t="e">
        <f>LEFT(#REF!,3)</f>
        <v>#REF!</v>
      </c>
    </row>
    <row r="310" spans="10:11" x14ac:dyDescent="0.25">
      <c r="J310" t="str">
        <f>LEFT('Study 1-8'!A312,3)</f>
        <v/>
      </c>
      <c r="K310" t="e">
        <f>LEFT(#REF!,3)</f>
        <v>#REF!</v>
      </c>
    </row>
    <row r="311" spans="10:11" x14ac:dyDescent="0.25">
      <c r="J311" t="str">
        <f>LEFT('Study 1-8'!A313,3)</f>
        <v/>
      </c>
      <c r="K311" t="e">
        <f>LEFT(#REF!,3)</f>
        <v>#REF!</v>
      </c>
    </row>
    <row r="312" spans="10:11" x14ac:dyDescent="0.25">
      <c r="J312" t="str">
        <f>LEFT('Study 1-8'!A314,3)</f>
        <v/>
      </c>
      <c r="K312" t="e">
        <f>LEFT(#REF!,3)</f>
        <v>#REF!</v>
      </c>
    </row>
    <row r="313" spans="10:11" x14ac:dyDescent="0.25">
      <c r="J313" t="str">
        <f>LEFT('Study 1-8'!A315,3)</f>
        <v/>
      </c>
      <c r="K313" t="e">
        <f>LEFT(#REF!,3)</f>
        <v>#REF!</v>
      </c>
    </row>
    <row r="314" spans="10:11" x14ac:dyDescent="0.25">
      <c r="J314" t="str">
        <f>LEFT('Study 1-8'!A316,3)</f>
        <v/>
      </c>
      <c r="K314" t="e">
        <f>LEFT(#REF!,3)</f>
        <v>#REF!</v>
      </c>
    </row>
    <row r="315" spans="10:11" x14ac:dyDescent="0.25">
      <c r="J315" t="str">
        <f>LEFT('Study 1-8'!A317,3)</f>
        <v/>
      </c>
      <c r="K315" t="e">
        <f>LEFT(#REF!,3)</f>
        <v>#REF!</v>
      </c>
    </row>
    <row r="316" spans="10:11" x14ac:dyDescent="0.25">
      <c r="J316" t="str">
        <f>LEFT('Study 1-8'!A318,3)</f>
        <v/>
      </c>
      <c r="K316" t="e">
        <f>LEFT(#REF!,3)</f>
        <v>#REF!</v>
      </c>
    </row>
    <row r="317" spans="10:11" x14ac:dyDescent="0.25">
      <c r="J317" t="str">
        <f>LEFT('Study 1-8'!A319,3)</f>
        <v/>
      </c>
      <c r="K317" t="e">
        <f>LEFT(#REF!,3)</f>
        <v>#REF!</v>
      </c>
    </row>
    <row r="318" spans="10:11" x14ac:dyDescent="0.25">
      <c r="J318" t="str">
        <f>LEFT('Study 1-8'!A320,3)</f>
        <v/>
      </c>
      <c r="K318" t="e">
        <f>LEFT(#REF!,3)</f>
        <v>#REF!</v>
      </c>
    </row>
    <row r="319" spans="10:11" x14ac:dyDescent="0.25">
      <c r="J319" t="str">
        <f>LEFT('Study 1-8'!A321,3)</f>
        <v/>
      </c>
      <c r="K319" t="e">
        <f>LEFT(#REF!,3)</f>
        <v>#REF!</v>
      </c>
    </row>
    <row r="320" spans="10:11" x14ac:dyDescent="0.25">
      <c r="J320" t="str">
        <f>LEFT('Study 1-8'!A322,3)</f>
        <v/>
      </c>
      <c r="K320" t="e">
        <f>LEFT(#REF!,3)</f>
        <v>#REF!</v>
      </c>
    </row>
    <row r="321" spans="10:11" x14ac:dyDescent="0.25">
      <c r="J321" t="str">
        <f>LEFT('Study 1-8'!A323,3)</f>
        <v/>
      </c>
      <c r="K321" t="e">
        <f>LEFT(#REF!,3)</f>
        <v>#REF!</v>
      </c>
    </row>
    <row r="322" spans="10:11" x14ac:dyDescent="0.25">
      <c r="J322" t="str">
        <f>LEFT('Study 1-8'!A324,3)</f>
        <v/>
      </c>
      <c r="K322" t="e">
        <f>LEFT(#REF!,3)</f>
        <v>#REF!</v>
      </c>
    </row>
    <row r="323" spans="10:11" x14ac:dyDescent="0.25">
      <c r="J323" t="str">
        <f>LEFT('Study 1-8'!A325,3)</f>
        <v/>
      </c>
      <c r="K323" t="e">
        <f>LEFT(#REF!,3)</f>
        <v>#REF!</v>
      </c>
    </row>
    <row r="324" spans="10:11" x14ac:dyDescent="0.25">
      <c r="J324" t="str">
        <f>LEFT('Study 1-8'!A326,3)</f>
        <v/>
      </c>
      <c r="K324" t="e">
        <f>LEFT(#REF!,3)</f>
        <v>#REF!</v>
      </c>
    </row>
    <row r="325" spans="10:11" x14ac:dyDescent="0.25">
      <c r="J325" t="str">
        <f>LEFT('Study 1-8'!A327,3)</f>
        <v/>
      </c>
      <c r="K325" t="e">
        <f>LEFT(#REF!,3)</f>
        <v>#REF!</v>
      </c>
    </row>
    <row r="326" spans="10:11" x14ac:dyDescent="0.25">
      <c r="J326" t="str">
        <f>LEFT('Study 1-8'!A328,3)</f>
        <v/>
      </c>
      <c r="K326" t="e">
        <f>LEFT(#REF!,3)</f>
        <v>#REF!</v>
      </c>
    </row>
    <row r="327" spans="10:11" x14ac:dyDescent="0.25">
      <c r="J327" t="str">
        <f>LEFT('Study 1-8'!A329,3)</f>
        <v/>
      </c>
      <c r="K327" t="e">
        <f>LEFT(#REF!,3)</f>
        <v>#REF!</v>
      </c>
    </row>
    <row r="328" spans="10:11" x14ac:dyDescent="0.25">
      <c r="J328" t="str">
        <f>LEFT('Study 1-8'!A330,3)</f>
        <v/>
      </c>
      <c r="K328" t="e">
        <f>LEFT(#REF!,3)</f>
        <v>#REF!</v>
      </c>
    </row>
    <row r="329" spans="10:11" x14ac:dyDescent="0.25">
      <c r="J329" t="str">
        <f>LEFT('Study 1-8'!A331,3)</f>
        <v/>
      </c>
      <c r="K329" t="e">
        <f>LEFT(#REF!,3)</f>
        <v>#REF!</v>
      </c>
    </row>
    <row r="330" spans="10:11" x14ac:dyDescent="0.25">
      <c r="J330" t="str">
        <f>LEFT('Study 1-8'!A332,3)</f>
        <v/>
      </c>
      <c r="K330" t="e">
        <f>LEFT(#REF!,3)</f>
        <v>#REF!</v>
      </c>
    </row>
    <row r="331" spans="10:11" x14ac:dyDescent="0.25">
      <c r="J331" t="str">
        <f>LEFT('Study 1-8'!A333,3)</f>
        <v/>
      </c>
      <c r="K331" t="e">
        <f>LEFT(#REF!,3)</f>
        <v>#REF!</v>
      </c>
    </row>
    <row r="332" spans="10:11" x14ac:dyDescent="0.25">
      <c r="J332" t="str">
        <f>LEFT('Study 1-8'!A334,3)</f>
        <v/>
      </c>
      <c r="K332" t="e">
        <f>LEFT(#REF!,3)</f>
        <v>#REF!</v>
      </c>
    </row>
    <row r="333" spans="10:11" x14ac:dyDescent="0.25">
      <c r="J333" t="str">
        <f>LEFT('Study 1-8'!A335,3)</f>
        <v/>
      </c>
      <c r="K333" t="e">
        <f>LEFT(#REF!,3)</f>
        <v>#REF!</v>
      </c>
    </row>
    <row r="334" spans="10:11" x14ac:dyDescent="0.25">
      <c r="J334" t="str">
        <f>LEFT('Study 1-8'!A336,3)</f>
        <v/>
      </c>
      <c r="K334" t="e">
        <f>LEFT(#REF!,3)</f>
        <v>#REF!</v>
      </c>
    </row>
    <row r="335" spans="10:11" x14ac:dyDescent="0.25">
      <c r="J335" t="str">
        <f>LEFT('Study 1-8'!A337,3)</f>
        <v/>
      </c>
      <c r="K335" t="e">
        <f>LEFT(#REF!,3)</f>
        <v>#REF!</v>
      </c>
    </row>
    <row r="336" spans="10:11" x14ac:dyDescent="0.25">
      <c r="J336" t="str">
        <f>LEFT('Study 1-8'!A338,3)</f>
        <v/>
      </c>
      <c r="K336" t="e">
        <f>LEFT(#REF!,3)</f>
        <v>#REF!</v>
      </c>
    </row>
    <row r="337" spans="10:11" x14ac:dyDescent="0.25">
      <c r="J337" t="str">
        <f>LEFT('Study 1-8'!A339,3)</f>
        <v/>
      </c>
      <c r="K337" t="e">
        <f>LEFT(#REF!,3)</f>
        <v>#REF!</v>
      </c>
    </row>
    <row r="338" spans="10:11" x14ac:dyDescent="0.25">
      <c r="J338" t="str">
        <f>LEFT('Study 1-8'!A340,3)</f>
        <v/>
      </c>
      <c r="K338" t="e">
        <f>LEFT(#REF!,3)</f>
        <v>#REF!</v>
      </c>
    </row>
    <row r="339" spans="10:11" x14ac:dyDescent="0.25">
      <c r="J339" t="str">
        <f>LEFT('Study 1-8'!A341,3)</f>
        <v/>
      </c>
      <c r="K339" t="e">
        <f>LEFT(#REF!,3)</f>
        <v>#REF!</v>
      </c>
    </row>
    <row r="340" spans="10:11" x14ac:dyDescent="0.25">
      <c r="J340" t="str">
        <f>LEFT('Study 1-8'!A342,3)</f>
        <v/>
      </c>
      <c r="K340" t="e">
        <f>LEFT(#REF!,3)</f>
        <v>#REF!</v>
      </c>
    </row>
    <row r="341" spans="10:11" x14ac:dyDescent="0.25">
      <c r="J341" t="str">
        <f>LEFT('Study 1-8'!A343,3)</f>
        <v/>
      </c>
      <c r="K341" t="e">
        <f>LEFT(#REF!,3)</f>
        <v>#REF!</v>
      </c>
    </row>
    <row r="342" spans="10:11" x14ac:dyDescent="0.25">
      <c r="J342" t="str">
        <f>LEFT('Study 1-8'!A344,3)</f>
        <v/>
      </c>
      <c r="K342" t="e">
        <f>LEFT(#REF!,3)</f>
        <v>#REF!</v>
      </c>
    </row>
    <row r="343" spans="10:11" x14ac:dyDescent="0.25">
      <c r="J343" t="str">
        <f>LEFT('Study 1-8'!A345,3)</f>
        <v/>
      </c>
      <c r="K343" t="e">
        <f>LEFT(#REF!,3)</f>
        <v>#REF!</v>
      </c>
    </row>
    <row r="344" spans="10:11" x14ac:dyDescent="0.25">
      <c r="J344" t="str">
        <f>LEFT('Study 1-8'!A346,3)</f>
        <v/>
      </c>
      <c r="K344" t="e">
        <f>LEFT(#REF!,3)</f>
        <v>#REF!</v>
      </c>
    </row>
    <row r="345" spans="10:11" x14ac:dyDescent="0.25">
      <c r="J345" t="str">
        <f>LEFT('Study 1-8'!A347,3)</f>
        <v/>
      </c>
      <c r="K345" t="e">
        <f>LEFT(#REF!,3)</f>
        <v>#REF!</v>
      </c>
    </row>
    <row r="346" spans="10:11" x14ac:dyDescent="0.25">
      <c r="J346" t="str">
        <f>LEFT('Study 1-8'!A348,3)</f>
        <v/>
      </c>
      <c r="K346" t="e">
        <f>LEFT(#REF!,3)</f>
        <v>#REF!</v>
      </c>
    </row>
    <row r="347" spans="10:11" x14ac:dyDescent="0.25">
      <c r="J347" t="str">
        <f>LEFT('Study 1-8'!A349,3)</f>
        <v/>
      </c>
      <c r="K347" t="e">
        <f>LEFT(#REF!,3)</f>
        <v>#REF!</v>
      </c>
    </row>
    <row r="348" spans="10:11" x14ac:dyDescent="0.25">
      <c r="J348" t="str">
        <f>LEFT('Study 1-8'!A350,3)</f>
        <v/>
      </c>
      <c r="K348" t="e">
        <f>LEFT(#REF!,3)</f>
        <v>#REF!</v>
      </c>
    </row>
    <row r="349" spans="10:11" x14ac:dyDescent="0.25">
      <c r="J349" t="str">
        <f>LEFT('Study 1-8'!A351,3)</f>
        <v/>
      </c>
      <c r="K349" t="e">
        <f>LEFT(#REF!,3)</f>
        <v>#REF!</v>
      </c>
    </row>
    <row r="350" spans="10:11" x14ac:dyDescent="0.25">
      <c r="J350" t="str">
        <f>LEFT('Study 1-8'!A352,3)</f>
        <v/>
      </c>
      <c r="K350" t="e">
        <f>LEFT(#REF!,3)</f>
        <v>#REF!</v>
      </c>
    </row>
    <row r="351" spans="10:11" x14ac:dyDescent="0.25">
      <c r="J351" t="str">
        <f>LEFT('Study 1-8'!A353,3)</f>
        <v/>
      </c>
      <c r="K351" t="e">
        <f>LEFT(#REF!,3)</f>
        <v>#REF!</v>
      </c>
    </row>
    <row r="352" spans="10:11" x14ac:dyDescent="0.25">
      <c r="J352" t="str">
        <f>LEFT('Study 1-8'!A354,3)</f>
        <v/>
      </c>
      <c r="K352" t="e">
        <f>LEFT(#REF!,3)</f>
        <v>#REF!</v>
      </c>
    </row>
    <row r="353" spans="10:11" x14ac:dyDescent="0.25">
      <c r="J353" t="str">
        <f>LEFT('Study 1-8'!A355,3)</f>
        <v/>
      </c>
      <c r="K353" t="e">
        <f>LEFT(#REF!,3)</f>
        <v>#REF!</v>
      </c>
    </row>
    <row r="354" spans="10:11" x14ac:dyDescent="0.25">
      <c r="J354" t="str">
        <f>LEFT('Study 1-8'!A356,3)</f>
        <v/>
      </c>
      <c r="K354" t="e">
        <f>LEFT(#REF!,3)</f>
        <v>#REF!</v>
      </c>
    </row>
    <row r="355" spans="10:11" x14ac:dyDescent="0.25">
      <c r="J355" t="str">
        <f>LEFT('Study 1-8'!A357,3)</f>
        <v/>
      </c>
      <c r="K355" t="e">
        <f>LEFT(#REF!,3)</f>
        <v>#REF!</v>
      </c>
    </row>
    <row r="356" spans="10:11" x14ac:dyDescent="0.25">
      <c r="J356" t="str">
        <f>LEFT('Study 1-8'!A358,3)</f>
        <v/>
      </c>
      <c r="K356" t="e">
        <f>LEFT(#REF!,3)</f>
        <v>#REF!</v>
      </c>
    </row>
    <row r="357" spans="10:11" x14ac:dyDescent="0.25">
      <c r="J357" t="str">
        <f>LEFT('Study 1-8'!A359,3)</f>
        <v/>
      </c>
      <c r="K357" t="e">
        <f>LEFT(#REF!,3)</f>
        <v>#REF!</v>
      </c>
    </row>
    <row r="358" spans="10:11" x14ac:dyDescent="0.25">
      <c r="J358" t="str">
        <f>LEFT('Study 1-8'!A360,3)</f>
        <v/>
      </c>
      <c r="K358" t="e">
        <f>LEFT(#REF!,3)</f>
        <v>#REF!</v>
      </c>
    </row>
    <row r="359" spans="10:11" x14ac:dyDescent="0.25">
      <c r="J359" t="str">
        <f>LEFT('Study 1-8'!A361,3)</f>
        <v/>
      </c>
      <c r="K359" t="e">
        <f>LEFT(#REF!,3)</f>
        <v>#REF!</v>
      </c>
    </row>
    <row r="360" spans="10:11" x14ac:dyDescent="0.25">
      <c r="J360" t="str">
        <f>LEFT('Study 1-8'!A362,3)</f>
        <v/>
      </c>
      <c r="K360" t="e">
        <f>LEFT(#REF!,3)</f>
        <v>#REF!</v>
      </c>
    </row>
    <row r="361" spans="10:11" x14ac:dyDescent="0.25">
      <c r="J361" t="str">
        <f>LEFT('Study 1-8'!A363,3)</f>
        <v/>
      </c>
      <c r="K361" t="e">
        <f>LEFT(#REF!,3)</f>
        <v>#REF!</v>
      </c>
    </row>
    <row r="362" spans="10:11" x14ac:dyDescent="0.25">
      <c r="J362" t="str">
        <f>LEFT('Study 1-8'!A364,3)</f>
        <v/>
      </c>
      <c r="K362" t="e">
        <f>LEFT(#REF!,3)</f>
        <v>#REF!</v>
      </c>
    </row>
    <row r="363" spans="10:11" x14ac:dyDescent="0.25">
      <c r="J363" t="str">
        <f>LEFT('Study 1-8'!A365,3)</f>
        <v/>
      </c>
      <c r="K363" t="e">
        <f>LEFT(#REF!,3)</f>
        <v>#REF!</v>
      </c>
    </row>
    <row r="364" spans="10:11" x14ac:dyDescent="0.25">
      <c r="J364" t="str">
        <f>LEFT('Study 1-8'!A366,3)</f>
        <v/>
      </c>
      <c r="K364" t="e">
        <f>LEFT(#REF!,3)</f>
        <v>#REF!</v>
      </c>
    </row>
    <row r="365" spans="10:11" x14ac:dyDescent="0.25">
      <c r="J365" t="str">
        <f>LEFT('Study 1-8'!A367,3)</f>
        <v/>
      </c>
      <c r="K365" t="e">
        <f>LEFT(#REF!,3)</f>
        <v>#REF!</v>
      </c>
    </row>
    <row r="366" spans="10:11" x14ac:dyDescent="0.25">
      <c r="J366" t="str">
        <f>LEFT('Study 1-8'!A368,3)</f>
        <v/>
      </c>
      <c r="K366" t="e">
        <f>LEFT(#REF!,3)</f>
        <v>#REF!</v>
      </c>
    </row>
    <row r="367" spans="10:11" x14ac:dyDescent="0.25">
      <c r="J367" t="str">
        <f>LEFT('Study 1-8'!A369,3)</f>
        <v/>
      </c>
      <c r="K367" t="e">
        <f>LEFT(#REF!,3)</f>
        <v>#REF!</v>
      </c>
    </row>
    <row r="368" spans="10:11" x14ac:dyDescent="0.25">
      <c r="J368" t="str">
        <f>LEFT('Study 1-8'!A370,3)</f>
        <v/>
      </c>
      <c r="K368" t="e">
        <f>LEFT(#REF!,3)</f>
        <v>#REF!</v>
      </c>
    </row>
    <row r="369" spans="10:11" x14ac:dyDescent="0.25">
      <c r="J369" t="str">
        <f>LEFT('Study 1-8'!A371,3)</f>
        <v/>
      </c>
      <c r="K369" t="e">
        <f>LEFT(#REF!,3)</f>
        <v>#REF!</v>
      </c>
    </row>
    <row r="370" spans="10:11" x14ac:dyDescent="0.25">
      <c r="J370" t="str">
        <f>LEFT('Study 1-8'!A372,3)</f>
        <v/>
      </c>
      <c r="K370" t="e">
        <f>LEFT(#REF!,3)</f>
        <v>#REF!</v>
      </c>
    </row>
    <row r="371" spans="10:11" x14ac:dyDescent="0.25">
      <c r="J371" t="str">
        <f>LEFT('Study 1-8'!A373,3)</f>
        <v/>
      </c>
      <c r="K371" t="e">
        <f>LEFT(#REF!,3)</f>
        <v>#REF!</v>
      </c>
    </row>
    <row r="372" spans="10:11" x14ac:dyDescent="0.25">
      <c r="J372" t="str">
        <f>LEFT('Study 1-8'!A374,3)</f>
        <v/>
      </c>
      <c r="K372" t="e">
        <f>LEFT(#REF!,3)</f>
        <v>#REF!</v>
      </c>
    </row>
    <row r="373" spans="10:11" x14ac:dyDescent="0.25">
      <c r="J373" t="str">
        <f>LEFT('Study 1-8'!A375,3)</f>
        <v/>
      </c>
      <c r="K373" t="e">
        <f>LEFT(#REF!,3)</f>
        <v>#REF!</v>
      </c>
    </row>
    <row r="374" spans="10:11" x14ac:dyDescent="0.25">
      <c r="J374" t="str">
        <f>LEFT('Study 1-8'!A376,3)</f>
        <v/>
      </c>
      <c r="K374" t="e">
        <f>LEFT(#REF!,3)</f>
        <v>#REF!</v>
      </c>
    </row>
    <row r="375" spans="10:11" x14ac:dyDescent="0.25">
      <c r="J375" t="str">
        <f>LEFT('Study 1-8'!A377,3)</f>
        <v/>
      </c>
      <c r="K375" t="e">
        <f>LEFT(#REF!,3)</f>
        <v>#REF!</v>
      </c>
    </row>
    <row r="376" spans="10:11" x14ac:dyDescent="0.25">
      <c r="J376" t="str">
        <f>LEFT('Study 1-8'!A378,3)</f>
        <v/>
      </c>
      <c r="K376" t="e">
        <f>LEFT(#REF!,3)</f>
        <v>#REF!</v>
      </c>
    </row>
    <row r="377" spans="10:11" x14ac:dyDescent="0.25">
      <c r="J377" t="str">
        <f>LEFT('Study 1-8'!A379,3)</f>
        <v/>
      </c>
      <c r="K377" t="e">
        <f>LEFT(#REF!,3)</f>
        <v>#REF!</v>
      </c>
    </row>
    <row r="378" spans="10:11" x14ac:dyDescent="0.25">
      <c r="J378" t="str">
        <f>LEFT('Study 1-8'!A380,3)</f>
        <v/>
      </c>
      <c r="K378" t="e">
        <f>LEFT(#REF!,3)</f>
        <v>#REF!</v>
      </c>
    </row>
    <row r="379" spans="10:11" x14ac:dyDescent="0.25">
      <c r="J379" t="str">
        <f>LEFT('Study 1-8'!A381,3)</f>
        <v/>
      </c>
      <c r="K379" t="e">
        <f>LEFT(#REF!,3)</f>
        <v>#REF!</v>
      </c>
    </row>
    <row r="380" spans="10:11" x14ac:dyDescent="0.25">
      <c r="J380" t="str">
        <f>LEFT('Study 1-8'!A382,3)</f>
        <v/>
      </c>
      <c r="K380" t="e">
        <f>LEFT(#REF!,3)</f>
        <v>#REF!</v>
      </c>
    </row>
    <row r="381" spans="10:11" x14ac:dyDescent="0.25">
      <c r="J381" t="str">
        <f>LEFT('Study 1-8'!A383,3)</f>
        <v/>
      </c>
      <c r="K381" t="e">
        <f>LEFT(#REF!,3)</f>
        <v>#REF!</v>
      </c>
    </row>
    <row r="382" spans="10:11" x14ac:dyDescent="0.25">
      <c r="J382" t="str">
        <f>LEFT('Study 1-8'!A384,3)</f>
        <v/>
      </c>
      <c r="K382" t="e">
        <f>LEFT(#REF!,3)</f>
        <v>#REF!</v>
      </c>
    </row>
    <row r="383" spans="10:11" x14ac:dyDescent="0.25">
      <c r="J383" t="str">
        <f>LEFT('Study 1-8'!A385,3)</f>
        <v/>
      </c>
      <c r="K383" t="e">
        <f>LEFT(#REF!,3)</f>
        <v>#REF!</v>
      </c>
    </row>
    <row r="384" spans="10:11" x14ac:dyDescent="0.25">
      <c r="J384" t="str">
        <f>LEFT('Study 1-8'!A386,3)</f>
        <v/>
      </c>
      <c r="K384" t="e">
        <f>LEFT(#REF!,3)</f>
        <v>#REF!</v>
      </c>
    </row>
    <row r="385" spans="10:11" x14ac:dyDescent="0.25">
      <c r="J385" t="str">
        <f>LEFT('Study 1-8'!A387,3)</f>
        <v/>
      </c>
      <c r="K385" t="e">
        <f>LEFT(#REF!,3)</f>
        <v>#REF!</v>
      </c>
    </row>
  </sheetData>
  <conditionalFormatting sqref="H2:H29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{37CDE1C2-F62E-4D68-BEF9-610B7BBF4EA1}</x14:id>
        </ext>
      </extLst>
    </cfRule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H2:H385">
    <cfRule type="cellIs" dxfId="67" priority="8" operator="equal">
      <formula>$H$2</formula>
    </cfRule>
  </conditionalFormatting>
  <conditionalFormatting sqref="H2:H299">
    <cfRule type="cellIs" dxfId="66" priority="7" operator="equal">
      <formula>$H$299</formula>
    </cfRule>
  </conditionalFormatting>
  <conditionalFormatting sqref="L2:L29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{667B1D49-52EE-40D4-B012-4D3A56AB77FB}</x14:id>
        </ext>
      </extLst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L2:L297">
    <cfRule type="cellIs" dxfId="65" priority="4" operator="equal">
      <formula>$H$2</formula>
    </cfRule>
  </conditionalFormatting>
  <conditionalFormatting sqref="L2:L297">
    <cfRule type="cellIs" dxfId="64" priority="3" operator="equal">
      <formula>$H$299</formula>
    </cfRule>
  </conditionalFormatting>
  <conditionalFormatting sqref="L299">
    <cfRule type="cellIs" dxfId="63" priority="2" operator="equal">
      <formula>$H$2</formula>
    </cfRule>
  </conditionalFormatting>
  <conditionalFormatting sqref="L299">
    <cfRule type="cellIs" dxfId="62" priority="1" operator="equal">
      <formula>$H$299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CDE1C2-F62E-4D68-BEF9-610B7BBF4E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H2:H297</xm:sqref>
        </x14:conditionalFormatting>
        <x14:conditionalFormatting xmlns:xm="http://schemas.microsoft.com/office/excel/2006/main">
          <x14:cfRule type="dataBar" id="{667B1D49-52EE-40D4-B012-4D3A56AB77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L2:L297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F A A B Q S w M E F A A C A A g A 6 m B x V W t M E I C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w g U V f N w E b I K Q W / w K Y u y e 7 Q + E V V / 7 v j P S Y L x e A p s i s P c H + Q B Q S w M E F A A C A A g A 6 m B x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p g c V U u v q N U Y w I A A O g b A A A T A B w A R m 9 y b X V s Y X M v U 2 V j d G l v b j E u b S C i G A A o o B Q A A A A A A A A A A A A A A A A A A A A A A A A A A A D t l 0 1 v 4 j A Q h u 9 I / A c r X I K U I u L A 0 t 1 V D l 3 o x 2 H b Z Q t 7 I l V k w g C R H B v Z D g K h / v d 1 S c p H S y s o e 1 h R 5 5 J 4 x n r 9 e j J 5 F E u I V M w Z 6 m R 3 9 3 u x U C z I M R E w Q H d 8 A C H G Y f f + o o l 8 R E E V C 0 h f H Z 6 K C H S k K a e V F o / S B J i y r 2 I K l S Z n S g + k b T W / B X 8 k C B m M S F / E w f M 0 G V z H 6 i b t B 9 0 x y F i G d 5 z R m A E R Z y 2 S k B G c t U B l V o J f E 2 A d A N m e h 7 f a C Q 1 x 2 F G g 7 1 e C J N p Y K 2 z P 1 V h P 5 K m a p C o c a g M y 6 I J U M R s F P / g s n F C u F 7 y c R U C D z c 1 U I j m 1 y k 6 v B T R O Y g X C t x z L Q U 1 O 0 4 R J / 9 x B l y z i A y 3 j u 7 i O H f Q 7 5 Q o 6 a k 7 B X z 9 W 9 P Y f y k 5 W k 5 L V F j z R q Q G 6 A T L Q G 7 d 0 g b q k r + f l m T x u Z + V z U C + P X 1 D a i Q g l Q v p K p L A h 2 R w T N t K K 3 f k E 1 n J d Q Z g c c p F k f p + S 0 t 6 x v r N Y W H p X S u e R g p l 6 d N D C e i o P c k s 2 H Z b r S A s N e I K u b + U y 8 N P H d S T 9 + n K g B I k Z Y r p q q I e 9 h 2 c h l i Z 9 E G s p / J a U W 9 V S 3 i F S X i 4 1 j k d j N C X i K F + 1 t 8 U O d 5 a t j K v / x t q X d 9 Q O 9 9 Y 4 3 J v 3 S u 2 x X C z E b G f b v Q K C d 0 p A 8 A w Q D B A M E I 4 C Q u 2 U g F A z Q D B A M E D Y A Y R V z 9 1 D w q e 6 i / K P Y d 1 2 W S I P 2 y + a 0 z n O z T a Q X l r Y Z F L J 2 j q 3 2 L h s f R x N E l c x b j T + E z j t d 3 x x X U M n Q 6 d P R a e V 2 v n h 3 t 5 R + 7 q c 7 O Z q w E C M 5 k e V z q 1 u K w r B P / Q u 9 v w 9 y 1 H o n S A K 9 z u 4 G R Q a F B o U G h S u U F g 7 Q R T u d 2 Q 1 K D Q o N C j 8 t C j 8 C 1 B L A Q I t A B Q A A g A I A O p g c V V r T B C A p A A A A P Y A A A A S A A A A A A A A A A A A A A A A A A A A A A B D b 2 5 m a W c v U G F j a 2 F n Z S 5 4 b W x Q S w E C L Q A U A A I A C A D q Y H F V U 3 I 4 L J s A A A D h A A A A E w A A A A A A A A A A A A A A A A D w A A A A W 0 N v b n R l b n R f V H l w Z X N d L n h t b F B L A Q I t A B Q A A g A I A O p g c V U u v q N U Y w I A A O g b A A A T A A A A A A A A A A A A A A A A A N g B A A B G b 3 J t d W x h c y 9 T Z W N 0 a W 9 u M S 5 t U E s F B g A A A A A D A A M A w g A A A I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t k A A A A A A A A K W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5 v Z G V f M j J f V F J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5 N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M j o z N T o z N C 4 3 M z Y y M j A 3 W i I g L z 4 8 R W 5 0 c n k g V H l w Z T 0 i R m l s b E N v b H V t b l R 5 c G V z I i B W Y W x 1 Z T 0 i c 0 J n V U Z C U V V G Q l F V P S I g L z 4 8 R W 5 0 c n k g V H l w Z T 0 i R m l s b E N v b H V t b k 5 h b W V z I i B W Y W x 1 Z T 0 i c 1 s m c X V v d D t D b 2 x 1 b W 4 x J n F 1 b 3 Q 7 L C Z x d W 9 0 O 1 R l c 3 Q g M V x u N S B y Y W 5 k b 2 0 g R 0 1 z X G 5 M P T I 1 I H M 9 N V x u d H J h a W 4 g b m 9 k Z S B b M j N d J n F 1 b 3 Q 7 L C Z x d W 9 0 O 1 R l c 3 Q g M l x u N S B y Y W 5 k b 2 0 g R 0 1 z X G 5 M P T E w I H M 9 M 1 x u d H J h a W 4 g b m 9 k Z S B b M j N d J n F 1 b 3 Q 7 L C Z x d W 9 0 O 1 R l c 3 Q g M 1 x u N S B o a W d o I H Z h c i B H T X N c b k w 9 M j U g c z 0 1 X G 5 0 c m F p b i B u b 2 R l I F s y M 1 0 m c X V v d D s s J n F 1 b 3 Q 7 V G V z d C A 0 X G 4 1 I G h p Z 2 g g d m F y I E d N c 1 x u T D 0 x M C B z P T N c b n R y Y W l u I G 5 v Z G U g W z I z X S Z x d W 9 0 O y w m c X V v d D t U Z X N 0 I D V c b j I w I G h p Z 2 g g d m F y I E d N c 1 x u T D 0 y N S B z P T V c b n R y Y W l u I G 5 v Z G U g W z I z X S Z x d W 9 0 O y w m c X V v d D t U Z X N 0 I D Z c b j I w I G h p Z 2 g g d m F y I E d N c 1 x u T D 0 x M C B z P T N c b n R y Y W l u I G 5 v Z G U g W z I z X S Z x d W 9 0 O y w m c X V v d D t U Z X N 0 I D d c b j I w I G h p Z 2 g g d m F y I E d N c 1 x u T D 0 y N S B z P T V c b n R y Y W l u I G 5 v Z G U g W z M z X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k Z V 8 y M l 9 U U k F D L 0 F 1 d G 9 S Z W 1 v d m V k Q 2 9 s d W 1 u c z E u e 0 N v b H V t b j E s M H 0 m c X V v d D s s J n F 1 b 3 Q 7 U 2 V j d G l v b j E v T m 9 k Z V 8 y M l 9 U U k F D L 0 F 1 d G 9 S Z W 1 v d m V k Q 2 9 s d W 1 u c z E u e 1 R l c 3 Q g M V x u N S B y Y W 5 k b 2 0 g R 0 1 z X G 5 M P T I 1 I H M 9 N V x u d H J h a W 4 g b m 9 k Z S B b M j N d L D F 9 J n F 1 b 3 Q 7 L C Z x d W 9 0 O 1 N l Y 3 R p b 2 4 x L 0 5 v Z G V f M j J f V F J B Q y 9 B d X R v U m V t b 3 Z l Z E N v b H V t b n M x L n t U Z X N 0 I D J c b j U g c m F u Z G 9 t I E d N c 1 x u T D 0 x M C B z P T N c b n R y Y W l u I G 5 v Z G U g W z I z X S w y f S Z x d W 9 0 O y w m c X V v d D t T Z W N 0 a W 9 u M S 9 O b 2 R l X z I y X 1 R S Q U M v Q X V 0 b 1 J l b W 9 2 Z W R D b 2 x 1 b W 5 z M S 5 7 V G V z d C A z X G 4 1 I G h p Z 2 g g d m F y I E d N c 1 x u T D 0 y N S B z P T V c b n R y Y W l u I G 5 v Z G U g W z I z X S w z f S Z x d W 9 0 O y w m c X V v d D t T Z W N 0 a W 9 u M S 9 O b 2 R l X z I y X 1 R S Q U M v Q X V 0 b 1 J l b W 9 2 Z W R D b 2 x 1 b W 5 z M S 5 7 V G V z d C A 0 X G 4 1 I G h p Z 2 g g d m F y I E d N c 1 x u T D 0 x M C B z P T N c b n R y Y W l u I G 5 v Z G U g W z I z X S w 0 f S Z x d W 9 0 O y w m c X V v d D t T Z W N 0 a W 9 u M S 9 O b 2 R l X z I y X 1 R S Q U M v Q X V 0 b 1 J l b W 9 2 Z W R D b 2 x 1 b W 5 z M S 5 7 V G V z d C A 1 X G 4 y M C B o a W d o I H Z h c i B H T X N c b k w 9 M j U g c z 0 1 X G 5 0 c m F p b i B u b 2 R l I F s y M 1 0 s N X 0 m c X V v d D s s J n F 1 b 3 Q 7 U 2 V j d G l v b j E v T m 9 k Z V 8 y M l 9 U U k F D L 0 F 1 d G 9 S Z W 1 v d m V k Q 2 9 s d W 1 u c z E u e 1 R l c 3 Q g N l x u M j A g a G l n a C B 2 Y X I g R 0 1 z X G 5 M P T E w I H M 9 M 1 x u d H J h a W 4 g b m 9 k Z S B b M j N d L D Z 9 J n F 1 b 3 Q 7 L C Z x d W 9 0 O 1 N l Y 3 R p b 2 4 x L 0 5 v Z G V f M j J f V F J B Q y 9 B d X R v U m V t b 3 Z l Z E N v b H V t b n M x L n t U Z X N 0 I D d c b j I w I G h p Z 2 g g d m F y I E d N c 1 x u T D 0 y N S B z P T V c b n R y Y W l u I G 5 v Z G U g W z M z X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b 2 R l X z I y X 1 R S Q U M v Q X V 0 b 1 J l b W 9 2 Z W R D b 2 x 1 b W 5 z M S 5 7 Q 2 9 s d W 1 u M S w w f S Z x d W 9 0 O y w m c X V v d D t T Z W N 0 a W 9 u M S 9 O b 2 R l X z I y X 1 R S Q U M v Q X V 0 b 1 J l b W 9 2 Z W R D b 2 x 1 b W 5 z M S 5 7 V G V z d C A x X G 4 1 I H J h b m R v b S B H T X N c b k w 9 M j U g c z 0 1 X G 5 0 c m F p b i B u b 2 R l I F s y M 1 0 s M X 0 m c X V v d D s s J n F 1 b 3 Q 7 U 2 V j d G l v b j E v T m 9 k Z V 8 y M l 9 U U k F D L 0 F 1 d G 9 S Z W 1 v d m V k Q 2 9 s d W 1 u c z E u e 1 R l c 3 Q g M l x u N S B y Y W 5 k b 2 0 g R 0 1 z X G 5 M P T E w I H M 9 M 1 x u d H J h a W 4 g b m 9 k Z S B b M j N d L D J 9 J n F 1 b 3 Q 7 L C Z x d W 9 0 O 1 N l Y 3 R p b 2 4 x L 0 5 v Z G V f M j J f V F J B Q y 9 B d X R v U m V t b 3 Z l Z E N v b H V t b n M x L n t U Z X N 0 I D N c b j U g a G l n a C B 2 Y X I g R 0 1 z X G 5 M P T I 1 I H M 9 N V x u d H J h a W 4 g b m 9 k Z S B b M j N d L D N 9 J n F 1 b 3 Q 7 L C Z x d W 9 0 O 1 N l Y 3 R p b 2 4 x L 0 5 v Z G V f M j J f V F J B Q y 9 B d X R v U m V t b 3 Z l Z E N v b H V t b n M x L n t U Z X N 0 I D R c b j U g a G l n a C B 2 Y X I g R 0 1 z X G 5 M P T E w I H M 9 M 1 x u d H J h a W 4 g b m 9 k Z S B b M j N d L D R 9 J n F 1 b 3 Q 7 L C Z x d W 9 0 O 1 N l Y 3 R p b 2 4 x L 0 5 v Z G V f M j J f V F J B Q y 9 B d X R v U m V t b 3 Z l Z E N v b H V t b n M x L n t U Z X N 0 I D V c b j I w I G h p Z 2 g g d m F y I E d N c 1 x u T D 0 y N S B z P T V c b n R y Y W l u I G 5 v Z G U g W z I z X S w 1 f S Z x d W 9 0 O y w m c X V v d D t T Z W N 0 a W 9 u M S 9 O b 2 R l X z I y X 1 R S Q U M v Q X V 0 b 1 J l b W 9 2 Z W R D b 2 x 1 b W 5 z M S 5 7 V G V z d C A 2 X G 4 y M C B o a W d o I H Z h c i B H T X N c b k w 9 M T A g c z 0 z X G 5 0 c m F p b i B u b 2 R l I F s y M 1 0 s N n 0 m c X V v d D s s J n F 1 b 3 Q 7 U 2 V j d G l v b j E v T m 9 k Z V 8 y M l 9 U U k F D L 0 F 1 d G 9 S Z W 1 v d m V k Q 2 9 s d W 1 u c z E u e 1 R l c 3 Q g N 1 x u M j A g a G l n a C B 2 Y X I g R 0 1 z X G 5 M P T I 1 I H M 9 N V x u d H J h a W 4 g b m 9 k Z S B b M z N d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0 5 v Z G V f M j J f V F J B Q y I g L z 4 8 L 1 N 0 Y W J s Z U V u d H J p Z X M + P C 9 J d G V t P j x J d G V t P j x J d G V t T G 9 j Y X R p b 2 4 + P E l 0 Z W 1 U e X B l P k Z v c m 1 1 b G E 8 L 0 l 0 Z W 1 U e X B l P j x J d G V t U G F 0 a D 5 T Z W N 0 a W 9 u M S 9 O b 2 R l X z M y X 1 R S Q U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y O j Q 3 O j E 0 L j I z O T E 3 M D V a I i A v P j x F b n R y e S B U e X B l P S J G a W x s Q 2 9 s d W 1 u V H l w Z X M i I F Z h b H V l P S J z Q m d V R k J R V U Z C U V U 9 I i A v P j x F b n R y e S B U e X B l P S J G a W x s Q 2 9 s d W 1 u T m F t Z X M i I F Z h b H V l P S J z W y Z x d W 9 0 O 0 N v b H V t b j E m c X V v d D s s J n F 1 b 3 Q 7 V G V z d C A x X G 4 1 I H J h b m R v b S B H T X N c b k w 9 M j U g c z 0 1 X G 5 0 c m F p b i B u b 2 R l I F s y M 1 0 m c X V v d D s s J n F 1 b 3 Q 7 V G V z d C A y X G 4 1 I H J h b m R v b S B H T X N c b k w 9 M T A g c z 0 z X G 5 0 c m F p b i B u b 2 R l I F s y M 1 0 m c X V v d D s s J n F 1 b 3 Q 7 V G V z d C A z X G 4 1 I G h p Z 2 g g d m F y I E d N c 1 x u T D 0 y N S B z P T V c b n R y Y W l u I G 5 v Z G U g W z I z X S Z x d W 9 0 O y w m c X V v d D t U Z X N 0 I D R c b j U g a G l n a C B 2 Y X I g R 0 1 z X G 5 M P T E w I H M 9 M 1 x u d H J h a W 4 g b m 9 k Z S B b M j N d J n F 1 b 3 Q 7 L C Z x d W 9 0 O 1 R l c 3 Q g N V x u M j A g a G l n a C B 2 Y X I g R 0 1 z X G 5 M P T I 1 I H M 9 N V x u d H J h a W 4 g b m 9 k Z S B b M j N d J n F 1 b 3 Q 7 L C Z x d W 9 0 O 1 R l c 3 Q g N l x u M j A g a G l n a C B 2 Y X I g R 0 1 z X G 5 M P T E w I H M 9 M 1 x u d H J h a W 4 g b m 9 k Z S B b M j N d J n F 1 b 3 Q 7 L C Z x d W 9 0 O 1 R l c 3 Q g N 1 x u M j A g a G l n a C B 2 Y X I g R 0 1 z X G 5 M P T I 1 I H M 9 N V x u d H J h a W 4 g b m 9 k Z S B b M z N d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R l X z M y X 1 R S Q U M v Q X V 0 b 1 J l b W 9 2 Z W R D b 2 x 1 b W 5 z M S 5 7 Q 2 9 s d W 1 u M S w w f S Z x d W 9 0 O y w m c X V v d D t T Z W N 0 a W 9 u M S 9 O b 2 R l X z M y X 1 R S Q U M v Q X V 0 b 1 J l b W 9 2 Z W R D b 2 x 1 b W 5 z M S 5 7 V G V z d C A x X G 4 1 I H J h b m R v b S B H T X N c b k w 9 M j U g c z 0 1 X G 5 0 c m F p b i B u b 2 R l I F s y M 1 0 s M X 0 m c X V v d D s s J n F 1 b 3 Q 7 U 2 V j d G l v b j E v T m 9 k Z V 8 z M l 9 U U k F D L 0 F 1 d G 9 S Z W 1 v d m V k Q 2 9 s d W 1 u c z E u e 1 R l c 3 Q g M l x u N S B y Y W 5 k b 2 0 g R 0 1 z X G 5 M P T E w I H M 9 M 1 x u d H J h a W 4 g b m 9 k Z S B b M j N d L D J 9 J n F 1 b 3 Q 7 L C Z x d W 9 0 O 1 N l Y 3 R p b 2 4 x L 0 5 v Z G V f M z J f V F J B Q y 9 B d X R v U m V t b 3 Z l Z E N v b H V t b n M x L n t U Z X N 0 I D N c b j U g a G l n a C B 2 Y X I g R 0 1 z X G 5 M P T I 1 I H M 9 N V x u d H J h a W 4 g b m 9 k Z S B b M j N d L D N 9 J n F 1 b 3 Q 7 L C Z x d W 9 0 O 1 N l Y 3 R p b 2 4 x L 0 5 v Z G V f M z J f V F J B Q y 9 B d X R v U m V t b 3 Z l Z E N v b H V t b n M x L n t U Z X N 0 I D R c b j U g a G l n a C B 2 Y X I g R 0 1 z X G 5 M P T E w I H M 9 M 1 x u d H J h a W 4 g b m 9 k Z S B b M j N d L D R 9 J n F 1 b 3 Q 7 L C Z x d W 9 0 O 1 N l Y 3 R p b 2 4 x L 0 5 v Z G V f M z J f V F J B Q y 9 B d X R v U m V t b 3 Z l Z E N v b H V t b n M x L n t U Z X N 0 I D V c b j I w I G h p Z 2 g g d m F y I E d N c 1 x u T D 0 y N S B z P T V c b n R y Y W l u I G 5 v Z G U g W z I z X S w 1 f S Z x d W 9 0 O y w m c X V v d D t T Z W N 0 a W 9 u M S 9 O b 2 R l X z M y X 1 R S Q U M v Q X V 0 b 1 J l b W 9 2 Z W R D b 2 x 1 b W 5 z M S 5 7 V G V z d C A 2 X G 4 y M C B o a W d o I H Z h c i B H T X N c b k w 9 M T A g c z 0 z X G 5 0 c m F p b i B u b 2 R l I F s y M 1 0 s N n 0 m c X V v d D s s J n F 1 b 3 Q 7 U 2 V j d G l v b j E v T m 9 k Z V 8 z M l 9 U U k F D L 0 F 1 d G 9 S Z W 1 v d m V k Q 2 9 s d W 1 u c z E u e 1 R l c 3 Q g N 1 x u M j A g a G l n a C B 2 Y X I g R 0 1 z X G 5 M P T I 1 I H M 9 N V x u d H J h a W 4 g b m 9 k Z S B b M z N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5 v Z G V f M z J f V F J B Q y 9 B d X R v U m V t b 3 Z l Z E N v b H V t b n M x L n t D b 2 x 1 b W 4 x L D B 9 J n F 1 b 3 Q 7 L C Z x d W 9 0 O 1 N l Y 3 R p b 2 4 x L 0 5 v Z G V f M z J f V F J B Q y 9 B d X R v U m V t b 3 Z l Z E N v b H V t b n M x L n t U Z X N 0 I D F c b j U g c m F u Z G 9 t I E d N c 1 x u T D 0 y N S B z P T V c b n R y Y W l u I G 5 v Z G U g W z I z X S w x f S Z x d W 9 0 O y w m c X V v d D t T Z W N 0 a W 9 u M S 9 O b 2 R l X z M y X 1 R S Q U M v Q X V 0 b 1 J l b W 9 2 Z W R D b 2 x 1 b W 5 z M S 5 7 V G V z d C A y X G 4 1 I H J h b m R v b S B H T X N c b k w 9 M T A g c z 0 z X G 5 0 c m F p b i B u b 2 R l I F s y M 1 0 s M n 0 m c X V v d D s s J n F 1 b 3 Q 7 U 2 V j d G l v b j E v T m 9 k Z V 8 z M l 9 U U k F D L 0 F 1 d G 9 S Z W 1 v d m V k Q 2 9 s d W 1 u c z E u e 1 R l c 3 Q g M 1 x u N S B o a W d o I H Z h c i B H T X N c b k w 9 M j U g c z 0 1 X G 5 0 c m F p b i B u b 2 R l I F s y M 1 0 s M 3 0 m c X V v d D s s J n F 1 b 3 Q 7 U 2 V j d G l v b j E v T m 9 k Z V 8 z M l 9 U U k F D L 0 F 1 d G 9 S Z W 1 v d m V k Q 2 9 s d W 1 u c z E u e 1 R l c 3 Q g N F x u N S B o a W d o I H Z h c i B H T X N c b k w 9 M T A g c z 0 z X G 5 0 c m F p b i B u b 2 R l I F s y M 1 0 s N H 0 m c X V v d D s s J n F 1 b 3 Q 7 U 2 V j d G l v b j E v T m 9 k Z V 8 z M l 9 U U k F D L 0 F 1 d G 9 S Z W 1 v d m V k Q 2 9 s d W 1 u c z E u e 1 R l c 3 Q g N V x u M j A g a G l n a C B 2 Y X I g R 0 1 z X G 5 M P T I 1 I H M 9 N V x u d H J h a W 4 g b m 9 k Z S B b M j N d L D V 9 J n F 1 b 3 Q 7 L C Z x d W 9 0 O 1 N l Y 3 R p b 2 4 x L 0 5 v Z G V f M z J f V F J B Q y 9 B d X R v U m V t b 3 Z l Z E N v b H V t b n M x L n t U Z X N 0 I D Z c b j I w I G h p Z 2 g g d m F y I E d N c 1 x u T D 0 x M C B z P T N c b n R y Y W l u I G 5 v Z G U g W z I z X S w 2 f S Z x d W 9 0 O y w m c X V v d D t T Z W N 0 a W 9 u M S 9 O b 2 R l X z M y X 1 R S Q U M v Q X V 0 b 1 J l b W 9 2 Z W R D b 2 x 1 b W 5 z M S 5 7 V G V z d C A 3 X G 4 y M C B o a W d o I H Z h c i B H T X N c b k w 9 M j U g c z 0 1 X G 5 0 c m F p b i B u b 2 R l I F s z M 1 0 s N 3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T m 9 k Z V 8 0 M l 9 U U k F D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M z o x M z o 1 O C 4 z M D c x O D I w W i I g L z 4 8 R W 5 0 c n k g V H l w Z T 0 i R m l s b E N v b H V t b l R 5 c G V z I i B W Y W x 1 Z T 0 i c 0 J n V U Z C U V V G Q l E 9 P S I g L z 4 8 R W 5 0 c n k g V H l w Z T 0 i R m l s b E N v b H V t b k 5 h b W V z I i B W Y W x 1 Z T 0 i c 1 s m c X V v d D t D b 2 x 1 b W 4 x J n F 1 b 3 Q 7 L C Z x d W 9 0 O 1 R l c 3 Q g M V x u N S B y Y W 5 k b 2 0 g R 0 1 z X G 5 M P T I 1 I H M 9 N V x u d H J h a W 4 g b m 9 k Z S B b M j N d J n F 1 b 3 Q 7 L C Z x d W 9 0 O 1 R l c 3 Q g M l x u N S B y Y W 5 k b 2 0 g R 0 1 z X G 5 M P T E w I H M 9 M 1 x u d H J h a W 4 g b m 9 k Z S B b M j N d J n F 1 b 3 Q 7 L C Z x d W 9 0 O 1 R l c 3 Q g M 1 x u N S B o a W d o I H Z h c i B H T X N c b k w 9 M j U g c z 0 1 X G 5 0 c m F p b i B u b 2 R l I F s y M 1 0 m c X V v d D s s J n F 1 b 3 Q 7 V G V z d C A 0 X G 4 1 I G h p Z 2 g g d m F y I E d N c 1 x u T D 0 x M C B z P T N c b n R y Y W l u I G 5 v Z G U g W z I z X S Z x d W 9 0 O y w m c X V v d D t U Z X N 0 I D V c b j I w I G h p Z 2 g g d m F y I E d N c 1 x u T D 0 y N S B z P T V c b n R y Y W l u I G 5 v Z G U g W z I z X S Z x d W 9 0 O y w m c X V v d D t U Z X N 0 I D Z c b j I w I G h p Z 2 g g d m F y I E d N c 1 x u T D 0 x M C B z P T N c b n R y Y W l u I G 5 v Z G U g W z I z X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k Z V 8 0 M l 9 U U k F D L 0 F 1 d G 9 S Z W 1 v d m V k Q 2 9 s d W 1 u c z E u e 0 N v b H V t b j E s M H 0 m c X V v d D s s J n F 1 b 3 Q 7 U 2 V j d G l v b j E v T m 9 k Z V 8 0 M l 9 U U k F D L 0 F 1 d G 9 S Z W 1 v d m V k Q 2 9 s d W 1 u c z E u e 1 R l c 3 Q g M V x u N S B y Y W 5 k b 2 0 g R 0 1 z X G 5 M P T I 1 I H M 9 N V x u d H J h a W 4 g b m 9 k Z S B b M j N d L D F 9 J n F 1 b 3 Q 7 L C Z x d W 9 0 O 1 N l Y 3 R p b 2 4 x L 0 5 v Z G V f N D J f V F J B Q y 9 B d X R v U m V t b 3 Z l Z E N v b H V t b n M x L n t U Z X N 0 I D J c b j U g c m F u Z G 9 t I E d N c 1 x u T D 0 x M C B z P T N c b n R y Y W l u I G 5 v Z G U g W z I z X S w y f S Z x d W 9 0 O y w m c X V v d D t T Z W N 0 a W 9 u M S 9 O b 2 R l X z Q y X 1 R S Q U M v Q X V 0 b 1 J l b W 9 2 Z W R D b 2 x 1 b W 5 z M S 5 7 V G V z d C A z X G 4 1 I G h p Z 2 g g d m F y I E d N c 1 x u T D 0 y N S B z P T V c b n R y Y W l u I G 5 v Z G U g W z I z X S w z f S Z x d W 9 0 O y w m c X V v d D t T Z W N 0 a W 9 u M S 9 O b 2 R l X z Q y X 1 R S Q U M v Q X V 0 b 1 J l b W 9 2 Z W R D b 2 x 1 b W 5 z M S 5 7 V G V z d C A 0 X G 4 1 I G h p Z 2 g g d m F y I E d N c 1 x u T D 0 x M C B z P T N c b n R y Y W l u I G 5 v Z G U g W z I z X S w 0 f S Z x d W 9 0 O y w m c X V v d D t T Z W N 0 a W 9 u M S 9 O b 2 R l X z Q y X 1 R S Q U M v Q X V 0 b 1 J l b W 9 2 Z W R D b 2 x 1 b W 5 z M S 5 7 V G V z d C A 1 X G 4 y M C B o a W d o I H Z h c i B H T X N c b k w 9 M j U g c z 0 1 X G 5 0 c m F p b i B u b 2 R l I F s y M 1 0 s N X 0 m c X V v d D s s J n F 1 b 3 Q 7 U 2 V j d G l v b j E v T m 9 k Z V 8 0 M l 9 U U k F D L 0 F 1 d G 9 S Z W 1 v d m V k Q 2 9 s d W 1 u c z E u e 1 R l c 3 Q g N l x u M j A g a G l n a C B 2 Y X I g R 0 1 z X G 5 M P T E w I H M 9 M 1 x u d H J h a W 4 g b m 9 k Z S B b M j N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5 v Z G V f N D J f V F J B Q y 9 B d X R v U m V t b 3 Z l Z E N v b H V t b n M x L n t D b 2 x 1 b W 4 x L D B 9 J n F 1 b 3 Q 7 L C Z x d W 9 0 O 1 N l Y 3 R p b 2 4 x L 0 5 v Z G V f N D J f V F J B Q y 9 B d X R v U m V t b 3 Z l Z E N v b H V t b n M x L n t U Z X N 0 I D F c b j U g c m F u Z G 9 t I E d N c 1 x u T D 0 y N S B z P T V c b n R y Y W l u I G 5 v Z G U g W z I z X S w x f S Z x d W 9 0 O y w m c X V v d D t T Z W N 0 a W 9 u M S 9 O b 2 R l X z Q y X 1 R S Q U M v Q X V 0 b 1 J l b W 9 2 Z W R D b 2 x 1 b W 5 z M S 5 7 V G V z d C A y X G 4 1 I H J h b m R v b S B H T X N c b k w 9 M T A g c z 0 z X G 5 0 c m F p b i B u b 2 R l I F s y M 1 0 s M n 0 m c X V v d D s s J n F 1 b 3 Q 7 U 2 V j d G l v b j E v T m 9 k Z V 8 0 M l 9 U U k F D L 0 F 1 d G 9 S Z W 1 v d m V k Q 2 9 s d W 1 u c z E u e 1 R l c 3 Q g M 1 x u N S B o a W d o I H Z h c i B H T X N c b k w 9 M j U g c z 0 1 X G 5 0 c m F p b i B u b 2 R l I F s y M 1 0 s M 3 0 m c X V v d D s s J n F 1 b 3 Q 7 U 2 V j d G l v b j E v T m 9 k Z V 8 0 M l 9 U U k F D L 0 F 1 d G 9 S Z W 1 v d m V k Q 2 9 s d W 1 u c z E u e 1 R l c 3 Q g N F x u N S B o a W d o I H Z h c i B H T X N c b k w 9 M T A g c z 0 z X G 5 0 c m F p b i B u b 2 R l I F s y M 1 0 s N H 0 m c X V v d D s s J n F 1 b 3 Q 7 U 2 V j d G l v b j E v T m 9 k Z V 8 0 M l 9 U U k F D L 0 F 1 d G 9 S Z W 1 v d m V k Q 2 9 s d W 1 u c z E u e 1 R l c 3 Q g N V x u M j A g a G l n a C B 2 Y X I g R 0 1 z X G 5 M P T I 1 I H M 9 N V x u d H J h a W 4 g b m 9 k Z S B b M j N d L D V 9 J n F 1 b 3 Q 7 L C Z x d W 9 0 O 1 N l Y 3 R p b 2 4 x L 0 5 v Z G V f N D J f V F J B Q y 9 B d X R v U m V t b 3 Z l Z E N v b H V t b n M x L n t U Z X N 0 I D Z c b j I w I G h p Z 2 g g d m F y I E d N c 1 x u T D 0 x M C B z P T N c b n R y Y W l u I G 5 v Z G U g W z I z X S w 2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O b 2 R l X z I y X 1 R S Q U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k Z V 8 y M l 9 U U k F D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Z G V f M j J f V F J B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Z G V f M z J f V F J B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R l X z M y X 1 R S Q U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k Z V 8 z M l 9 U U k F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k Z V 8 0 M l 9 U U k F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Z G V f N D J f V F J B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R l X z Q y X 1 R S Q U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R l X z Q y X 1 R S Q U M v U m V t b 3 Z l Z C U y M E N v b H V t b n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k Z V 8 y M l 9 U U k F D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9 k Z V 8 y M l 9 U U k F D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1 Q x M T o w M D o w N S 4 z M T k 5 M T M 2 W i I g L z 4 8 R W 5 0 c n k g V H l w Z T 0 i R m l s b E N v b H V t b l R 5 c G V z I i B W Y W x 1 Z T 0 i c 0 J n V U Z C U V V G Q l F V R k J R V T 0 i I C 8 + P E V u d H J 5 I F R 5 c G U 9 I k Z p b G x D b 2 x 1 b W 5 O Y W 1 l c y I g V m F s d W U 9 I n N b J n F 1 b 3 Q 7 Q 2 9 s d W 1 u M S Z x d W 9 0 O y w m c X V v d D t U Z X N 0 I D F c b j U g c m F u Z G 9 t I E d N c 1 x u T D 0 y N S B z P T V c b n R y Y W l u I G 5 v Z G U g W z I z X S Z x d W 9 0 O y w m c X V v d D t U Z X N 0 I D J c b j U g c m F u Z G 9 t I E d N c 1 x u T D 0 x M C B z P T N c b n R y Y W l u I G 5 v Z G U g W z I z X S Z x d W 9 0 O y w m c X V v d D t U Z X N 0 I D N c b j U g a G l n a C B 2 Y X I g R 0 1 z X G 5 M P T I 1 I H M 9 N V x u d H J h a W 4 g b m 9 k Z S B b M j N d J n F 1 b 3 Q 7 L C Z x d W 9 0 O 1 R l c 3 Q g N F x u N S B o a W d o I H Z h c i B H T X N c b k w 9 M T A g c z 0 z X G 5 0 c m F p b i B u b 2 R l I F s y M 1 0 m c X V v d D s s J n F 1 b 3 Q 7 V G V z d C A 1 X G 4 y M C B o a W d o I H Z h c i B H T X N c b k w 9 M j U g c z 0 1 X G 5 0 c m F p b i B u b 2 R l I F s y M 1 0 m c X V v d D s s J n F 1 b 3 Q 7 V G V z d C A 2 X G 4 y M C B o a W d o I H Z h c i B H T X N c b k w 9 M T A g c z 0 z X G 5 0 c m F p b i B u b 2 R l I F s y M 1 0 m c X V v d D s s J n F 1 b 3 Q 7 V G V z d C A 3 X G 4 y M C B o a W d o I H Z h c i B H T X N c b k w 9 M j U g c z 0 1 X G 5 0 c m F p b i B u b 2 R l I F s z M 1 0 m c X V v d D s s J n F 1 b 3 Q 7 V G V z d C A 4 X G 4 y M C B o a W d o I H Z h c i B H T X N c b k w 9 M T A g c z 0 z X G 5 0 c m F p b i B u b 2 R l I F s z M 1 0 m c X V v d D s s J n F 1 b 3 Q 7 V G V z d C A 5 X G 4 x M C B o a W d o I G V u Z X J n e S B H T X N c b k w 9 M j U g c z 0 1 X G 5 0 c m F p b i B u b 2 R l I F s y M 1 0 m c X V v d D s s J n F 1 b 3 Q 7 V G V z d C A x M F x u M T A g a G l n a C B l c n J v c i B H T X N c b k w 9 M j U g c z 0 1 X G 5 0 c m F p b i B u b 2 R l I F s y M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k Z V 8 y M l 9 U U k F D I C g y K S 9 B d X R v U m V t b 3 Z l Z E N v b H V t b n M x L n t D b 2 x 1 b W 4 x L D B 9 J n F 1 b 3 Q 7 L C Z x d W 9 0 O 1 N l Y 3 R p b 2 4 x L 0 5 v Z G V f M j J f V F J B Q y A o M i k v Q X V 0 b 1 J l b W 9 2 Z W R D b 2 x 1 b W 5 z M S 5 7 V G V z d C A x X G 4 1 I H J h b m R v b S B H T X N c b k w 9 M j U g c z 0 1 X G 5 0 c m F p b i B u b 2 R l I F s y M 1 0 s M X 0 m c X V v d D s s J n F 1 b 3 Q 7 U 2 V j d G l v b j E v T m 9 k Z V 8 y M l 9 U U k F D I C g y K S 9 B d X R v U m V t b 3 Z l Z E N v b H V t b n M x L n t U Z X N 0 I D J c b j U g c m F u Z G 9 t I E d N c 1 x u T D 0 x M C B z P T N c b n R y Y W l u I G 5 v Z G U g W z I z X S w y f S Z x d W 9 0 O y w m c X V v d D t T Z W N 0 a W 9 u M S 9 O b 2 R l X z I y X 1 R S Q U M g K D I p L 0 F 1 d G 9 S Z W 1 v d m V k Q 2 9 s d W 1 u c z E u e 1 R l c 3 Q g M 1 x u N S B o a W d o I H Z h c i B H T X N c b k w 9 M j U g c z 0 1 X G 5 0 c m F p b i B u b 2 R l I F s y M 1 0 s M 3 0 m c X V v d D s s J n F 1 b 3 Q 7 U 2 V j d G l v b j E v T m 9 k Z V 8 y M l 9 U U k F D I C g y K S 9 B d X R v U m V t b 3 Z l Z E N v b H V t b n M x L n t U Z X N 0 I D R c b j U g a G l n a C B 2 Y X I g R 0 1 z X G 5 M P T E w I H M 9 M 1 x u d H J h a W 4 g b m 9 k Z S B b M j N d L D R 9 J n F 1 b 3 Q 7 L C Z x d W 9 0 O 1 N l Y 3 R p b 2 4 x L 0 5 v Z G V f M j J f V F J B Q y A o M i k v Q X V 0 b 1 J l b W 9 2 Z W R D b 2 x 1 b W 5 z M S 5 7 V G V z d C A 1 X G 4 y M C B o a W d o I H Z h c i B H T X N c b k w 9 M j U g c z 0 1 X G 5 0 c m F p b i B u b 2 R l I F s y M 1 0 s N X 0 m c X V v d D s s J n F 1 b 3 Q 7 U 2 V j d G l v b j E v T m 9 k Z V 8 y M l 9 U U k F D I C g y K S 9 B d X R v U m V t b 3 Z l Z E N v b H V t b n M x L n t U Z X N 0 I D Z c b j I w I G h p Z 2 g g d m F y I E d N c 1 x u T D 0 x M C B z P T N c b n R y Y W l u I G 5 v Z G U g W z I z X S w 2 f S Z x d W 9 0 O y w m c X V v d D t T Z W N 0 a W 9 u M S 9 O b 2 R l X z I y X 1 R S Q U M g K D I p L 0 F 1 d G 9 S Z W 1 v d m V k Q 2 9 s d W 1 u c z E u e 1 R l c 3 Q g N 1 x u M j A g a G l n a C B 2 Y X I g R 0 1 z X G 5 M P T I 1 I H M 9 N V x u d H J h a W 4 g b m 9 k Z S B b M z N d L D d 9 J n F 1 b 3 Q 7 L C Z x d W 9 0 O 1 N l Y 3 R p b 2 4 x L 0 5 v Z G V f M j J f V F J B Q y A o M i k v Q X V 0 b 1 J l b W 9 2 Z W R D b 2 x 1 b W 5 z M S 5 7 V G V z d C A 4 X G 4 y M C B o a W d o I H Z h c i B H T X N c b k w 9 M T A g c z 0 z X G 5 0 c m F p b i B u b 2 R l I F s z M 1 0 s O H 0 m c X V v d D s s J n F 1 b 3 Q 7 U 2 V j d G l v b j E v T m 9 k Z V 8 y M l 9 U U k F D I C g y K S 9 B d X R v U m V t b 3 Z l Z E N v b H V t b n M x L n t U Z X N 0 I D l c b j E w I G h p Z 2 g g Z W 5 l c m d 5 I E d N c 1 x u T D 0 y N S B z P T V c b n R y Y W l u I G 5 v Z G U g W z I z X S w 5 f S Z x d W 9 0 O y w m c X V v d D t T Z W N 0 a W 9 u M S 9 O b 2 R l X z I y X 1 R S Q U M g K D I p L 0 F 1 d G 9 S Z W 1 v d m V k Q 2 9 s d W 1 u c z E u e 1 R l c 3 Q g M T B c b j E w I G h p Z 2 g g Z X J y b 3 I g R 0 1 z X G 5 M P T I 1 I H M 9 N V x u d H J h a W 4 g b m 9 k Z S B b M j N d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m 9 k Z V 8 y M l 9 U U k F D I C g y K S 9 B d X R v U m V t b 3 Z l Z E N v b H V t b n M x L n t D b 2 x 1 b W 4 x L D B 9 J n F 1 b 3 Q 7 L C Z x d W 9 0 O 1 N l Y 3 R p b 2 4 x L 0 5 v Z G V f M j J f V F J B Q y A o M i k v Q X V 0 b 1 J l b W 9 2 Z W R D b 2 x 1 b W 5 z M S 5 7 V G V z d C A x X G 4 1 I H J h b m R v b S B H T X N c b k w 9 M j U g c z 0 1 X G 5 0 c m F p b i B u b 2 R l I F s y M 1 0 s M X 0 m c X V v d D s s J n F 1 b 3 Q 7 U 2 V j d G l v b j E v T m 9 k Z V 8 y M l 9 U U k F D I C g y K S 9 B d X R v U m V t b 3 Z l Z E N v b H V t b n M x L n t U Z X N 0 I D J c b j U g c m F u Z G 9 t I E d N c 1 x u T D 0 x M C B z P T N c b n R y Y W l u I G 5 v Z G U g W z I z X S w y f S Z x d W 9 0 O y w m c X V v d D t T Z W N 0 a W 9 u M S 9 O b 2 R l X z I y X 1 R S Q U M g K D I p L 0 F 1 d G 9 S Z W 1 v d m V k Q 2 9 s d W 1 u c z E u e 1 R l c 3 Q g M 1 x u N S B o a W d o I H Z h c i B H T X N c b k w 9 M j U g c z 0 1 X G 5 0 c m F p b i B u b 2 R l I F s y M 1 0 s M 3 0 m c X V v d D s s J n F 1 b 3 Q 7 U 2 V j d G l v b j E v T m 9 k Z V 8 y M l 9 U U k F D I C g y K S 9 B d X R v U m V t b 3 Z l Z E N v b H V t b n M x L n t U Z X N 0 I D R c b j U g a G l n a C B 2 Y X I g R 0 1 z X G 5 M P T E w I H M 9 M 1 x u d H J h a W 4 g b m 9 k Z S B b M j N d L D R 9 J n F 1 b 3 Q 7 L C Z x d W 9 0 O 1 N l Y 3 R p b 2 4 x L 0 5 v Z G V f M j J f V F J B Q y A o M i k v Q X V 0 b 1 J l b W 9 2 Z W R D b 2 x 1 b W 5 z M S 5 7 V G V z d C A 1 X G 4 y M C B o a W d o I H Z h c i B H T X N c b k w 9 M j U g c z 0 1 X G 5 0 c m F p b i B u b 2 R l I F s y M 1 0 s N X 0 m c X V v d D s s J n F 1 b 3 Q 7 U 2 V j d G l v b j E v T m 9 k Z V 8 y M l 9 U U k F D I C g y K S 9 B d X R v U m V t b 3 Z l Z E N v b H V t b n M x L n t U Z X N 0 I D Z c b j I w I G h p Z 2 g g d m F y I E d N c 1 x u T D 0 x M C B z P T N c b n R y Y W l u I G 5 v Z G U g W z I z X S w 2 f S Z x d W 9 0 O y w m c X V v d D t T Z W N 0 a W 9 u M S 9 O b 2 R l X z I y X 1 R S Q U M g K D I p L 0 F 1 d G 9 S Z W 1 v d m V k Q 2 9 s d W 1 u c z E u e 1 R l c 3 Q g N 1 x u M j A g a G l n a C B 2 Y X I g R 0 1 z X G 5 M P T I 1 I H M 9 N V x u d H J h a W 4 g b m 9 k Z S B b M z N d L D d 9 J n F 1 b 3 Q 7 L C Z x d W 9 0 O 1 N l Y 3 R p b 2 4 x L 0 5 v Z G V f M j J f V F J B Q y A o M i k v Q X V 0 b 1 J l b W 9 2 Z W R D b 2 x 1 b W 5 z M S 5 7 V G V z d C A 4 X G 4 y M C B o a W d o I H Z h c i B H T X N c b k w 9 M T A g c z 0 z X G 5 0 c m F p b i B u b 2 R l I F s z M 1 0 s O H 0 m c X V v d D s s J n F 1 b 3 Q 7 U 2 V j d G l v b j E v T m 9 k Z V 8 y M l 9 U U k F D I C g y K S 9 B d X R v U m V t b 3 Z l Z E N v b H V t b n M x L n t U Z X N 0 I D l c b j E w I G h p Z 2 g g Z W 5 l c m d 5 I E d N c 1 x u T D 0 y N S B z P T V c b n R y Y W l u I G 5 v Z G U g W z I z X S w 5 f S Z x d W 9 0 O y w m c X V v d D t T Z W N 0 a W 9 u M S 9 O b 2 R l X z I y X 1 R S Q U M g K D I p L 0 F 1 d G 9 S Z W 1 v d m V k Q 2 9 s d W 1 u c z E u e 1 R l c 3 Q g M T B c b j E w I G h p Z 2 g g Z X J y b 3 I g R 0 1 z X G 5 M P T I 1 I H M 9 N V x u d H J h a W 4 g b m 9 k Z S B b M j N d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k Z V 8 y M l 9 U U k F D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Z G V f M j J f V F J B Q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R l X z I y X 1 R S Q U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R l X z M y X 1 R S Q U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2 R l X z M y X 1 R S Q U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3 V D E x O j A z O j M w L j I 4 N z E y N j R a I i A v P j x F b n R y e S B U e X B l P S J G a W x s Q 2 9 s d W 1 u V H l w Z X M i I F Z h b H V l P S J z Q m d V R k J R V U Z C U V V G Q l F V P S I g L z 4 8 R W 5 0 c n k g V H l w Z T 0 i R m l s b E N v b H V t b k 5 h b W V z I i B W Y W x 1 Z T 0 i c 1 s m c X V v d D t D b 2 x 1 b W 4 x J n F 1 b 3 Q 7 L C Z x d W 9 0 O 1 R l c 3 Q g M V x u N S B y Y W 5 k b 2 0 g R 0 1 z X G 5 M P T I 1 I H M 9 N V x u d H J h a W 4 g b m 9 k Z S B b M j N d J n F 1 b 3 Q 7 L C Z x d W 9 0 O 1 R l c 3 Q g M l x u N S B y Y W 5 k b 2 0 g R 0 1 z X G 5 M P T E w I H M 9 M 1 x u d H J h a W 4 g b m 9 k Z S B b M j N d J n F 1 b 3 Q 7 L C Z x d W 9 0 O 1 R l c 3 Q g M 1 x u N S B o a W d o I H Z h c i B H T X N c b k w 9 M j U g c z 0 1 X G 5 0 c m F p b i B u b 2 R l I F s y M 1 0 m c X V v d D s s J n F 1 b 3 Q 7 V G V z d C A 0 X G 4 1 I G h p Z 2 g g d m F y I E d N c 1 x u T D 0 x M C B z P T N c b n R y Y W l u I G 5 v Z G U g W z I z X S Z x d W 9 0 O y w m c X V v d D t U Z X N 0 I D V c b j I w I G h p Z 2 g g d m F y I E d N c 1 x u T D 0 y N S B z P T V c b n R y Y W l u I G 5 v Z G U g W z I z X S Z x d W 9 0 O y w m c X V v d D t U Z X N 0 I D Z c b j I w I G h p Z 2 g g d m F y I E d N c 1 x u T D 0 x M C B z P T N c b n R y Y W l u I G 5 v Z G U g W z I z X S Z x d W 9 0 O y w m c X V v d D t U Z X N 0 I D d c b j I w I G h p Z 2 g g d m F y I E d N c 1 x u T D 0 y N S B z P T V c b n R y Y W l u I G 5 v Z G U g W z M z X S Z x d W 9 0 O y w m c X V v d D t U Z X N 0 I D h c b j I w I G h p Z 2 g g d m F y I E d N c 1 x u T D 0 x M C B z P T N c b n R y Y W l u I G 5 v Z G U g W z M z X S Z x d W 9 0 O y w m c X V v d D t U Z X N 0 I D l c b j E w I G h p Z 2 g g Z W 5 l c m d 5 I E d N c 1 x u T D 0 y N S B z P T V c b n R y Y W l u I G 5 v Z G U g W z I z X S Z x d W 9 0 O y w m c X V v d D t U Z X N 0 I D E w X G 4 x M C B o a W d o I G V y c m 9 y I E d N c 1 x u T D 0 y N S B z P T V c b n R y Y W l u I G 5 v Z G U g W z I z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R l X z M y X 1 R S Q U M g K D I p L 0 F 1 d G 9 S Z W 1 v d m V k Q 2 9 s d W 1 u c z E u e 0 N v b H V t b j E s M H 0 m c X V v d D s s J n F 1 b 3 Q 7 U 2 V j d G l v b j E v T m 9 k Z V 8 z M l 9 U U k F D I C g y K S 9 B d X R v U m V t b 3 Z l Z E N v b H V t b n M x L n t U Z X N 0 I D F c b j U g c m F u Z G 9 t I E d N c 1 x u T D 0 y N S B z P T V c b n R y Y W l u I G 5 v Z G U g W z I z X S w x f S Z x d W 9 0 O y w m c X V v d D t T Z W N 0 a W 9 u M S 9 O b 2 R l X z M y X 1 R S Q U M g K D I p L 0 F 1 d G 9 S Z W 1 v d m V k Q 2 9 s d W 1 u c z E u e 1 R l c 3 Q g M l x u N S B y Y W 5 k b 2 0 g R 0 1 z X G 5 M P T E w I H M 9 M 1 x u d H J h a W 4 g b m 9 k Z S B b M j N d L D J 9 J n F 1 b 3 Q 7 L C Z x d W 9 0 O 1 N l Y 3 R p b 2 4 x L 0 5 v Z G V f M z J f V F J B Q y A o M i k v Q X V 0 b 1 J l b W 9 2 Z W R D b 2 x 1 b W 5 z M S 5 7 V G V z d C A z X G 4 1 I G h p Z 2 g g d m F y I E d N c 1 x u T D 0 y N S B z P T V c b n R y Y W l u I G 5 v Z G U g W z I z X S w z f S Z x d W 9 0 O y w m c X V v d D t T Z W N 0 a W 9 u M S 9 O b 2 R l X z M y X 1 R S Q U M g K D I p L 0 F 1 d G 9 S Z W 1 v d m V k Q 2 9 s d W 1 u c z E u e 1 R l c 3 Q g N F x u N S B o a W d o I H Z h c i B H T X N c b k w 9 M T A g c z 0 z X G 5 0 c m F p b i B u b 2 R l I F s y M 1 0 s N H 0 m c X V v d D s s J n F 1 b 3 Q 7 U 2 V j d G l v b j E v T m 9 k Z V 8 z M l 9 U U k F D I C g y K S 9 B d X R v U m V t b 3 Z l Z E N v b H V t b n M x L n t U Z X N 0 I D V c b j I w I G h p Z 2 g g d m F y I E d N c 1 x u T D 0 y N S B z P T V c b n R y Y W l u I G 5 v Z G U g W z I z X S w 1 f S Z x d W 9 0 O y w m c X V v d D t T Z W N 0 a W 9 u M S 9 O b 2 R l X z M y X 1 R S Q U M g K D I p L 0 F 1 d G 9 S Z W 1 v d m V k Q 2 9 s d W 1 u c z E u e 1 R l c 3 Q g N l x u M j A g a G l n a C B 2 Y X I g R 0 1 z X G 5 M P T E w I H M 9 M 1 x u d H J h a W 4 g b m 9 k Z S B b M j N d L D Z 9 J n F 1 b 3 Q 7 L C Z x d W 9 0 O 1 N l Y 3 R p b 2 4 x L 0 5 v Z G V f M z J f V F J B Q y A o M i k v Q X V 0 b 1 J l b W 9 2 Z W R D b 2 x 1 b W 5 z M S 5 7 V G V z d C A 3 X G 4 y M C B o a W d o I H Z h c i B H T X N c b k w 9 M j U g c z 0 1 X G 5 0 c m F p b i B u b 2 R l I F s z M 1 0 s N 3 0 m c X V v d D s s J n F 1 b 3 Q 7 U 2 V j d G l v b j E v T m 9 k Z V 8 z M l 9 U U k F D I C g y K S 9 B d X R v U m V t b 3 Z l Z E N v b H V t b n M x L n t U Z X N 0 I D h c b j I w I G h p Z 2 g g d m F y I E d N c 1 x u T D 0 x M C B z P T N c b n R y Y W l u I G 5 v Z G U g W z M z X S w 4 f S Z x d W 9 0 O y w m c X V v d D t T Z W N 0 a W 9 u M S 9 O b 2 R l X z M y X 1 R S Q U M g K D I p L 0 F 1 d G 9 S Z W 1 v d m V k Q 2 9 s d W 1 u c z E u e 1 R l c 3 Q g O V x u M T A g a G l n a C B l b m V y Z 3 k g R 0 1 z X G 5 M P T I 1 I H M 9 N V x u d H J h a W 4 g b m 9 k Z S B b M j N d L D l 9 J n F 1 b 3 Q 7 L C Z x d W 9 0 O 1 N l Y 3 R p b 2 4 x L 0 5 v Z G V f M z J f V F J B Q y A o M i k v Q X V 0 b 1 J l b W 9 2 Z W R D b 2 x 1 b W 5 z M S 5 7 V G V z d C A x M F x u M T A g a G l n a C B l c n J v c i B H T X N c b k w 9 M j U g c z 0 1 X G 5 0 c m F p b i B u b 2 R l I F s y M 1 0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O b 2 R l X z M y X 1 R S Q U M g K D I p L 0 F 1 d G 9 S Z W 1 v d m V k Q 2 9 s d W 1 u c z E u e 0 N v b H V t b j E s M H 0 m c X V v d D s s J n F 1 b 3 Q 7 U 2 V j d G l v b j E v T m 9 k Z V 8 z M l 9 U U k F D I C g y K S 9 B d X R v U m V t b 3 Z l Z E N v b H V t b n M x L n t U Z X N 0 I D F c b j U g c m F u Z G 9 t I E d N c 1 x u T D 0 y N S B z P T V c b n R y Y W l u I G 5 v Z G U g W z I z X S w x f S Z x d W 9 0 O y w m c X V v d D t T Z W N 0 a W 9 u M S 9 O b 2 R l X z M y X 1 R S Q U M g K D I p L 0 F 1 d G 9 S Z W 1 v d m V k Q 2 9 s d W 1 u c z E u e 1 R l c 3 Q g M l x u N S B y Y W 5 k b 2 0 g R 0 1 z X G 5 M P T E w I H M 9 M 1 x u d H J h a W 4 g b m 9 k Z S B b M j N d L D J 9 J n F 1 b 3 Q 7 L C Z x d W 9 0 O 1 N l Y 3 R p b 2 4 x L 0 5 v Z G V f M z J f V F J B Q y A o M i k v Q X V 0 b 1 J l b W 9 2 Z W R D b 2 x 1 b W 5 z M S 5 7 V G V z d C A z X G 4 1 I G h p Z 2 g g d m F y I E d N c 1 x u T D 0 y N S B z P T V c b n R y Y W l u I G 5 v Z G U g W z I z X S w z f S Z x d W 9 0 O y w m c X V v d D t T Z W N 0 a W 9 u M S 9 O b 2 R l X z M y X 1 R S Q U M g K D I p L 0 F 1 d G 9 S Z W 1 v d m V k Q 2 9 s d W 1 u c z E u e 1 R l c 3 Q g N F x u N S B o a W d o I H Z h c i B H T X N c b k w 9 M T A g c z 0 z X G 5 0 c m F p b i B u b 2 R l I F s y M 1 0 s N H 0 m c X V v d D s s J n F 1 b 3 Q 7 U 2 V j d G l v b j E v T m 9 k Z V 8 z M l 9 U U k F D I C g y K S 9 B d X R v U m V t b 3 Z l Z E N v b H V t b n M x L n t U Z X N 0 I D V c b j I w I G h p Z 2 g g d m F y I E d N c 1 x u T D 0 y N S B z P T V c b n R y Y W l u I G 5 v Z G U g W z I z X S w 1 f S Z x d W 9 0 O y w m c X V v d D t T Z W N 0 a W 9 u M S 9 O b 2 R l X z M y X 1 R S Q U M g K D I p L 0 F 1 d G 9 S Z W 1 v d m V k Q 2 9 s d W 1 u c z E u e 1 R l c 3 Q g N l x u M j A g a G l n a C B 2 Y X I g R 0 1 z X G 5 M P T E w I H M 9 M 1 x u d H J h a W 4 g b m 9 k Z S B b M j N d L D Z 9 J n F 1 b 3 Q 7 L C Z x d W 9 0 O 1 N l Y 3 R p b 2 4 x L 0 5 v Z G V f M z J f V F J B Q y A o M i k v Q X V 0 b 1 J l b W 9 2 Z W R D b 2 x 1 b W 5 z M S 5 7 V G V z d C A 3 X G 4 y M C B o a W d o I H Z h c i B H T X N c b k w 9 M j U g c z 0 1 X G 5 0 c m F p b i B u b 2 R l I F s z M 1 0 s N 3 0 m c X V v d D s s J n F 1 b 3 Q 7 U 2 V j d G l v b j E v T m 9 k Z V 8 z M l 9 U U k F D I C g y K S 9 B d X R v U m V t b 3 Z l Z E N v b H V t b n M x L n t U Z X N 0 I D h c b j I w I G h p Z 2 g g d m F y I E d N c 1 x u T D 0 x M C B z P T N c b n R y Y W l u I G 5 v Z G U g W z M z X S w 4 f S Z x d W 9 0 O y w m c X V v d D t T Z W N 0 a W 9 u M S 9 O b 2 R l X z M y X 1 R S Q U M g K D I p L 0 F 1 d G 9 S Z W 1 v d m V k Q 2 9 s d W 1 u c z E u e 1 R l c 3 Q g O V x u M T A g a G l n a C B l b m V y Z 3 k g R 0 1 z X G 5 M P T I 1 I H M 9 N V x u d H J h a W 4 g b m 9 k Z S B b M j N d L D l 9 J n F 1 b 3 Q 7 L C Z x d W 9 0 O 1 N l Y 3 R p b 2 4 x L 0 5 v Z G V f M z J f V F J B Q y A o M i k v Q X V 0 b 1 J l b W 9 2 Z W R D b 2 x 1 b W 5 z M S 5 7 V G V z d C A x M F x u M T A g a G l n a C B l c n J v c i B H T X N c b k w 9 M j U g c z 0 1 X G 5 0 c m F p b i B u b 2 R l I F s y M 1 0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2 R l X z M y X 1 R S Q U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k Z V 8 z M l 9 U U k F D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Z G V f M z J f V F J B Q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Z G V f N D J f V F J B Q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v Z G V f N D J f V F J B Q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d U M T E 6 M D c 6 M j A u M j A 0 M T U w N l o i I C 8 + P E V u d H J 5 I F R 5 c G U 9 I k Z p b G x D b 2 x 1 b W 5 U e X B l c y I g V m F s d W U 9 I n N C Z 1 V G Q l F V R k J R V U Z C U V U 9 I i A v P j x F b n R y e S B U e X B l P S J G a W x s Q 2 9 s d W 1 u T m F t Z X M i I F Z h b H V l P S J z W y Z x d W 9 0 O 0 N v b H V t b j E m c X V v d D s s J n F 1 b 3 Q 7 V G V z d C A x X G 4 1 I H J h b m R v b S B H T X N c b k w 9 M j U g c z 0 1 X G 5 0 c m F p b i B u b 2 R l I F s y M 1 0 m c X V v d D s s J n F 1 b 3 Q 7 V G V z d C A y X G 4 1 I H J h b m R v b S B H T X N c b k w 9 M T A g c z 0 z X G 5 0 c m F p b i B u b 2 R l I F s y M 1 0 m c X V v d D s s J n F 1 b 3 Q 7 V G V z d C A z X G 4 1 I G h p Z 2 g g d m F y I E d N c 1 x u T D 0 y N S B z P T V c b n R y Y W l u I G 5 v Z G U g W z I z X S Z x d W 9 0 O y w m c X V v d D t U Z X N 0 I D R c b j U g a G l n a C B 2 Y X I g R 0 1 z X G 5 M P T E w I H M 9 M 1 x u d H J h a W 4 g b m 9 k Z S B b M j N d J n F 1 b 3 Q 7 L C Z x d W 9 0 O 1 R l c 3 Q g N V x u M j A g a G l n a C B 2 Y X I g R 0 1 z X G 5 M P T I 1 I H M 9 N V x u d H J h a W 4 g b m 9 k Z S B b M j N d J n F 1 b 3 Q 7 L C Z x d W 9 0 O 1 R l c 3 Q g N l x u M j A g a G l n a C B 2 Y X I g R 0 1 z X G 5 M P T E w I H M 9 M 1 x u d H J h a W 4 g b m 9 k Z S B b M j N d J n F 1 b 3 Q 7 L C Z x d W 9 0 O 1 R l c 3 Q g N 1 x u M j A g a G l n a C B 2 Y X I g R 0 1 z X G 5 M P T I 1 I H M 9 N V x u d H J h a W 4 g b m 9 k Z S B b M z N d J n F 1 b 3 Q 7 L C Z x d W 9 0 O 1 R l c 3 Q g O F x u M j A g a G l n a C B 2 Y X I g R 0 1 z X G 5 M P T E w I H M 9 M 1 x u d H J h a W 4 g b m 9 k Z S B b M z N d J n F 1 b 3 Q 7 L C Z x d W 9 0 O 1 R l c 3 Q g O V x u M T A g a G l n a C B l b m V y Z 3 k g R 0 1 z X G 5 M P T I 1 I H M 9 N V x u d H J h a W 4 g b m 9 k Z S B b M j N d J n F 1 b 3 Q 7 L C Z x d W 9 0 O 1 R l c 3 Q g M T B c b j E w I G h p Z 2 g g Z X J y b 3 I g R 0 1 z X G 5 M P T I 1 I H M 9 N V x u d H J h a W 4 g b m 9 k Z S B b M j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Z G V f N D J f V F J B Q y A o M i k v Q X V 0 b 1 J l b W 9 2 Z W R D b 2 x 1 b W 5 z M S 5 7 Q 2 9 s d W 1 u M S w w f S Z x d W 9 0 O y w m c X V v d D t T Z W N 0 a W 9 u M S 9 O b 2 R l X z Q y X 1 R S Q U M g K D I p L 0 F 1 d G 9 S Z W 1 v d m V k Q 2 9 s d W 1 u c z E u e 1 R l c 3 Q g M V x u N S B y Y W 5 k b 2 0 g R 0 1 z X G 5 M P T I 1 I H M 9 N V x u d H J h a W 4 g b m 9 k Z S B b M j N d L D F 9 J n F 1 b 3 Q 7 L C Z x d W 9 0 O 1 N l Y 3 R p b 2 4 x L 0 5 v Z G V f N D J f V F J B Q y A o M i k v Q X V 0 b 1 J l b W 9 2 Z W R D b 2 x 1 b W 5 z M S 5 7 V G V z d C A y X G 4 1 I H J h b m R v b S B H T X N c b k w 9 M T A g c z 0 z X G 5 0 c m F p b i B u b 2 R l I F s y M 1 0 s M n 0 m c X V v d D s s J n F 1 b 3 Q 7 U 2 V j d G l v b j E v T m 9 k Z V 8 0 M l 9 U U k F D I C g y K S 9 B d X R v U m V t b 3 Z l Z E N v b H V t b n M x L n t U Z X N 0 I D N c b j U g a G l n a C B 2 Y X I g R 0 1 z X G 5 M P T I 1 I H M 9 N V x u d H J h a W 4 g b m 9 k Z S B b M j N d L D N 9 J n F 1 b 3 Q 7 L C Z x d W 9 0 O 1 N l Y 3 R p b 2 4 x L 0 5 v Z G V f N D J f V F J B Q y A o M i k v Q X V 0 b 1 J l b W 9 2 Z W R D b 2 x 1 b W 5 z M S 5 7 V G V z d C A 0 X G 4 1 I G h p Z 2 g g d m F y I E d N c 1 x u T D 0 x M C B z P T N c b n R y Y W l u I G 5 v Z G U g W z I z X S w 0 f S Z x d W 9 0 O y w m c X V v d D t T Z W N 0 a W 9 u M S 9 O b 2 R l X z Q y X 1 R S Q U M g K D I p L 0 F 1 d G 9 S Z W 1 v d m V k Q 2 9 s d W 1 u c z E u e 1 R l c 3 Q g N V x u M j A g a G l n a C B 2 Y X I g R 0 1 z X G 5 M P T I 1 I H M 9 N V x u d H J h a W 4 g b m 9 k Z S B b M j N d L D V 9 J n F 1 b 3 Q 7 L C Z x d W 9 0 O 1 N l Y 3 R p b 2 4 x L 0 5 v Z G V f N D J f V F J B Q y A o M i k v Q X V 0 b 1 J l b W 9 2 Z W R D b 2 x 1 b W 5 z M S 5 7 V G V z d C A 2 X G 4 y M C B o a W d o I H Z h c i B H T X N c b k w 9 M T A g c z 0 z X G 5 0 c m F p b i B u b 2 R l I F s y M 1 0 s N n 0 m c X V v d D s s J n F 1 b 3 Q 7 U 2 V j d G l v b j E v T m 9 k Z V 8 0 M l 9 U U k F D I C g y K S 9 B d X R v U m V t b 3 Z l Z E N v b H V t b n M x L n t U Z X N 0 I D d c b j I w I G h p Z 2 g g d m F y I E d N c 1 x u T D 0 y N S B z P T V c b n R y Y W l u I G 5 v Z G U g W z M z X S w 3 f S Z x d W 9 0 O y w m c X V v d D t T Z W N 0 a W 9 u M S 9 O b 2 R l X z Q y X 1 R S Q U M g K D I p L 0 F 1 d G 9 S Z W 1 v d m V k Q 2 9 s d W 1 u c z E u e 1 R l c 3 Q g O F x u M j A g a G l n a C B 2 Y X I g R 0 1 z X G 5 M P T E w I H M 9 M 1 x u d H J h a W 4 g b m 9 k Z S B b M z N d L D h 9 J n F 1 b 3 Q 7 L C Z x d W 9 0 O 1 N l Y 3 R p b 2 4 x L 0 5 v Z G V f N D J f V F J B Q y A o M i k v Q X V 0 b 1 J l b W 9 2 Z W R D b 2 x 1 b W 5 z M S 5 7 V G V z d C A 5 X G 4 x M C B o a W d o I G V u Z X J n e S B H T X N c b k w 9 M j U g c z 0 1 X G 5 0 c m F p b i B u b 2 R l I F s y M 1 0 s O X 0 m c X V v d D s s J n F 1 b 3 Q 7 U 2 V j d G l v b j E v T m 9 k Z V 8 0 M l 9 U U k F D I C g y K S 9 B d X R v U m V t b 3 Z l Z E N v b H V t b n M x L n t U Z X N 0 I D E w X G 4 x M C B o a W d o I G V y c m 9 y I E d N c 1 x u T D 0 y N S B z P T V c b n R y Y W l u I G 5 v Z G U g W z I z X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5 v Z G V f N D J f V F J B Q y A o M i k v Q X V 0 b 1 J l b W 9 2 Z W R D b 2 x 1 b W 5 z M S 5 7 Q 2 9 s d W 1 u M S w w f S Z x d W 9 0 O y w m c X V v d D t T Z W N 0 a W 9 u M S 9 O b 2 R l X z Q y X 1 R S Q U M g K D I p L 0 F 1 d G 9 S Z W 1 v d m V k Q 2 9 s d W 1 u c z E u e 1 R l c 3 Q g M V x u N S B y Y W 5 k b 2 0 g R 0 1 z X G 5 M P T I 1 I H M 9 N V x u d H J h a W 4 g b m 9 k Z S B b M j N d L D F 9 J n F 1 b 3 Q 7 L C Z x d W 9 0 O 1 N l Y 3 R p b 2 4 x L 0 5 v Z G V f N D J f V F J B Q y A o M i k v Q X V 0 b 1 J l b W 9 2 Z W R D b 2 x 1 b W 5 z M S 5 7 V G V z d C A y X G 4 1 I H J h b m R v b S B H T X N c b k w 9 M T A g c z 0 z X G 5 0 c m F p b i B u b 2 R l I F s y M 1 0 s M n 0 m c X V v d D s s J n F 1 b 3 Q 7 U 2 V j d G l v b j E v T m 9 k Z V 8 0 M l 9 U U k F D I C g y K S 9 B d X R v U m V t b 3 Z l Z E N v b H V t b n M x L n t U Z X N 0 I D N c b j U g a G l n a C B 2 Y X I g R 0 1 z X G 5 M P T I 1 I H M 9 N V x u d H J h a W 4 g b m 9 k Z S B b M j N d L D N 9 J n F 1 b 3 Q 7 L C Z x d W 9 0 O 1 N l Y 3 R p b 2 4 x L 0 5 v Z G V f N D J f V F J B Q y A o M i k v Q X V 0 b 1 J l b W 9 2 Z W R D b 2 x 1 b W 5 z M S 5 7 V G V z d C A 0 X G 4 1 I G h p Z 2 g g d m F y I E d N c 1 x u T D 0 x M C B z P T N c b n R y Y W l u I G 5 v Z G U g W z I z X S w 0 f S Z x d W 9 0 O y w m c X V v d D t T Z W N 0 a W 9 u M S 9 O b 2 R l X z Q y X 1 R S Q U M g K D I p L 0 F 1 d G 9 S Z W 1 v d m V k Q 2 9 s d W 1 u c z E u e 1 R l c 3 Q g N V x u M j A g a G l n a C B 2 Y X I g R 0 1 z X G 5 M P T I 1 I H M 9 N V x u d H J h a W 4 g b m 9 k Z S B b M j N d L D V 9 J n F 1 b 3 Q 7 L C Z x d W 9 0 O 1 N l Y 3 R p b 2 4 x L 0 5 v Z G V f N D J f V F J B Q y A o M i k v Q X V 0 b 1 J l b W 9 2 Z W R D b 2 x 1 b W 5 z M S 5 7 V G V z d C A 2 X G 4 y M C B o a W d o I H Z h c i B H T X N c b k w 9 M T A g c z 0 z X G 5 0 c m F p b i B u b 2 R l I F s y M 1 0 s N n 0 m c X V v d D s s J n F 1 b 3 Q 7 U 2 V j d G l v b j E v T m 9 k Z V 8 0 M l 9 U U k F D I C g y K S 9 B d X R v U m V t b 3 Z l Z E N v b H V t b n M x L n t U Z X N 0 I D d c b j I w I G h p Z 2 g g d m F y I E d N c 1 x u T D 0 y N S B z P T V c b n R y Y W l u I G 5 v Z G U g W z M z X S w 3 f S Z x d W 9 0 O y w m c X V v d D t T Z W N 0 a W 9 u M S 9 O b 2 R l X z Q y X 1 R S Q U M g K D I p L 0 F 1 d G 9 S Z W 1 v d m V k Q 2 9 s d W 1 u c z E u e 1 R l c 3 Q g O F x u M j A g a G l n a C B 2 Y X I g R 0 1 z X G 5 M P T E w I H M 9 M 1 x u d H J h a W 4 g b m 9 k Z S B b M z N d L D h 9 J n F 1 b 3 Q 7 L C Z x d W 9 0 O 1 N l Y 3 R p b 2 4 x L 0 5 v Z G V f N D J f V F J B Q y A o M i k v Q X V 0 b 1 J l b W 9 2 Z W R D b 2 x 1 b W 5 z M S 5 7 V G V z d C A 5 X G 4 x M C B o a W d o I G V u Z X J n e S B H T X N c b k w 9 M j U g c z 0 1 X G 5 0 c m F p b i B u b 2 R l I F s y M 1 0 s O X 0 m c X V v d D s s J n F 1 b 3 Q 7 U 2 V j d G l v b j E v T m 9 k Z V 8 0 M l 9 U U k F D I C g y K S 9 B d X R v U m V t b 3 Z l Z E N v b H V t b n M x L n t U Z X N 0 I D E w X G 4 x M C B o a W d o I G V y c m 9 y I E d N c 1 x u T D 0 y N S B z P T V c b n R y Y W l u I G 5 v Z G U g W z I z X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v Z G V f N D J f V F J B Q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R l X z Q y X 1 R S Q U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k Z V 8 0 M l 9 U U k F D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/ 1 O E c T a g F H i 8 s q n X E Q X 8 c A A A A A A g A A A A A A A 2 Y A A M A A A A A Q A A A A Z i n g q I v a O 8 2 3 1 V 9 n / r Y x + g A A A A A E g A A A o A A A A B A A A A C j h P O U 8 D l 3 G C Y O d 8 n F 9 3 R x U A A A A D O x E Y 7 y 9 4 1 E b I 1 6 6 / 1 A 2 D A R 5 A P Z D D d h e M N e 2 k J 1 f V V 1 3 9 w z a U M m + t z t z T g 3 F U O B l z N 3 g W 3 s J 5 M / 0 i k q v k c U u / S R Q H d v G b O Q 6 m t 2 z N l i P m j z F A A A A A 2 k Z T l x a N S V T + V h d o f K b i p D u P x 9 < / D a t a M a s h u p > 
</file>

<file path=customXml/itemProps1.xml><?xml version="1.0" encoding="utf-8"?>
<ds:datastoreItem xmlns:ds="http://schemas.openxmlformats.org/officeDocument/2006/customXml" ds:itemID="{3AF887E1-5724-459F-B8B0-26FA854897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Node_32_TRAC (2)</vt:lpstr>
      <vt:lpstr>Node_42_TRAC (2)</vt:lpstr>
      <vt:lpstr>Node_22_TRAC (2)</vt:lpstr>
      <vt:lpstr>Study 1-8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Mauro</dc:creator>
  <cp:lastModifiedBy>Gabriele Mauro</cp:lastModifiedBy>
  <dcterms:created xsi:type="dcterms:W3CDTF">2022-11-16T12:35:10Z</dcterms:created>
  <dcterms:modified xsi:type="dcterms:W3CDTF">2022-11-17T13:40:01Z</dcterms:modified>
</cp:coreProperties>
</file>