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ge" sheetId="1" r:id="rId4"/>
    <sheet state="visible" name="Gustavs sheet" sheetId="2" r:id="rId5"/>
    <sheet state="visible" name="Shoutouts" sheetId="3" r:id="rId6"/>
    <sheet state="visible" name="Stats" sheetId="4" r:id="rId7"/>
    <sheet state="visible" name="Ideer" sheetId="5" r:id="rId8"/>
  </sheets>
  <definedNames/>
  <calcPr/>
</workbook>
</file>

<file path=xl/sharedStrings.xml><?xml version="1.0" encoding="utf-8"?>
<sst xmlns="http://schemas.openxmlformats.org/spreadsheetml/2006/main" count="1164" uniqueCount="539">
  <si>
    <t>Sang - Kunstner</t>
  </si>
  <si>
    <t>link</t>
  </si>
  <si>
    <t>starttidspunkt (i sek)</t>
  </si>
  <si>
    <t>Shoutout</t>
  </si>
  <si>
    <t>behold placering</t>
  </si>
  <si>
    <t>kommentar</t>
  </si>
  <si>
    <t>tilføjet til YT playliste</t>
  </si>
  <si>
    <t>Disney Sjov  Intro</t>
  </si>
  <si>
    <t>https://www.youtube.com/watch?v=Bfp4zusaQ5g</t>
  </si>
  <si>
    <t>Nøøj, det for børn</t>
  </si>
  <si>
    <t>x</t>
  </si>
  <si>
    <t>Phineas og Ferb intro sang</t>
  </si>
  <si>
    <t>https://www.youtube.com/watch?v=Jr16acS174Y</t>
  </si>
  <si>
    <t>Vi klapper ik af folk der kommer for sent</t>
  </si>
  <si>
    <t>Vi er tilbage - B-Boys</t>
  </si>
  <si>
    <t>https://www.youtube.com/watch?v=o-x1JyU-iL4</t>
  </si>
  <si>
    <t>Du er den som jeg vil ha - Emma</t>
  </si>
  <si>
    <t>https://www.youtube.com/watch?v=jEdSPrz8A5Y</t>
  </si>
  <si>
    <t xml:space="preserve">Nisse Kalypso - Nissebanden </t>
  </si>
  <si>
    <t>https://www.youtube.com/watch?v=gOa7fagiQj4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</si>
  <si>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</si>
  <si>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</si>
  <si>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</si>
  <si>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</si>
  <si>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</si>
  <si>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</si>
  <si>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</si>
  <si>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</si>
  <si>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</si>
  <si>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ændret til dansk</t>
  </si>
  <si>
    <t>Lokes rapsodi - Loke</t>
  </si>
  <si>
    <t>https://www.youtube.com/watch?v=MU_FmphZ4xA</t>
  </si>
  <si>
    <t>Min egen Maria - Chanlex</t>
  </si>
  <si>
    <t>https://www.youtube.com/watch?v=NObY2YeJ7Oc</t>
  </si>
  <si>
    <t>Hulubulu Lotte hvor er du henne (pitched down) - unknown</t>
  </si>
  <si>
    <t>https://www.youtube.com/watch?v=Ue4PHfMWKzA</t>
  </si>
  <si>
    <t xml:space="preserve">Bom tjikka bom - Kaj &amp; Andrea </t>
  </si>
  <si>
    <t>https://www.youtube.com/watch?v=ftzn_aOVrLM</t>
  </si>
  <si>
    <t xml:space="preserve">Arabiens drøm - Anne Gadegaard </t>
  </si>
  <si>
    <t>https://www.youtube.com/watch?v=S2O1tscwNlw</t>
  </si>
  <si>
    <t>Jeg tror det kaldes kærlighed - Shout</t>
  </si>
  <si>
    <t>https://www.youtube.com/watch?v=rklhva6Fhgk</t>
  </si>
  <si>
    <t xml:space="preserve">Rutsj! </t>
  </si>
  <si>
    <t>https://www.youtube.com/watch?v=npKxyOu-APA</t>
  </si>
  <si>
    <t>10 timer, klip selv</t>
  </si>
  <si>
    <t>Dansk Intro til Bubbibjørnene</t>
  </si>
  <si>
    <t>https://www.youtube.com/watch?v=VEVDcuqW01Y</t>
  </si>
  <si>
    <t>Far, mor og blypperne - Peter frodin og Hella joof</t>
  </si>
  <si>
    <t>https://www.youtube.com/watch?v=pz-CoYK8uOs</t>
  </si>
  <si>
    <t xml:space="preserve">Havet er skønt - Sebastian </t>
  </si>
  <si>
    <t>https://www.youtube.com/watch?v=vMfObaxYBV8</t>
  </si>
  <si>
    <t>Vi er ikke rigtig voksne - Bøllebob</t>
  </si>
  <si>
    <t>https://www.youtube.com/watch?v=4kt_PNlX6vw</t>
  </si>
  <si>
    <t>Pilfingerdansen (remix) - Sigurd</t>
  </si>
  <si>
    <t>https://www.youtube.com/watch?v=y6J6PYjTzxo</t>
  </si>
  <si>
    <t>Dakmand Per</t>
  </si>
  <si>
    <t>https://www.youtube.com/watch?v=QhqS4YJzx-o</t>
  </si>
  <si>
    <t>for ugenkendelig</t>
  </si>
  <si>
    <t>Pokemon</t>
  </si>
  <si>
    <t>https://www.youtube.com/watch?v=y9ongoen_oQ</t>
  </si>
  <si>
    <t xml:space="preserve">Jodlesangen MDS Remix - Bamse og Kylling </t>
  </si>
  <si>
    <t>https://www.youtube.com/watch?v=3QIR60h3s84</t>
  </si>
  <si>
    <t>Venindetanker - Nanna</t>
  </si>
  <si>
    <t>https://www.youtube.com/watch?v=tRAcn0TmOeA</t>
  </si>
  <si>
    <t>Teen Titans dansk Intro</t>
  </si>
  <si>
    <t>https://www.youtube.com/watch?v=0P0TWueNjrQ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</si>
  <si>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</si>
  <si>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</si>
  <si>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</si>
  <si>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</si>
  <si>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Max pinlig intro</t>
  </si>
  <si>
    <t>https://www.youtube.com/watch?v=aCpanIj3uv0</t>
  </si>
  <si>
    <t>Vi er på vej til dig - Bamse og Kylling</t>
  </si>
  <si>
    <t>https://www.youtube.com/watch?v=7-vfYIkQ72I</t>
  </si>
  <si>
    <t>Nana - Sebastian</t>
  </si>
  <si>
    <t>https://www.youtube.com/watch?v=yTJ4Uh8g8Nk</t>
  </si>
  <si>
    <t>Vi gir den op - B-boys</t>
  </si>
  <si>
    <t>https://www.youtube.com/watch?v=ERJQZZ2Osrw</t>
  </si>
  <si>
    <t>Wizards of Waverly place - Selena Gomez</t>
  </si>
  <si>
    <t>https://www.youtube.com/watch?v=R0YeziOBa1k</t>
  </si>
  <si>
    <t>Lilo &amp; Stitch Intro/Theme [HQ]</t>
  </si>
  <si>
    <t>https://www.youtube.com/watch?v=WREobnmYO4M</t>
  </si>
  <si>
    <t>Fremmed som mig - Stig Rossen</t>
  </si>
  <si>
    <t>https://www.youtube.com/watch?v=0Z3BgCuo8Fg</t>
  </si>
  <si>
    <t>Haletudserne X Patte</t>
  </si>
  <si>
    <t>https://soundcloud.com/user-535523944/haletudersne-x-patte</t>
  </si>
  <si>
    <t>ændret til en med mere sang</t>
  </si>
  <si>
    <t>Menneskesøn - Stig Rossen</t>
  </si>
  <si>
    <t>https://www.youtube.com/watch?v=rtB-LQY5EVY</t>
  </si>
  <si>
    <t>Brum introsang - Unknown</t>
  </si>
  <si>
    <t>https://www.youtube.com/watch?v=4_T3E2IxBDM</t>
  </si>
  <si>
    <t>Dansk Peter Plys Intro</t>
  </si>
  <si>
    <t>https://www.youtube.com/watch?v=qGC7KyIv1P4</t>
  </si>
  <si>
    <t>Rasmus Klump intro</t>
  </si>
  <si>
    <t>https://www.youtube.com/watch?v=d77NrgRlSK0</t>
  </si>
  <si>
    <t>Inspector Gadget theme song</t>
  </si>
  <si>
    <t>https://www.youtube.com/watch?v=e-JHfXVlkik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</si>
  <si>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</si>
  <si>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</si>
  <si>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</si>
  <si>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</si>
  <si>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</si>
  <si>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</si>
  <si>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</si>
  <si>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</si>
  <si>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</si>
  <si>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</si>
  <si>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</si>
  <si>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Trashin the Camp - Phil Collins</t>
  </si>
  <si>
    <t>https://www.youtube.com/watch?v=I6TQZMA5XV4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</si>
  <si>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</si>
  <si>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</si>
  <si>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</si>
  <si>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</si>
  <si>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</si>
  <si>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</si>
  <si>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</si>
  <si>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</t>
  </si>
  <si>
    <t xml:space="preserve">Tro på os to - SEB </t>
  </si>
  <si>
    <t>https://www.youtube.com/watch?v=bDhkQtYe5Lw</t>
  </si>
  <si>
    <t>Emil fra Lønneberg- Unknown</t>
  </si>
  <si>
    <t>https://www.youtube.com/watch?v=1EJZ4gGj1fU</t>
  </si>
  <si>
    <t>bliver pludseligt lavere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</si>
  <si>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</si>
  <si>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</si>
  <si>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</si>
  <si>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</si>
  <si>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</si>
  <si>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</si>
  <si>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</si>
  <si>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</si>
  <si>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</si>
  <si>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</si>
  <si>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</si>
  <si>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</si>
  <si>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Kickflipper - Razz</t>
  </si>
  <si>
    <t>https://www.youtube.com/watch?v=S1Tgr5xMqz4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</si>
  <si>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</si>
  <si>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</si>
  <si>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</si>
  <si>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</si>
  <si>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</si>
  <si>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</si>
  <si>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</si>
  <si>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https://www.youtube.com/watch?v=vjt8dUJjUik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</si>
  <si>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</si>
  <si>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</si>
  <si>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</si>
  <si>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</si>
  <si>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</si>
  <si>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</si>
  <si>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</si>
  <si>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</si>
  <si>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</si>
  <si>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</si>
  <si>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</si>
  <si>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</si>
  <si>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</si>
  <si>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</si>
  <si>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</si>
  <si>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</si>
  <si>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</si>
  <si>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</si>
  <si>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</si>
  <si>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</si>
  <si>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</si>
  <si>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</si>
  <si>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</si>
  <si>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</si>
  <si>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</si>
  <si>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</si>
  <si>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</si>
  <si>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</si>
  <si>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</si>
  <si>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</si>
  <si>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</si>
  <si>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</si>
  <si>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</si>
  <si>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</si>
  <si>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</si>
  <si>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</si>
  <si>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</si>
  <si>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</si>
  <si>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</si>
  <si>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</si>
  <si>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Yu-Gi-OH Dansk Intro - Yugi</t>
  </si>
  <si>
    <t>https://www.youtube.com/watch?v=gcD8PVWhvQY</t>
  </si>
  <si>
    <t xml:space="preserve">Oggy og karkelakerne </t>
  </si>
  <si>
    <t>https://www.youtube.com/watch?v=YBdekGSC68A</t>
  </si>
  <si>
    <t>Hodja fra Pjort</t>
  </si>
  <si>
    <t>https://www.youtube.com/watch?v=YE5ZEZn-aSA</t>
  </si>
  <si>
    <t>Magnus og Myggen</t>
  </si>
  <si>
    <t>https://www.youtube.com/watch?v=PL2vLofezww</t>
  </si>
  <si>
    <t>Nu er det jul - Nissebanden</t>
  </si>
  <si>
    <t>https://www.youtube.com/watch?v=y9WZF7CLVAk</t>
  </si>
  <si>
    <t>Bananer i pyjamas intro</t>
  </si>
  <si>
    <t>https://www.youtube.com/watch?v=7AT9fc1GgAc</t>
  </si>
  <si>
    <t>Normal</t>
  </si>
  <si>
    <t>Morten Skikdpadde</t>
  </si>
  <si>
    <t>https://www.youtube.com/watch?v=GcFF5k5F9zQ</t>
  </si>
  <si>
    <t>Gæt en lort</t>
  </si>
  <si>
    <t>https://www.youtube.com/watch?v=Bo8ZVOeEKCs</t>
  </si>
  <si>
    <t>Fra alle os til alle jer</t>
  </si>
  <si>
    <t>https://www.youtube.com/watch?v=5_bDeOpbtwE</t>
  </si>
  <si>
    <t>Gi mig slik - Pyrus</t>
  </si>
  <si>
    <t>https://www.youtube.com/watch?v=ijPo8-zqoqQ</t>
  </si>
  <si>
    <t xml:space="preserve">Pinky og Brain introen </t>
  </si>
  <si>
    <t>https://www.youtube.com/watch?v=zknZhc49Mnw</t>
  </si>
  <si>
    <t>hvad med dig selv? - Terkel</t>
  </si>
  <si>
    <t>https://www.youtube.com/watch?v=ZVXWYqIYdEc</t>
  </si>
  <si>
    <t>Tag og fuck af - Terkel i knibe</t>
  </si>
  <si>
    <t>https://www.youtube.com/watch?v=3nzZ7wqF_o8</t>
  </si>
  <si>
    <t>Den jeg ikke vil have - Jul i Valhal</t>
  </si>
  <si>
    <t>https://www.youtube.com/watch?v=kVFPkUDYPAM</t>
  </si>
  <si>
    <t>Timon og Pumba intro</t>
  </si>
  <si>
    <t>https://www.youtube.com/watch?v=1eYtY6EmN5g</t>
  </si>
  <si>
    <t>Farvelsangen - Bjørnen i det blå hus</t>
  </si>
  <si>
    <t>https://www.youtube.com/watch?v=HBMCQp88OF8</t>
  </si>
  <si>
    <t>Teletubbies siger farvel</t>
  </si>
  <si>
    <t>FINNITO</t>
  </si>
  <si>
    <t xml:space="preserve">Sangpuljen: </t>
  </si>
  <si>
    <t>Ozzy and Drix Danish intro</t>
  </si>
  <si>
    <t>https://www.youtube.com/watch?v=tpB6qhwYNYc</t>
  </si>
  <si>
    <t>Dyrepasser sang - Sebastian</t>
  </si>
  <si>
    <t>https://www.youtube.com/watch?v=bnw3Dywvs2s</t>
  </si>
  <si>
    <t>Vil du have et glas vand - Gepetto News</t>
  </si>
  <si>
    <t>https://www.youtube.com/watch?v=5FPXNjiBhHs</t>
  </si>
  <si>
    <t>I morgen og i dag - Jul i Valhal</t>
  </si>
  <si>
    <t>https://www.youtube.com/watch?v=vD4VwZLJtco</t>
  </si>
  <si>
    <t>Drengen de kaldte kylling</t>
  </si>
  <si>
    <t>https://www.youtube.com/watch?v=hB2575-yeFI</t>
  </si>
  <si>
    <t>Hey hey hyv - Der var engang en dreng</t>
  </si>
  <si>
    <t>https://www.youtube.com/watch?v=x-1hBndlBME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</si>
  <si>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</si>
  <si>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</si>
  <si>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</si>
  <si>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</si>
  <si>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</si>
  <si>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</si>
  <si>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</si>
  <si>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</si>
  <si>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</si>
  <si>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</si>
  <si>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</si>
  <si>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</si>
  <si>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</si>
  <si>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</si>
  <si>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</si>
  <si>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</si>
  <si>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</si>
  <si>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</si>
  <si>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</si>
  <si>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>Historietimen intro</t>
  </si>
  <si>
    <t>https://www.youtube.com/watch?v=cF0MPiI_YPY</t>
  </si>
  <si>
    <t>F for får intro</t>
  </si>
  <si>
    <t>https://www.youtube.com/watch?v=XFMqDeAhvzg</t>
  </si>
  <si>
    <t>Anton min hemmelig ven sangen</t>
  </si>
  <si>
    <t>https://www.youtube.com/watch?v=-6Q7RxsGjM0</t>
  </si>
  <si>
    <t>Vi vil elske lidt i fred - Gepetto News</t>
  </si>
  <si>
    <t>https://www.youtube.com/watch?v=Um6MsbJmaa8</t>
  </si>
  <si>
    <t>Skal du ha en ostemad - Gepetto News</t>
  </si>
  <si>
    <t>https://www.youtube.com/watch?v=wi-nZySpfE4</t>
  </si>
  <si>
    <t>Pomfritter og pomfritter - Rasmus Bjerg</t>
  </si>
  <si>
    <t>https://www.youtube.com/watch?v=CImnC94QuoU</t>
  </si>
  <si>
    <t>Cool jul - Pyrus</t>
  </si>
  <si>
    <t>https://www.youtube.com/watch?v=FgFDCrwr2qU</t>
  </si>
  <si>
    <t>Jul i Valhal - Martin Brygman</t>
  </si>
  <si>
    <t>https://www.youtube.com/watch?v=g3csG9yxbBo</t>
  </si>
  <si>
    <t>Nøddepatruljen - Unknown</t>
  </si>
  <si>
    <t>https://www.youtube.com/watch?v=VU6CA0Ji8F0</t>
  </si>
  <si>
    <t>Noddy intro</t>
  </si>
  <si>
    <t>https://www.youtube.com/watch?v=uB6WNOVN6Lc</t>
  </si>
  <si>
    <t>Thomas og Tim</t>
  </si>
  <si>
    <t>https://www.youtube.com/watch?v=9klrK3c0Elc</t>
  </si>
  <si>
    <t>Lego Racers Theme</t>
  </si>
  <si>
    <t>https://www.youtube.com/watch?v=nhq-TbGJ5B8</t>
  </si>
  <si>
    <t>Virus</t>
  </si>
  <si>
    <t>https://www.youtube.com/watch?v=3NumflN2X9w</t>
  </si>
  <si>
    <t>Tramper Torben - Hjulene på bussen</t>
  </si>
  <si>
    <t>https://soundcloud.com/tramperentorben/hjulene-pa-bussen-korer-rundt-remix-velkommen-til-torbens-legestue</t>
  </si>
  <si>
    <t>Op til dig - Alberte</t>
  </si>
  <si>
    <t>https://www.youtube.com/watch?v=49qOFAUIOik</t>
  </si>
  <si>
    <t>Powerpuff pigerne - Blomst, Bobbel &amp; Bellis</t>
  </si>
  <si>
    <t>https://www.youtube.com/watch?v=Rmti0m2-Bs4</t>
  </si>
  <si>
    <t>Shoutout titel</t>
  </si>
  <si>
    <t>Serie/program</t>
  </si>
  <si>
    <t>Afsnit</t>
  </si>
  <si>
    <t>sluttidspunkt (i sek)</t>
  </si>
  <si>
    <t>downloades</t>
  </si>
  <si>
    <t>Denne her er god og tyk</t>
  </si>
  <si>
    <t>Bamses billedbog</t>
  </si>
  <si>
    <t>S1E1</t>
  </si>
  <si>
    <t>https://www.dr.dk/drtv/se/bamses-billedbog_-laver-baal_129427</t>
  </si>
  <si>
    <t>Coming soon to Disney dvd</t>
  </si>
  <si>
    <t>Reklame</t>
  </si>
  <si>
    <t>https://www.youtube.com/watch?v=Td8t_ZELZXU</t>
  </si>
  <si>
    <t xml:space="preserve">Vi skal lige lave børn </t>
  </si>
  <si>
    <t>Anna og Lotte</t>
  </si>
  <si>
    <t>https://www.facebook.com/DRHistorie/videos/10157660175013795</t>
  </si>
  <si>
    <t>Intro</t>
  </si>
  <si>
    <t>https://www.youtube.com/watch?v=Ceyiktp5eJ4</t>
  </si>
  <si>
    <t>Alle ved man må have våben</t>
  </si>
  <si>
    <t>Osman og jeppe</t>
  </si>
  <si>
    <t>Maskingeværet</t>
  </si>
  <si>
    <t>https://www.youtube.com/watch?v=zrENu91GP1Y</t>
  </si>
  <si>
    <t>Bamse tager dig på røven</t>
  </si>
  <si>
    <t>Bamse og Kylling</t>
  </si>
  <si>
    <t>https://www.youtube.com/watch?v=Fz8LqjaNCyI</t>
  </si>
  <si>
    <t>Nogen gode greb</t>
  </si>
  <si>
    <t>Alfons Åberg</t>
  </si>
  <si>
    <t>https://www.youtube.com/watch?v=6PdX-afuP64</t>
  </si>
  <si>
    <t>Lemonade, Monssiour</t>
  </si>
  <si>
    <t>Tim og Thomas</t>
  </si>
  <si>
    <t>https://www.youtube.com/watch?v=DkcH5MKMysA</t>
  </si>
  <si>
    <t>Esbjerg har Sild</t>
  </si>
  <si>
    <t>Skærmtrolden Hugo</t>
  </si>
  <si>
    <t>https://www.youtube.com/watch?v=c1rXyw__1tU</t>
  </si>
  <si>
    <t>Amigo</t>
  </si>
  <si>
    <t>https://www.youtube.com/watch?v=Wr9RAk-n4wc</t>
  </si>
  <si>
    <t>kunne fungere godt midt på, til folk der joiner sent</t>
  </si>
  <si>
    <t>Teletubbies</t>
  </si>
  <si>
    <t>https://www.youtube.com/watch?v=_b93e5BtcaY</t>
  </si>
  <si>
    <t>afslutning, farvel</t>
  </si>
  <si>
    <t>Osman og døden</t>
  </si>
  <si>
    <t>Osman og Jeppe</t>
  </si>
  <si>
    <t>Hans Pilgaard er død</t>
  </si>
  <si>
    <t>https://www.youtube.com/watch?v=FzYJNAH_GW8</t>
  </si>
  <si>
    <t>Det koster penge at nyde nuet</t>
  </si>
  <si>
    <t>Jeg vil hellere have Hans Pilgaard på panden</t>
  </si>
  <si>
    <t>Kage uden kakaomælk, fy for satan</t>
  </si>
  <si>
    <t>Smutvejen</t>
  </si>
  <si>
    <t>https://www.youtube.com/watch?v=1TnftK66cOE</t>
  </si>
  <si>
    <t>De ville savne mig meget mere</t>
  </si>
  <si>
    <t>Det totalt taken</t>
  </si>
  <si>
    <t>Dobbelgængeren</t>
  </si>
  <si>
    <t>https://www.youtube.com/watch?v=qUp0eZlIMj8</t>
  </si>
  <si>
    <t>Tænker du det samme som jeg B1</t>
  </si>
  <si>
    <t>Bananer i pyjamas</t>
  </si>
  <si>
    <t>https://www.youtube.com/watch?v=WEj9Bz7Lpac</t>
  </si>
  <si>
    <t>Hvad laver i? Vi boller</t>
  </si>
  <si>
    <t>Nanna</t>
  </si>
  <si>
    <t>https://www.youtube.com/watch?v=h1kBNCRB6hw</t>
  </si>
  <si>
    <t>Jeg syntes også jeg var god</t>
  </si>
  <si>
    <t>Kaj og Andrea</t>
  </si>
  <si>
    <t>https://www.youtube.com/watch?v=bguCPjnCcMo</t>
  </si>
  <si>
    <t>Er du pip gok påske-plim?</t>
  </si>
  <si>
    <t>https://www.youtube.com/watch?v=9YiywIPxtIM</t>
  </si>
  <si>
    <t>Tihvertifald</t>
  </si>
  <si>
    <t>https://www.facebook.com/drp1/videos/2003008406655092</t>
  </si>
  <si>
    <t>Snakker du pensionistisk</t>
  </si>
  <si>
    <t>Du kunne have set dig for</t>
  </si>
  <si>
    <t>Its over 9000</t>
  </si>
  <si>
    <t>Dragon ball</t>
  </si>
  <si>
    <t>https://www.youtube.com/watch?v=SiMHTK15Pik</t>
  </si>
  <si>
    <t>Nu er jeg klar</t>
  </si>
  <si>
    <t>https://www.youtube.com/watch?v=w-oFygzVOrA</t>
  </si>
  <si>
    <t>Kom så kan du varme dig lidt</t>
  </si>
  <si>
    <t>https://www.youtube.com/watch?v=Zt72bsGazww</t>
  </si>
  <si>
    <t>Ja så kan de også sutte på den</t>
  </si>
  <si>
    <t>Den smager meget godt</t>
  </si>
  <si>
    <t>https://www.youtube.com/watch?v=4Z5f25b48ng</t>
  </si>
  <si>
    <t>Kom gutter vi skrider</t>
  </si>
  <si>
    <t>overvej at cutte tidligere og droppe del om jesus fesus</t>
  </si>
  <si>
    <t>Tid til pause, der er et andet hul der skal fyldes</t>
  </si>
  <si>
    <t>Byggemand Bob</t>
  </si>
  <si>
    <t>https://www.youtube.com/watch?v=1yz-RSi28LE</t>
  </si>
  <si>
    <t>Jeg kan ikke lide mørke</t>
  </si>
  <si>
    <t>Man tror det er saftevand, men det er medicin</t>
  </si>
  <si>
    <t>https://www.youtube.com/watch?v=58uv-e3IP2s</t>
  </si>
  <si>
    <t>Du kan ik noget ælling, gå hjem</t>
  </si>
  <si>
    <t>Perfekte små piger</t>
  </si>
  <si>
    <t>PowerPuff pigerne</t>
  </si>
  <si>
    <t>Bed lide de voksne om at være stille</t>
  </si>
  <si>
    <t>DR speaker</t>
  </si>
  <si>
    <t>https://soundcloud.com/user-146216994/disney-sjov-klub-24</t>
  </si>
  <si>
    <t>Hvilken dans synes du er bedst til disco</t>
  </si>
  <si>
    <t>Postmand Per</t>
  </si>
  <si>
    <t>https://www.youtube.com/watch?v=Xa6cB4x4OUk</t>
  </si>
  <si>
    <t>Det er præcis et år siden jeg kom første gang</t>
  </si>
  <si>
    <t>Pyrus</t>
  </si>
  <si>
    <t>https://www.youtube.com/watch?v=XzloON_VVE4</t>
  </si>
  <si>
    <t>Jeg har dårlig nok tid til at drikke min kaffe</t>
  </si>
  <si>
    <t>Katja Kaj og Bente Bent</t>
  </si>
  <si>
    <t>https://www.youtube.com/watch?v=SZXicC4tbaE</t>
  </si>
  <si>
    <t>Indianerne er uduelige mennesker</t>
  </si>
  <si>
    <t>Kartoffel Ja tak</t>
  </si>
  <si>
    <t>https://www.youtube.com/watch?v=3-P831rA37I</t>
  </si>
  <si>
    <t>Ikke godkendt af Gud</t>
  </si>
  <si>
    <t>Skal i se mit maskingevær</t>
  </si>
  <si>
    <t>Vi diskutere ikke, vi skændes</t>
  </si>
  <si>
    <t>Terkel i knibe</t>
  </si>
  <si>
    <t>https://www.youtube.com/watch?v=2IT3kUCqk5A</t>
  </si>
  <si>
    <t>Træk i håndtaget Kronk</t>
  </si>
  <si>
    <t>Kuzco</t>
  </si>
  <si>
    <t>https://www.youtube.com/watch?v=rXLVOr_qkl4</t>
  </si>
  <si>
    <t>Blendet møgsvin</t>
  </si>
  <si>
    <t>Veras julefif</t>
  </si>
  <si>
    <t>https://www.youtube.com/watch?v=84LbZI9r_dw</t>
  </si>
  <si>
    <t>Hospitalet og have hindbærsovs</t>
  </si>
  <si>
    <t>https://www.youtube.com/watch?v=9XAyCEYMzsw</t>
  </si>
  <si>
    <t xml:space="preserve">Du kan ride på lotte </t>
  </si>
  <si>
    <t>https://www.youtube.com/watch?v=cX4QtntQyeM</t>
  </si>
  <si>
    <t>Tis på buks</t>
  </si>
  <si>
    <t>Gepetto news</t>
  </si>
  <si>
    <t>https://www.youtube.com/watch?v=PV-1p-U01lg</t>
  </si>
  <si>
    <t>Proteseleg</t>
  </si>
  <si>
    <t>https://www.youtube.com/watch?v=gtMcZcfdbT8</t>
  </si>
  <si>
    <t>Vi skal bygge et maskingevær</t>
  </si>
  <si>
    <t>https://www.youtube.com/watch?v=587qK4T0T-k</t>
  </si>
  <si>
    <t xml:space="preserve">Den smuttede du </t>
  </si>
  <si>
    <t>https://www.youtube.com/watch?v=kA5I9LUzGbQ</t>
  </si>
  <si>
    <t>Hva så Dorit er du fed i dag? Igen i dag</t>
  </si>
  <si>
    <t>Terkel i Knibe</t>
  </si>
  <si>
    <t>https://www.youtube.com/watch?v=ktMsf351gNQ</t>
  </si>
  <si>
    <t>Godt der ikke var nogen der fik den fede ko i hovedet</t>
  </si>
  <si>
    <t>https://www.youtube.com/watch?v=Yu7wGLmtTbE</t>
  </si>
  <si>
    <t>Ik gå længere ud end til navlen</t>
  </si>
  <si>
    <t>https://www.youtube.com/watch?v=EUmHqPvr7HQ</t>
  </si>
  <si>
    <t>Trylle</t>
  </si>
  <si>
    <t>Sigurds bjørnetime</t>
  </si>
  <si>
    <t>https://www.youtube.com/watch?v=hdRBTISI8io</t>
  </si>
  <si>
    <t>Dumme menneske hoved</t>
  </si>
  <si>
    <t>Prop og Berta</t>
  </si>
  <si>
    <t>https://www.youtube.com/watch?v=IC6yCwSXSUQ</t>
  </si>
  <si>
    <t xml:space="preserve">Kastede op i Wc'et </t>
  </si>
  <si>
    <t>Naturpatruljen</t>
  </si>
  <si>
    <t>https://www.youtube.com/watch?v=JhzkW8TgDtk</t>
  </si>
  <si>
    <t xml:space="preserve">Hvor skal vi hen du? </t>
  </si>
  <si>
    <t>https://www.youtube.com/watch?v=wxc_FYwyWiI</t>
  </si>
  <si>
    <t>Sig noget frækt</t>
  </si>
  <si>
    <t>Bølle bob</t>
  </si>
  <si>
    <t>https://www.youtube.com/watch?v=sA67mQ2jbc0</t>
  </si>
  <si>
    <t>NOOT NOOT</t>
  </si>
  <si>
    <t>Pingu</t>
  </si>
  <si>
    <t>https://www.youtube.com/watch?v=K0nCC0sPSes</t>
  </si>
  <si>
    <t>Alkohol, Det smager fandme godt!</t>
  </si>
  <si>
    <t>Snurresnups søndagsklub</t>
  </si>
  <si>
    <t>https://www.youtube.com/watch?v=oxkG6-JdGcs</t>
  </si>
  <si>
    <t>skal den forskydes 10 sek?</t>
  </si>
  <si>
    <t>Aftenbajer</t>
  </si>
  <si>
    <t>Mine søstersbørn</t>
  </si>
  <si>
    <t>https://www.youtube.com/watch?v=qyFbdE7IDaM</t>
  </si>
  <si>
    <t>baggrundsmusik</t>
  </si>
  <si>
    <t>Bedstemorsloft</t>
  </si>
  <si>
    <t>Pixeline</t>
  </si>
  <si>
    <t>https://www.youtube.com/watch?v=S5woipsq9Os</t>
  </si>
  <si>
    <t>DET SGU DA MIN ROKKOPUDE</t>
  </si>
  <si>
    <t>Saba</t>
  </si>
  <si>
    <t>https://www.youtube.com/watch?v=RJeCR5uAB70</t>
  </si>
  <si>
    <t>SÅdan nogen Kardoner</t>
  </si>
  <si>
    <t>Anja og viktor</t>
  </si>
  <si>
    <t>https://www.youtube.com/watch?v=AaSZj6v6uaY</t>
  </si>
  <si>
    <t xml:space="preserve">Du vil gerne være med i hulen, ik mulle? </t>
  </si>
  <si>
    <t xml:space="preserve">Hvad vil du gøre hvis en orc løb mod dig? </t>
  </si>
  <si>
    <t>Barda</t>
  </si>
  <si>
    <t>https://www.youtube.com/watch?v=Cg4bc2gxnXU</t>
  </si>
  <si>
    <t>Få den væk fra mig</t>
  </si>
  <si>
    <t>Der en slange i min støvle</t>
  </si>
  <si>
    <t>Toy Story</t>
  </si>
  <si>
    <t>https://www.youtube.com/watch?v=MWOYB6n1_ng</t>
  </si>
  <si>
    <t>Halli hallå og lige et øjeblik</t>
  </si>
  <si>
    <t>https://www.youtube.com/watch?v=bfm57b660Co</t>
  </si>
  <si>
    <t>Av min ryg, jeg er så gammel</t>
  </si>
  <si>
    <t>Han er godt nok dejlig når han bøvser</t>
  </si>
  <si>
    <t>Min mave er tom</t>
  </si>
  <si>
    <t>https://www.youtube.com/watch?v=wpw4VN3quAo</t>
  </si>
  <si>
    <t>Ved du ikke, man ikke må gå</t>
  </si>
  <si>
    <t>Jeg skal lige skabe mig</t>
  </si>
  <si>
    <t>https://www.youtube.com/watch?v=FzYJNAH_GW8&amp;t=538s</t>
  </si>
  <si>
    <t>Har i drukket?</t>
  </si>
  <si>
    <t>https://www.youtube.com/watch?v=hFoNj3Fyfn4</t>
  </si>
  <si>
    <t>Pyrus, frem med katapulten</t>
  </si>
  <si>
    <t>https://www.youtube.com/watch?v=uyr1vZNIVr0</t>
  </si>
  <si>
    <t>Er pik ikke bedre end risengrød?</t>
  </si>
  <si>
    <t>https://www.youtube.com/watch?v=ZjjtMiEME_8</t>
  </si>
  <si>
    <t>Im watching you Wazowski</t>
  </si>
  <si>
    <t>Monsters Inc</t>
  </si>
  <si>
    <t>https://www.youtube.com/watch?v=RtWBlDC2-ss</t>
  </si>
  <si>
    <t>Han har fået for meget stærk smertestillende</t>
  </si>
  <si>
    <t>Jeg har en åre der dunker året rundt</t>
  </si>
  <si>
    <t>https://www.youtube.com/watch?v=rttu8T4rFCk</t>
  </si>
  <si>
    <t>Så kan man stå og voldsnave under osten</t>
  </si>
  <si>
    <t>https://www.youtube.com/watch?v=ZjwPhgVsnFE</t>
  </si>
  <si>
    <t>Pernille hun er godt nok sindssyg</t>
  </si>
  <si>
    <t>En løvelort</t>
  </si>
  <si>
    <t>https://www.facebook.com/DRHistorie/videos/1133216100387509</t>
  </si>
  <si>
    <t>Mine farvestrålende tarme</t>
  </si>
  <si>
    <t>Busters verden</t>
  </si>
  <si>
    <t>https://www.facebook.com/DRHistorie/videos/687976168723890/</t>
  </si>
  <si>
    <t>Jeg kan ikke magte at svare på det i siger</t>
  </si>
  <si>
    <t>Bruno</t>
  </si>
  <si>
    <t>https://www.facebook.com/DRHistorie/videos/380124362736335/</t>
  </si>
  <si>
    <t>Totalt syndt for ham der Quang</t>
  </si>
  <si>
    <t>https://www.youtube.com/watch?v=ewM-tb4dd2M</t>
  </si>
  <si>
    <t>I har da vist roterende fis i kasketten</t>
  </si>
  <si>
    <t>Stop, du er gået i selvsving</t>
  </si>
  <si>
    <t>https://www.youtube.com/watch?v=1hHNjSW03nA</t>
  </si>
  <si>
    <t>Jeg spiser altså ikke lagkage</t>
  </si>
  <si>
    <t>Gepetto News</t>
  </si>
  <si>
    <t>https://www.dr.dk/drtv/se/gepetto-news_157340</t>
  </si>
  <si>
    <t>Patter</t>
  </si>
  <si>
    <t xml:space="preserve">Anna og Lotte </t>
  </si>
  <si>
    <t>https://www.youtube.com/watch?v=IP2QLkj84oQ</t>
  </si>
  <si>
    <t>Tissemand</t>
  </si>
  <si>
    <t xml:space="preserve">Lotte jeg er tørstig </t>
  </si>
  <si>
    <t>https://www.youtube.com/watch?v=dXRnnAo2oP4</t>
  </si>
  <si>
    <t>Jeg går lige ud og kommer</t>
  </si>
  <si>
    <t>Tænk dig om, plinge ling</t>
  </si>
  <si>
    <t>Fancy pantsy honkey tonkey</t>
  </si>
  <si>
    <t>https://www.youtube.com/watch?v=qeq_Xxnz6WM</t>
  </si>
  <si>
    <t>Bjørnen Bjørn falder altid i søvn</t>
  </si>
  <si>
    <t>https://www.youtube.com/watch?v=Oe1hYd1AlWk</t>
  </si>
  <si>
    <t>Ned i laden</t>
  </si>
  <si>
    <t>https://www.youtube.com/watch?v=U-rrt2qPKfU</t>
  </si>
  <si>
    <t>Pixelines legetøj</t>
  </si>
  <si>
    <t>https://www.youtube.com/watch?v=w6Y0NMzeWvc</t>
  </si>
  <si>
    <t>Finito</t>
  </si>
  <si>
    <t>Puljen</t>
  </si>
  <si>
    <t>Antal sange</t>
  </si>
  <si>
    <t>Shoutouts</t>
  </si>
  <si>
    <t>Udfyldt</t>
  </si>
  <si>
    <t>Mangler felter</t>
  </si>
  <si>
    <t>sangpulje feltet</t>
  </si>
  <si>
    <t>Total antal forslag</t>
  </si>
  <si>
    <t>Ideer</t>
  </si>
  <si>
    <t>Sange fra YT</t>
  </si>
  <si>
    <t>Sange fra SC</t>
  </si>
  <si>
    <t>Total</t>
  </si>
  <si>
    <t>Type</t>
  </si>
  <si>
    <t>Idé</t>
  </si>
  <si>
    <t>Programmer der muligvis indeholder guld</t>
  </si>
  <si>
    <t>Alt du har lært er at tabe- clayton</t>
  </si>
  <si>
    <t>Sang</t>
  </si>
  <si>
    <t>Tintin intro</t>
  </si>
  <si>
    <t>anna og lotte</t>
  </si>
  <si>
    <t>kaj og andrea</t>
  </si>
  <si>
    <t xml:space="preserve">sigurds bjørnetime </t>
  </si>
  <si>
    <t>osman og jeppe</t>
  </si>
  <si>
    <t>film som rejsen til saturn, terkel i knibe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</si>
</sst>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sz val="10.0"/>
      <color theme="1"/>
      <name val="Arial"/>
    </font>
    <font>
      <u/>
      <color rgb="FF0000FF"/>
    </font>
    <font>
      <sz val="11.0"/>
      <color theme="1"/>
      <name val="Roboto"/>
    </font>
    <font>
      <u/>
      <color rgb="FF1155CC"/>
      <name val="Arial"/>
    </font>
    <font>
      <u/>
      <color rgb="FF1155CC"/>
      <name val="Arial"/>
    </font>
    <font>
      <sz val="11.0"/>
      <color rgb="FF1155CC"/>
      <name val="Arial"/>
    </font>
    <font>
      <sz val="11.0"/>
      <color rgb="FF1155CC"/>
      <name val="Inconsolata"/>
    </font>
    <font/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2" numFmtId="0" xfId="0" applyFont="1"/>
    <xf borderId="0" fillId="3" fontId="9" numFmtId="0" xfId="0" applyAlignment="1" applyFill="1" applyFont="1">
      <alignment readingOrder="0"/>
    </xf>
    <xf borderId="0" fillId="3" fontId="10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d77NrgRlSK0&amp;feature=youtu.be" TargetMode="External"/><Relationship Id="rId42" Type="http://schemas.openxmlformats.org/officeDocument/2006/relationships/hyperlink" Target="https://www.youtube.com/watch?v=QNLIlauJ6_4&amp;list=PLH6CpuAMwnbhWWrm2vPeOeFOb0Eo7Oq9f&amp;index=54" TargetMode="External"/><Relationship Id="rId41" Type="http://schemas.openxmlformats.org/officeDocument/2006/relationships/hyperlink" Target="https://www.youtube.com/watch?v=e-JHfXVlkik" TargetMode="External"/><Relationship Id="rId44" Type="http://schemas.openxmlformats.org/officeDocument/2006/relationships/hyperlink" Target="https://www.youtube.com/watch?v=LD83B_gsuWM" TargetMode="External"/><Relationship Id="rId43" Type="http://schemas.openxmlformats.org/officeDocument/2006/relationships/hyperlink" Target="https://www.youtube.com/watch?v=fz6e7K3i5zA&amp;list=PLRPPZKDhbHmKsLUJHdX6iIbudf28bYo2I&amp;index=55" TargetMode="External"/><Relationship Id="rId46" Type="http://schemas.openxmlformats.org/officeDocument/2006/relationships/hyperlink" Target="https://www.youtube.com/watch?v=CeoxrSBXMiE" TargetMode="External"/><Relationship Id="rId45" Type="http://schemas.openxmlformats.org/officeDocument/2006/relationships/hyperlink" Target="https://www.youtube.com/watch?v=gV8HejTfPAY" TargetMode="External"/><Relationship Id="rId107" Type="http://schemas.openxmlformats.org/officeDocument/2006/relationships/hyperlink" Target="https://www.youtube.com/watch?v=tiMhhGm_sns" TargetMode="External"/><Relationship Id="rId106" Type="http://schemas.openxmlformats.org/officeDocument/2006/relationships/hyperlink" Target="https://www.youtube.com/watch?v=x-1hBndlBME" TargetMode="External"/><Relationship Id="rId105" Type="http://schemas.openxmlformats.org/officeDocument/2006/relationships/hyperlink" Target="https://www.youtube.com/watch?v=hB2575-yeFI" TargetMode="External"/><Relationship Id="rId104" Type="http://schemas.openxmlformats.org/officeDocument/2006/relationships/hyperlink" Target="https://www.youtube.com/watch?v=vD4VwZLJtco" TargetMode="External"/><Relationship Id="rId109" Type="http://schemas.openxmlformats.org/officeDocument/2006/relationships/hyperlink" Target="https://www.youtube.com/watch?v=ZL4x7a2YeBo" TargetMode="External"/><Relationship Id="rId108" Type="http://schemas.openxmlformats.org/officeDocument/2006/relationships/hyperlink" Target="https://www.youtube.com/watch?v=SguB8-xquQo&amp;list=PLRPPZKDhbHmKsLUJHdX6iIbudf28bYo2I&amp;index=33" TargetMode="External"/><Relationship Id="rId48" Type="http://schemas.openxmlformats.org/officeDocument/2006/relationships/hyperlink" Target="https://www.youtube.com/watch?v=0spBd5jgEDU" TargetMode="External"/><Relationship Id="rId47" Type="http://schemas.openxmlformats.org/officeDocument/2006/relationships/hyperlink" Target="https://www.youtube.com/watch?v=I6TQZMA5XV4&amp;feature=youtu.be" TargetMode="External"/><Relationship Id="rId49" Type="http://schemas.openxmlformats.org/officeDocument/2006/relationships/hyperlink" Target="https://www.youtube.com/watch?v=IL7uAGY-PfM&amp;list=PLudNvDAy_Mb7f9aBoiL8L8CcoeGXNG5fj&amp;index=14" TargetMode="External"/><Relationship Id="rId103" Type="http://schemas.openxmlformats.org/officeDocument/2006/relationships/hyperlink" Target="https://www.youtube.com/watch?v=5FPXNjiBhHs" TargetMode="External"/><Relationship Id="rId102" Type="http://schemas.openxmlformats.org/officeDocument/2006/relationships/hyperlink" Target="https://www.youtube.com/watch?v=bnw3Dywvs2s&amp;list=PLVZFxulTtgNO64S-jrop7Sqw2Lq2Qan59&amp;index=194" TargetMode="External"/><Relationship Id="rId101" Type="http://schemas.openxmlformats.org/officeDocument/2006/relationships/hyperlink" Target="https://www.youtube.com/watch?v=tpB6qhwYNYc&amp;list=PLudNvDAy_Mb7f9aBoiL8L8CcoeGXNG5fj&amp;index=31" TargetMode="External"/><Relationship Id="rId100" Type="http://schemas.openxmlformats.org/officeDocument/2006/relationships/hyperlink" Target="https://www.youtube.com/watch?v=HBMCQp88OF8" TargetMode="External"/><Relationship Id="rId31" Type="http://schemas.openxmlformats.org/officeDocument/2006/relationships/hyperlink" Target="https://www.youtube.com/watch?v=yTJ4Uh8g8Nk" TargetMode="External"/><Relationship Id="rId30" Type="http://schemas.openxmlformats.org/officeDocument/2006/relationships/hyperlink" Target="https://www.youtube.com/watch?v=7-vfYIkQ72I" TargetMode="External"/><Relationship Id="rId33" Type="http://schemas.openxmlformats.org/officeDocument/2006/relationships/hyperlink" Target="https://www.youtube.com/watch?v=R0YeziOBa1k&amp;list=PLRPPZKDhbHmKsLUJHdX6iIbudf28bYo2I&amp;index=19" TargetMode="External"/><Relationship Id="rId32" Type="http://schemas.openxmlformats.org/officeDocument/2006/relationships/hyperlink" Target="https://www.youtube.com/watch?v=ERJQZZ2Osrw" TargetMode="External"/><Relationship Id="rId35" Type="http://schemas.openxmlformats.org/officeDocument/2006/relationships/hyperlink" Target="https://www.youtube.com/watch?v=0Z3BgCuo8Fg&amp;feature=youtu.be" TargetMode="External"/><Relationship Id="rId34" Type="http://schemas.openxmlformats.org/officeDocument/2006/relationships/hyperlink" Target="https://www.youtube.com/watch?v=WREobnmYO4M" TargetMode="External"/><Relationship Id="rId37" Type="http://schemas.openxmlformats.org/officeDocument/2006/relationships/hyperlink" Target="https://www.youtube.com/watch?v=rtB-LQY5EVY&amp;feature=youtu.be" TargetMode="External"/><Relationship Id="rId36" Type="http://schemas.openxmlformats.org/officeDocument/2006/relationships/hyperlink" Target="https://soundcloud.com/user-535523944/haletudersne-x-patte" TargetMode="External"/><Relationship Id="rId39" Type="http://schemas.openxmlformats.org/officeDocument/2006/relationships/hyperlink" Target="https://www.youtube.com/watch?v=qGC7KyIv1P4&amp;list=PLudNvDAy_Mb7f9aBoiL8L8CcoeGXNG5fj&amp;index=34" TargetMode="External"/><Relationship Id="rId38" Type="http://schemas.openxmlformats.org/officeDocument/2006/relationships/hyperlink" Target="https://www.youtube.com/watch?v=4_T3E2IxBDM" TargetMode="External"/><Relationship Id="rId20" Type="http://schemas.openxmlformats.org/officeDocument/2006/relationships/hyperlink" Target="https://www.youtube.com/watch?v=4kt_PNlX6vw" TargetMode="External"/><Relationship Id="rId22" Type="http://schemas.openxmlformats.org/officeDocument/2006/relationships/hyperlink" Target="https://www.youtube.com/watch?v=QhqS4YJzx-o" TargetMode="External"/><Relationship Id="rId21" Type="http://schemas.openxmlformats.org/officeDocument/2006/relationships/hyperlink" Target="https://www.youtube.com/watch?v=y6J6PYjTzxo" TargetMode="External"/><Relationship Id="rId24" Type="http://schemas.openxmlformats.org/officeDocument/2006/relationships/hyperlink" Target="https://www.youtube.com/watch?v=3QIR60h3s84" TargetMode="External"/><Relationship Id="rId23" Type="http://schemas.openxmlformats.org/officeDocument/2006/relationships/hyperlink" Target="https://www.youtube.com/watch?v=y9ongoen_oQ" TargetMode="External"/><Relationship Id="rId129" Type="http://schemas.openxmlformats.org/officeDocument/2006/relationships/hyperlink" Target="https://soundcloud.com/tramperentorben/hjulene-pa-bussen-korer-rundt-remix-velkommen-til-torbens-legestue" TargetMode="External"/><Relationship Id="rId128" Type="http://schemas.openxmlformats.org/officeDocument/2006/relationships/hyperlink" Target="https://www.youtube.com/watch?v=3NumflN2X9w" TargetMode="External"/><Relationship Id="rId127" Type="http://schemas.openxmlformats.org/officeDocument/2006/relationships/hyperlink" Target="https://www.youtube.com/watch?v=nhq-TbGJ5B8" TargetMode="External"/><Relationship Id="rId126" Type="http://schemas.openxmlformats.org/officeDocument/2006/relationships/hyperlink" Target="https://www.youtube.com/watch?v=9klrK3c0Elc" TargetMode="External"/><Relationship Id="rId26" Type="http://schemas.openxmlformats.org/officeDocument/2006/relationships/hyperlink" Target="https://www.youtube.com/watch?v=0P0TWueNjrQ" TargetMode="External"/><Relationship Id="rId121" Type="http://schemas.openxmlformats.org/officeDocument/2006/relationships/hyperlink" Target="https://www.youtube.com/watch?v=CImnC94QuoU&amp;list=OLAK5uy_l1KVjsekVeU5Be8RCDp27dWVE-U7m20_I&amp;index=6" TargetMode="External"/><Relationship Id="rId25" Type="http://schemas.openxmlformats.org/officeDocument/2006/relationships/hyperlink" Target="https://www.youtube.com/watch?v=tRAcn0TmOeA&amp;feature=youtu.be" TargetMode="External"/><Relationship Id="rId120" Type="http://schemas.openxmlformats.org/officeDocument/2006/relationships/hyperlink" Target="https://www.youtube.com/watch?v=wi-nZySpfE4&amp;list=RDwi-nZySpfE4&amp;index=1" TargetMode="External"/><Relationship Id="rId28" Type="http://schemas.openxmlformats.org/officeDocument/2006/relationships/hyperlink" Target="https://www.youtube.com/watch?v=mKG0mTaSfmo&amp;list=PLudNvDAy_Mb7f9aBoiL8L8CcoeGXNG5fj&amp;index=6" TargetMode="External"/><Relationship Id="rId27" Type="http://schemas.openxmlformats.org/officeDocument/2006/relationships/hyperlink" Target="https://www.youtube.com/watch?v=IihH6cFXzI0" TargetMode="External"/><Relationship Id="rId125" Type="http://schemas.openxmlformats.org/officeDocument/2006/relationships/hyperlink" Target="https://www.youtube.com/watch?v=uB6WNOVN6Lc" TargetMode="External"/><Relationship Id="rId29" Type="http://schemas.openxmlformats.org/officeDocument/2006/relationships/hyperlink" Target="https://www.youtube.com/watch?v=aCpanIj3uv0" TargetMode="External"/><Relationship Id="rId124" Type="http://schemas.openxmlformats.org/officeDocument/2006/relationships/hyperlink" Target="https://www.youtube.com/watch?v=VU6CA0Ji8F0&amp;list=PLRPPZKDhbHmKsLUJHdX6iIbudf28bYo2I&amp;index=35" TargetMode="External"/><Relationship Id="rId123" Type="http://schemas.openxmlformats.org/officeDocument/2006/relationships/hyperlink" Target="https://www.youtube.com/watch?v=g3csG9yxbBo" TargetMode="External"/><Relationship Id="rId122" Type="http://schemas.openxmlformats.org/officeDocument/2006/relationships/hyperlink" Target="https://www.youtube.com/watch?v=FgFDCrwr2qU" TargetMode="External"/><Relationship Id="rId95" Type="http://schemas.openxmlformats.org/officeDocument/2006/relationships/hyperlink" Target="https://www.youtube.com/watch?v=zknZhc49Mnw" TargetMode="External"/><Relationship Id="rId94" Type="http://schemas.openxmlformats.org/officeDocument/2006/relationships/hyperlink" Target="https://www.youtube.com/watch?v=ijPo8-zqoqQ" TargetMode="External"/><Relationship Id="rId97" Type="http://schemas.openxmlformats.org/officeDocument/2006/relationships/hyperlink" Target="https://www.youtube.com/watch?v=3nzZ7wqF_o8" TargetMode="External"/><Relationship Id="rId96" Type="http://schemas.openxmlformats.org/officeDocument/2006/relationships/hyperlink" Target="https://www.youtube.com/watch?v=ZVXWYqIYdEc" TargetMode="External"/><Relationship Id="rId11" Type="http://schemas.openxmlformats.org/officeDocument/2006/relationships/hyperlink" Target="https://www.youtube.com/watch?v=NObY2YeJ7Oc&amp;feature=youtu.be" TargetMode="External"/><Relationship Id="rId99" Type="http://schemas.openxmlformats.org/officeDocument/2006/relationships/hyperlink" Target="https://www.youtube.com/watch?v=1eYtY6EmN5g&amp;list=PLudNvDAy_Mb7f9aBoiL8L8CcoeGXNG5fj&amp;index=7" TargetMode="External"/><Relationship Id="rId10" Type="http://schemas.openxmlformats.org/officeDocument/2006/relationships/hyperlink" Target="https://www.youtube.com/watch?v=MU_FmphZ4xA" TargetMode="External"/><Relationship Id="rId98" Type="http://schemas.openxmlformats.org/officeDocument/2006/relationships/hyperlink" Target="https://www.youtube.com/watch?v=kVFPkUDYPAM" TargetMode="External"/><Relationship Id="rId13" Type="http://schemas.openxmlformats.org/officeDocument/2006/relationships/hyperlink" Target="https://www.youtube.com/watch?v=ftzn_aOVrLM" TargetMode="External"/><Relationship Id="rId12" Type="http://schemas.openxmlformats.org/officeDocument/2006/relationships/hyperlink" Target="https://www.youtube.com/watch?v=Ue4PHfMWKzA" TargetMode="External"/><Relationship Id="rId91" Type="http://schemas.openxmlformats.org/officeDocument/2006/relationships/hyperlink" Target="https://www.youtube.com/watch?v=GcFF5k5F9zQ&amp;feature=youtu.be" TargetMode="External"/><Relationship Id="rId90" Type="http://schemas.openxmlformats.org/officeDocument/2006/relationships/hyperlink" Target="https://www.youtube.com/watch?v=7AT9fc1GgAc&amp;list=PLMp6IMUAXDQVi1PcBcuznEyUrWC2HS239" TargetMode="External"/><Relationship Id="rId93" Type="http://schemas.openxmlformats.org/officeDocument/2006/relationships/hyperlink" Target="https://www.youtube.com/watch?v=5_bDeOpbtwE&amp;list=PLuGaVGA6YmH7OTFLczuQC-uy9FTPHHtE8" TargetMode="External"/><Relationship Id="rId92" Type="http://schemas.openxmlformats.org/officeDocument/2006/relationships/hyperlink" Target="https://www.youtube.com/watch?v=Bo8ZVOeEKCs" TargetMode="External"/><Relationship Id="rId118" Type="http://schemas.openxmlformats.org/officeDocument/2006/relationships/hyperlink" Target="https://www.youtube.com/watch?v=-6Q7RxsGjM0&amp;fbclid=IwAR3-45CipK7vRR2W3w4_4cDOCJav2sWPD5l3xS5TOlR_toC9JqRQu77MJ6Q" TargetMode="External"/><Relationship Id="rId117" Type="http://schemas.openxmlformats.org/officeDocument/2006/relationships/hyperlink" Target="https://www.youtube.com/watch?v=XFMqDeAhvzg" TargetMode="External"/><Relationship Id="rId116" Type="http://schemas.openxmlformats.org/officeDocument/2006/relationships/hyperlink" Target="https://www.youtube.com/watch?v=cF0MPiI_YPY&amp;list=PLVZFxulTtgNO64S-jrop7Sqw2Lq2Qan59&amp;index=155" TargetMode="External"/><Relationship Id="rId115" Type="http://schemas.openxmlformats.org/officeDocument/2006/relationships/hyperlink" Target="https://www.youtube.com/watch?v=wyEMhWZZfmo&amp;list=PLH6CpuAMwnbhWWrm2vPeOeFOb0Eo7Oq9f&amp;index=55" TargetMode="External"/><Relationship Id="rId119" Type="http://schemas.openxmlformats.org/officeDocument/2006/relationships/hyperlink" Target="https://www.youtube.com/watch?v=Um6MsbJmaa8&amp;list=PLEG595mu74_I43OTB_YAzdH1D0Jf2CCj3&amp;index=188" TargetMode="External"/><Relationship Id="rId15" Type="http://schemas.openxmlformats.org/officeDocument/2006/relationships/hyperlink" Target="https://www.youtube.com/watch?v=rklhva6Fhgk&amp;feature=youtu.be" TargetMode="External"/><Relationship Id="rId110" Type="http://schemas.openxmlformats.org/officeDocument/2006/relationships/hyperlink" Target="https://www.youtube.com/watch?v=W8He0-GOlOo&amp;list=PLRPPZKDhbHmKsLUJHdX6iIbudf28bYo2I&amp;index=15" TargetMode="External"/><Relationship Id="rId14" Type="http://schemas.openxmlformats.org/officeDocument/2006/relationships/hyperlink" Target="https://www.youtube.com/watch?v=S2O1tscwNlw&amp;list=PLl5ED-hfWzrd_yZIKczmiUVhkhEff9FY2" TargetMode="External"/><Relationship Id="rId17" Type="http://schemas.openxmlformats.org/officeDocument/2006/relationships/hyperlink" Target="https://www.youtube.com/watch?v=VEVDcuqW01Y" TargetMode="External"/><Relationship Id="rId16" Type="http://schemas.openxmlformats.org/officeDocument/2006/relationships/hyperlink" Target="https://www.youtube.com/watch?v=npKxyOu-APA" TargetMode="External"/><Relationship Id="rId19" Type="http://schemas.openxmlformats.org/officeDocument/2006/relationships/hyperlink" Target="https://www.youtube.com/watch?v=vMfObaxYBV8" TargetMode="External"/><Relationship Id="rId114" Type="http://schemas.openxmlformats.org/officeDocument/2006/relationships/hyperlink" Target="https://www.youtube.com/watch?v=IDFm68Rc4_k" TargetMode="External"/><Relationship Id="rId18" Type="http://schemas.openxmlformats.org/officeDocument/2006/relationships/hyperlink" Target="https://www.youtube.com/watch?v=pz-CoYK8uOs" TargetMode="External"/><Relationship Id="rId113" Type="http://schemas.openxmlformats.org/officeDocument/2006/relationships/hyperlink" Target="https://www.youtube.com/watch?v=FrSoOfMNwrI" TargetMode="External"/><Relationship Id="rId112" Type="http://schemas.openxmlformats.org/officeDocument/2006/relationships/hyperlink" Target="https://www.youtube.com/watch?v=g4hAtH_BCNU" TargetMode="External"/><Relationship Id="rId111" Type="http://schemas.openxmlformats.org/officeDocument/2006/relationships/hyperlink" Target="https://www.youtube.com/watch?v=Xt-a7zwGZvs" TargetMode="External"/><Relationship Id="rId84" Type="http://schemas.openxmlformats.org/officeDocument/2006/relationships/hyperlink" Target="https://www.youtube.com/watch?v=bOP677cReKU&amp;list=PLRPPZKDhbHmKsLUJHdX6iIbudf28bYo2I&amp;index=40" TargetMode="External"/><Relationship Id="rId83" Type="http://schemas.openxmlformats.org/officeDocument/2006/relationships/hyperlink" Target="https://www.youtube.com/watch?v=0bGjlvukgHU&amp;feature=youtu.be" TargetMode="External"/><Relationship Id="rId86" Type="http://schemas.openxmlformats.org/officeDocument/2006/relationships/hyperlink" Target="https://www.youtube.com/watch?v=YBdekGSC68A" TargetMode="External"/><Relationship Id="rId85" Type="http://schemas.openxmlformats.org/officeDocument/2006/relationships/hyperlink" Target="https://www.youtube.com/watch?v=gcD8PVWhvQY" TargetMode="External"/><Relationship Id="rId88" Type="http://schemas.openxmlformats.org/officeDocument/2006/relationships/hyperlink" Target="https://www.youtube.com/watch?v=PL2vLofezww&amp;list=PLEG595mu74_I43OTB_YAzdH1D0Jf2CCj3&amp;index=110" TargetMode="External"/><Relationship Id="rId87" Type="http://schemas.openxmlformats.org/officeDocument/2006/relationships/hyperlink" Target="https://www.youtube.com/watch?v=YE5ZEZn-aSA" TargetMode="External"/><Relationship Id="rId89" Type="http://schemas.openxmlformats.org/officeDocument/2006/relationships/hyperlink" Target="https://www.youtube.com/watch?v=y9WZF7CLVAk" TargetMode="External"/><Relationship Id="rId80" Type="http://schemas.openxmlformats.org/officeDocument/2006/relationships/hyperlink" Target="https://www.youtube.com/watch?v=wrV1V_77NtY" TargetMode="External"/><Relationship Id="rId82" Type="http://schemas.openxmlformats.org/officeDocument/2006/relationships/hyperlink" Target="https://www.youtube.com/watch?v=Y4CW0IAnBiU" TargetMode="External"/><Relationship Id="rId81" Type="http://schemas.openxmlformats.org/officeDocument/2006/relationships/hyperlink" Target="https://www.youtube.com/watch?v=fK4dh3rJrFQ&amp;list=PLH6CpuAMwnbhWWrm2vPeOeFOb0Eo7Oq9f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2" Type="http://schemas.openxmlformats.org/officeDocument/2006/relationships/hyperlink" Target="https://www.youtube.com/watch?v=Jr16acS174Y" TargetMode="External"/><Relationship Id="rId3" Type="http://schemas.openxmlformats.org/officeDocument/2006/relationships/hyperlink" Target="https://www.youtube.com/watch?v=o-x1JyU-iL4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GYIzCcCJNlQ" TargetMode="External"/><Relationship Id="rId5" Type="http://schemas.openxmlformats.org/officeDocument/2006/relationships/hyperlink" Target="https://www.youtube.com/watch?v=gOa7fagiQj4" TargetMode="External"/><Relationship Id="rId6" Type="http://schemas.openxmlformats.org/officeDocument/2006/relationships/hyperlink" Target="https://www.youtube.com/watch?v=QL0me7ENQRE" TargetMode="External"/><Relationship Id="rId7" Type="http://schemas.openxmlformats.org/officeDocument/2006/relationships/hyperlink" Target="https://www.youtube.com/watch?v=wTCO5tZ7zZ8" TargetMode="External"/><Relationship Id="rId8" Type="http://schemas.openxmlformats.org/officeDocument/2006/relationships/hyperlink" Target="https://www.youtube.com/watch?v=hwwg8st_5W4" TargetMode="External"/><Relationship Id="rId73" Type="http://schemas.openxmlformats.org/officeDocument/2006/relationships/hyperlink" Target="https://www.youtube.com/watch?v=ADYu9jkImAE" TargetMode="External"/><Relationship Id="rId72" Type="http://schemas.openxmlformats.org/officeDocument/2006/relationships/hyperlink" Target="https://www.youtube.com/watch?v=nNa2Fr6CA0E" TargetMode="External"/><Relationship Id="rId75" Type="http://schemas.openxmlformats.org/officeDocument/2006/relationships/hyperlink" Target="https://www.youtube.com/watch?v=3WDUu-1iBRQ&amp;list=PLVZFxulTtgNO64S-jrop7Sqw2Lq2Qan59&amp;index=120" TargetMode="External"/><Relationship Id="rId74" Type="http://schemas.openxmlformats.org/officeDocument/2006/relationships/hyperlink" Target="https://www.youtube.com/watch?v=lsLC8Ghzy7M&amp;list=PLRPPZKDhbHmKsLUJHdX6iIbudf28bYo2I&amp;index=32" TargetMode="External"/><Relationship Id="rId77" Type="http://schemas.openxmlformats.org/officeDocument/2006/relationships/hyperlink" Target="https://www.youtube.com/watch?v=uVjRe8QXFHY" TargetMode="External"/><Relationship Id="rId76" Type="http://schemas.openxmlformats.org/officeDocument/2006/relationships/hyperlink" Target="https://www.youtube.com/watch?v=tmNqf4wYW4k" TargetMode="External"/><Relationship Id="rId79" Type="http://schemas.openxmlformats.org/officeDocument/2006/relationships/hyperlink" Target="https://www.youtube.com/watch?v=Qm83-qTfxV8" TargetMode="External"/><Relationship Id="rId78" Type="http://schemas.openxmlformats.org/officeDocument/2006/relationships/hyperlink" Target="https://www.youtube.com/watch?v=JOG3y0DhRSQ&amp;list=PLRPPZKDhbHmKsLUJHdX6iIbudf28bYo2I&amp;index=74" TargetMode="External"/><Relationship Id="rId71" Type="http://schemas.openxmlformats.org/officeDocument/2006/relationships/hyperlink" Target="https://www.youtube.com/watch?v=u-46GTL5IQY" TargetMode="External"/><Relationship Id="rId70" Type="http://schemas.openxmlformats.org/officeDocument/2006/relationships/hyperlink" Target="https://www.youtube.com/watch?v=S9kN0pct-Q8&amp;list=PLRPPZKDhbHmKsLUJHdX6iIbudf28bYo2I&amp;index=77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youtube.com/watch?v=Rmti0m2-Bs4&amp;list=PLRPPZKDhbHmKsLUJHdX6iIbudf28bYo2I&amp;index=80" TargetMode="External"/><Relationship Id="rId130" Type="http://schemas.openxmlformats.org/officeDocument/2006/relationships/hyperlink" Target="https://www.youtube.com/watch?v=49qOFAUIOik&amp;feature=youtu.be" TargetMode="External"/><Relationship Id="rId62" Type="http://schemas.openxmlformats.org/officeDocument/2006/relationships/hyperlink" Target="https://www.youtube.com/watch?v=cfYGBRb5Ka0" TargetMode="External"/><Relationship Id="rId61" Type="http://schemas.openxmlformats.org/officeDocument/2006/relationships/hyperlink" Target="https://www.youtube.com/watch?v=PKYEKhxWy6o&amp;list=PLudNvDAy_Mb7f9aBoiL8L8CcoeGXNG5fj&amp;index=46" TargetMode="External"/><Relationship Id="rId64" Type="http://schemas.openxmlformats.org/officeDocument/2006/relationships/hyperlink" Target="https://www.youtube.com/watch?v=vjt8dUJjUik" TargetMode="External"/><Relationship Id="rId63" Type="http://schemas.openxmlformats.org/officeDocument/2006/relationships/hyperlink" Target="https://www.youtube.com/watch?v=ZsUgQlM5Hn8&amp;list=PLudNvDAy_Mb7f9aBoiL8L8CcoeGXNG5fj&amp;index=32" TargetMode="External"/><Relationship Id="rId66" Type="http://schemas.openxmlformats.org/officeDocument/2006/relationships/hyperlink" Target="https://www.youtube.com/watch?v=H2GtWYDAkzc&amp;list=PL1QMLB5_cG1BVbJ0WxsKb0q8zyoBfnesy&amp;index=6" TargetMode="External"/><Relationship Id="rId65" Type="http://schemas.openxmlformats.org/officeDocument/2006/relationships/hyperlink" Target="https://www.youtube.com/watch?v=HkSSxMruiyI" TargetMode="External"/><Relationship Id="rId68" Type="http://schemas.openxmlformats.org/officeDocument/2006/relationships/hyperlink" Target="https://www.youtube.com/watch?v=_xekWhMM9Vk&amp;list=PLudNvDAy_Mb7f9aBoiL8L8CcoeGXNG5fj&amp;index=29" TargetMode="External"/><Relationship Id="rId67" Type="http://schemas.openxmlformats.org/officeDocument/2006/relationships/hyperlink" Target="https://www.youtube.com/watch?v=LLQt1QbUtrE" TargetMode="External"/><Relationship Id="rId60" Type="http://schemas.openxmlformats.org/officeDocument/2006/relationships/hyperlink" Target="https://www.youtube.com/watch?v=S1Tgr5xMqz4" TargetMode="External"/><Relationship Id="rId69" Type="http://schemas.openxmlformats.org/officeDocument/2006/relationships/hyperlink" Target="https://www.youtube.com/watch?v=0IYOKfQ0vjM" TargetMode="External"/><Relationship Id="rId51" Type="http://schemas.openxmlformats.org/officeDocument/2006/relationships/hyperlink" Target="https://www.youtube.com/watch?v=RB-5-091k-w&amp;feature=youtu.be" TargetMode="External"/><Relationship Id="rId50" Type="http://schemas.openxmlformats.org/officeDocument/2006/relationships/hyperlink" Target="https://www.youtube.com/watch?v=BXSrk8OjcyI&amp;t=1s" TargetMode="External"/><Relationship Id="rId53" Type="http://schemas.openxmlformats.org/officeDocument/2006/relationships/hyperlink" Target="https://www.youtube.com/watch?v=1EJZ4gGj1fU" TargetMode="External"/><Relationship Id="rId52" Type="http://schemas.openxmlformats.org/officeDocument/2006/relationships/hyperlink" Target="https://www.youtube.com/watch?v=bDhkQtYe5Lw" TargetMode="External"/><Relationship Id="rId55" Type="http://schemas.openxmlformats.org/officeDocument/2006/relationships/hyperlink" Target="https://www.youtube.com/watch?v=yvEC0wDtAU4" TargetMode="External"/><Relationship Id="rId54" Type="http://schemas.openxmlformats.org/officeDocument/2006/relationships/hyperlink" Target="https://www.youtube.com/watch?v=ZfJQ4BQ37Ls" TargetMode="External"/><Relationship Id="rId57" Type="http://schemas.openxmlformats.org/officeDocument/2006/relationships/hyperlink" Target="https://www.youtube.com/watch?v=FJPotonU_hI" TargetMode="External"/><Relationship Id="rId56" Type="http://schemas.openxmlformats.org/officeDocument/2006/relationships/hyperlink" Target="https://www.youtube.com/watch?v=CTyB89fOqhE" TargetMode="External"/><Relationship Id="rId59" Type="http://schemas.openxmlformats.org/officeDocument/2006/relationships/hyperlink" Target="https://www.youtube.com/watch?v=mp-gNsO2Z_8&amp;list=PLudNvDAy_Mb7f9aBoiL8L8CcoeGXNG5fj&amp;index=44" TargetMode="External"/><Relationship Id="rId58" Type="http://schemas.openxmlformats.org/officeDocument/2006/relationships/hyperlink" Target="https://www.youtube.com/watch?v=0ZQ5UzVhg7w&amp;list=PLl5ED-hfWzrd_yZIKczmiUVhkhEff9FY2&amp;index=60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d77NrgRlSK0&amp;feature=youtu.be" TargetMode="External"/><Relationship Id="rId42" Type="http://schemas.openxmlformats.org/officeDocument/2006/relationships/hyperlink" Target="https://www.youtube.com/watch?v=QNLIlauJ6_4&amp;list=PLH6CpuAMwnbhWWrm2vPeOeFOb0Eo7Oq9f&amp;index=54" TargetMode="External"/><Relationship Id="rId41" Type="http://schemas.openxmlformats.org/officeDocument/2006/relationships/hyperlink" Target="https://www.youtube.com/watch?v=e-JHfXVlkik" TargetMode="External"/><Relationship Id="rId44" Type="http://schemas.openxmlformats.org/officeDocument/2006/relationships/hyperlink" Target="https://www.youtube.com/watch?v=LD83B_gsuWM" TargetMode="External"/><Relationship Id="rId43" Type="http://schemas.openxmlformats.org/officeDocument/2006/relationships/hyperlink" Target="https://www.youtube.com/watch?v=fz6e7K3i5zA&amp;list=PLRPPZKDhbHmKsLUJHdX6iIbudf28bYo2I&amp;index=55" TargetMode="External"/><Relationship Id="rId46" Type="http://schemas.openxmlformats.org/officeDocument/2006/relationships/hyperlink" Target="https://www.youtube.com/watch?v=CeoxrSBXMiE" TargetMode="External"/><Relationship Id="rId45" Type="http://schemas.openxmlformats.org/officeDocument/2006/relationships/hyperlink" Target="https://www.youtube.com/watch?v=gV8HejTfPAY" TargetMode="External"/><Relationship Id="rId107" Type="http://schemas.openxmlformats.org/officeDocument/2006/relationships/hyperlink" Target="https://www.youtube.com/watch?v=tiMhhGm_sns" TargetMode="External"/><Relationship Id="rId106" Type="http://schemas.openxmlformats.org/officeDocument/2006/relationships/hyperlink" Target="https://www.youtube.com/watch?v=x-1hBndlBME" TargetMode="External"/><Relationship Id="rId105" Type="http://schemas.openxmlformats.org/officeDocument/2006/relationships/hyperlink" Target="https://www.youtube.com/watch?v=GcFF5k5F9zQ&amp;feature=youtu.be" TargetMode="External"/><Relationship Id="rId104" Type="http://schemas.openxmlformats.org/officeDocument/2006/relationships/hyperlink" Target="https://www.youtube.com/watch?v=hB2575-yeFI" TargetMode="External"/><Relationship Id="rId109" Type="http://schemas.openxmlformats.org/officeDocument/2006/relationships/hyperlink" Target="https://www.youtube.com/watch?v=ZL4x7a2YeBo" TargetMode="External"/><Relationship Id="rId108" Type="http://schemas.openxmlformats.org/officeDocument/2006/relationships/hyperlink" Target="https://www.youtube.com/watch?v=SguB8-xquQo&amp;list=PLRPPZKDhbHmKsLUJHdX6iIbudf28bYo2I&amp;index=33" TargetMode="External"/><Relationship Id="rId48" Type="http://schemas.openxmlformats.org/officeDocument/2006/relationships/hyperlink" Target="https://www.youtube.com/watch?v=0spBd5jgEDU" TargetMode="External"/><Relationship Id="rId47" Type="http://schemas.openxmlformats.org/officeDocument/2006/relationships/hyperlink" Target="https://www.youtube.com/watch?v=I6TQZMA5XV4&amp;feature=youtu.be" TargetMode="External"/><Relationship Id="rId49" Type="http://schemas.openxmlformats.org/officeDocument/2006/relationships/hyperlink" Target="https://www.youtube.com/watch?v=IL7uAGY-PfM&amp;list=PLudNvDAy_Mb7f9aBoiL8L8CcoeGXNG5fj&amp;index=14" TargetMode="External"/><Relationship Id="rId103" Type="http://schemas.openxmlformats.org/officeDocument/2006/relationships/hyperlink" Target="https://www.youtube.com/watch?v=vD4VwZLJtco" TargetMode="External"/><Relationship Id="rId102" Type="http://schemas.openxmlformats.org/officeDocument/2006/relationships/hyperlink" Target="https://www.youtube.com/watch?v=ijPo8-zqoqQ" TargetMode="External"/><Relationship Id="rId101" Type="http://schemas.openxmlformats.org/officeDocument/2006/relationships/hyperlink" Target="https://www.youtube.com/watch?v=5FPXNjiBhHs" TargetMode="External"/><Relationship Id="rId100" Type="http://schemas.openxmlformats.org/officeDocument/2006/relationships/hyperlink" Target="https://www.youtube.com/watch?v=bnw3Dywvs2s&amp;list=PLVZFxulTtgNO64S-jrop7Sqw2Lq2Qan59&amp;index=194" TargetMode="External"/><Relationship Id="rId31" Type="http://schemas.openxmlformats.org/officeDocument/2006/relationships/hyperlink" Target="https://www.youtube.com/watch?v=yTJ4Uh8g8Nk" TargetMode="External"/><Relationship Id="rId30" Type="http://schemas.openxmlformats.org/officeDocument/2006/relationships/hyperlink" Target="https://www.youtube.com/watch?v=7-vfYIkQ72I" TargetMode="External"/><Relationship Id="rId33" Type="http://schemas.openxmlformats.org/officeDocument/2006/relationships/hyperlink" Target="https://www.youtube.com/watch?v=R0YeziOBa1k&amp;list=PLRPPZKDhbHmKsLUJHdX6iIbudf28bYo2I&amp;index=19" TargetMode="External"/><Relationship Id="rId32" Type="http://schemas.openxmlformats.org/officeDocument/2006/relationships/hyperlink" Target="https://www.youtube.com/watch?v=ERJQZZ2Osrw" TargetMode="External"/><Relationship Id="rId35" Type="http://schemas.openxmlformats.org/officeDocument/2006/relationships/hyperlink" Target="https://www.youtube.com/watch?v=0Z3BgCuo8Fg&amp;feature=youtu.be" TargetMode="External"/><Relationship Id="rId34" Type="http://schemas.openxmlformats.org/officeDocument/2006/relationships/hyperlink" Target="https://www.youtube.com/watch?v=WREobnmYO4M" TargetMode="External"/><Relationship Id="rId37" Type="http://schemas.openxmlformats.org/officeDocument/2006/relationships/hyperlink" Target="https://www.youtube.com/watch?v=rtB-LQY5EVY&amp;feature=youtu.be" TargetMode="External"/><Relationship Id="rId36" Type="http://schemas.openxmlformats.org/officeDocument/2006/relationships/hyperlink" Target="https://soundcloud.com/user-535523944/haletudersne-x-patte" TargetMode="External"/><Relationship Id="rId39" Type="http://schemas.openxmlformats.org/officeDocument/2006/relationships/hyperlink" Target="https://www.youtube.com/watch?v=qGC7KyIv1P4&amp;list=PLudNvDAy_Mb7f9aBoiL8L8CcoeGXNG5fj&amp;index=34" TargetMode="External"/><Relationship Id="rId38" Type="http://schemas.openxmlformats.org/officeDocument/2006/relationships/hyperlink" Target="https://www.youtube.com/watch?v=4_T3E2IxBDM" TargetMode="External"/><Relationship Id="rId20" Type="http://schemas.openxmlformats.org/officeDocument/2006/relationships/hyperlink" Target="https://www.youtube.com/watch?v=4kt_PNlX6vw" TargetMode="External"/><Relationship Id="rId22" Type="http://schemas.openxmlformats.org/officeDocument/2006/relationships/hyperlink" Target="https://www.youtube.com/watch?v=QhqS4YJzx-o" TargetMode="External"/><Relationship Id="rId21" Type="http://schemas.openxmlformats.org/officeDocument/2006/relationships/hyperlink" Target="https://www.youtube.com/watch?v=y6J6PYjTzxo" TargetMode="External"/><Relationship Id="rId24" Type="http://schemas.openxmlformats.org/officeDocument/2006/relationships/hyperlink" Target="https://www.youtube.com/watch?v=3QIR60h3s84" TargetMode="External"/><Relationship Id="rId23" Type="http://schemas.openxmlformats.org/officeDocument/2006/relationships/hyperlink" Target="https://www.youtube.com/watch?v=y9ongoen_oQ" TargetMode="External"/><Relationship Id="rId129" Type="http://schemas.openxmlformats.org/officeDocument/2006/relationships/hyperlink" Target="https://soundcloud.com/tramperentorben/hjulene-pa-bussen-korer-rundt-remix-velkommen-til-torbens-legestue" TargetMode="External"/><Relationship Id="rId128" Type="http://schemas.openxmlformats.org/officeDocument/2006/relationships/hyperlink" Target="https://www.youtube.com/watch?v=3NumflN2X9w" TargetMode="External"/><Relationship Id="rId127" Type="http://schemas.openxmlformats.org/officeDocument/2006/relationships/hyperlink" Target="https://www.youtube.com/watch?v=nhq-TbGJ5B8" TargetMode="External"/><Relationship Id="rId126" Type="http://schemas.openxmlformats.org/officeDocument/2006/relationships/hyperlink" Target="https://www.youtube.com/watch?v=9klrK3c0Elc" TargetMode="External"/><Relationship Id="rId26" Type="http://schemas.openxmlformats.org/officeDocument/2006/relationships/hyperlink" Target="https://www.youtube.com/watch?v=0P0TWueNjrQ" TargetMode="External"/><Relationship Id="rId121" Type="http://schemas.openxmlformats.org/officeDocument/2006/relationships/hyperlink" Target="https://www.youtube.com/watch?v=CImnC94QuoU&amp;list=OLAK5uy_l1KVjsekVeU5Be8RCDp27dWVE-U7m20_I&amp;index=6" TargetMode="External"/><Relationship Id="rId25" Type="http://schemas.openxmlformats.org/officeDocument/2006/relationships/hyperlink" Target="https://www.youtube.com/watch?v=tRAcn0TmOeA&amp;feature=youtu.be" TargetMode="External"/><Relationship Id="rId120" Type="http://schemas.openxmlformats.org/officeDocument/2006/relationships/hyperlink" Target="https://www.youtube.com/watch?v=wi-nZySpfE4&amp;list=RDwi-nZySpfE4&amp;index=1" TargetMode="External"/><Relationship Id="rId28" Type="http://schemas.openxmlformats.org/officeDocument/2006/relationships/hyperlink" Target="https://www.youtube.com/watch?v=mKG0mTaSfmo&amp;list=PLudNvDAy_Mb7f9aBoiL8L8CcoeGXNG5fj&amp;index=6" TargetMode="External"/><Relationship Id="rId27" Type="http://schemas.openxmlformats.org/officeDocument/2006/relationships/hyperlink" Target="https://www.youtube.com/watch?v=IihH6cFXzI0" TargetMode="External"/><Relationship Id="rId125" Type="http://schemas.openxmlformats.org/officeDocument/2006/relationships/hyperlink" Target="https://www.youtube.com/watch?v=uB6WNOVN6Lc" TargetMode="External"/><Relationship Id="rId29" Type="http://schemas.openxmlformats.org/officeDocument/2006/relationships/hyperlink" Target="https://www.youtube.com/watch?v=aCpanIj3uv0" TargetMode="External"/><Relationship Id="rId124" Type="http://schemas.openxmlformats.org/officeDocument/2006/relationships/hyperlink" Target="https://www.youtube.com/watch?v=VU6CA0Ji8F0&amp;list=PLRPPZKDhbHmKsLUJHdX6iIbudf28bYo2I&amp;index=35" TargetMode="External"/><Relationship Id="rId123" Type="http://schemas.openxmlformats.org/officeDocument/2006/relationships/hyperlink" Target="https://www.youtube.com/watch?v=g3csG9yxbBo" TargetMode="External"/><Relationship Id="rId122" Type="http://schemas.openxmlformats.org/officeDocument/2006/relationships/hyperlink" Target="https://www.youtube.com/watch?v=FgFDCrwr2qU" TargetMode="External"/><Relationship Id="rId95" Type="http://schemas.openxmlformats.org/officeDocument/2006/relationships/hyperlink" Target="https://www.youtube.com/watch?v=HBMCQp88OF8" TargetMode="External"/><Relationship Id="rId94" Type="http://schemas.openxmlformats.org/officeDocument/2006/relationships/hyperlink" Target="https://www.youtube.com/watch?v=1eYtY6EmN5g&amp;list=PLudNvDAy_Mb7f9aBoiL8L8CcoeGXNG5fj&amp;index=7" TargetMode="External"/><Relationship Id="rId97" Type="http://schemas.openxmlformats.org/officeDocument/2006/relationships/hyperlink" Target="https://www.youtube.com/watch?v=zknZhc49Mnw" TargetMode="External"/><Relationship Id="rId96" Type="http://schemas.openxmlformats.org/officeDocument/2006/relationships/hyperlink" Target="https://www.youtube.com/watch?v=gcD8PVWhvQY" TargetMode="External"/><Relationship Id="rId11" Type="http://schemas.openxmlformats.org/officeDocument/2006/relationships/hyperlink" Target="https://www.youtube.com/watch?v=NObY2YeJ7Oc&amp;feature=youtu.be" TargetMode="External"/><Relationship Id="rId99" Type="http://schemas.openxmlformats.org/officeDocument/2006/relationships/hyperlink" Target="https://www.youtube.com/watch?v=5_bDeOpbtwE&amp;list=PLuGaVGA6YmH7OTFLczuQC-uy9FTPHHtE8" TargetMode="External"/><Relationship Id="rId10" Type="http://schemas.openxmlformats.org/officeDocument/2006/relationships/hyperlink" Target="https://www.youtube.com/watch?v=MU_FmphZ4xA" TargetMode="External"/><Relationship Id="rId98" Type="http://schemas.openxmlformats.org/officeDocument/2006/relationships/hyperlink" Target="https://www.youtube.com/watch?v=tpB6qhwYNYc&amp;list=PLudNvDAy_Mb7f9aBoiL8L8CcoeGXNG5fj&amp;index=31" TargetMode="External"/><Relationship Id="rId13" Type="http://schemas.openxmlformats.org/officeDocument/2006/relationships/hyperlink" Target="https://www.youtube.com/watch?v=ftzn_aOVrLM" TargetMode="External"/><Relationship Id="rId12" Type="http://schemas.openxmlformats.org/officeDocument/2006/relationships/hyperlink" Target="https://www.youtube.com/watch?v=Ue4PHfMWKzA" TargetMode="External"/><Relationship Id="rId91" Type="http://schemas.openxmlformats.org/officeDocument/2006/relationships/hyperlink" Target="https://www.youtube.com/watch?v=ZVXWYqIYdEc" TargetMode="External"/><Relationship Id="rId90" Type="http://schemas.openxmlformats.org/officeDocument/2006/relationships/hyperlink" Target="https://www.youtube.com/watch?v=Bo8ZVOeEKCs" TargetMode="External"/><Relationship Id="rId93" Type="http://schemas.openxmlformats.org/officeDocument/2006/relationships/hyperlink" Target="https://www.youtube.com/watch?v=kVFPkUDYPAM" TargetMode="External"/><Relationship Id="rId92" Type="http://schemas.openxmlformats.org/officeDocument/2006/relationships/hyperlink" Target="https://www.youtube.com/watch?v=3nzZ7wqF_o8" TargetMode="External"/><Relationship Id="rId118" Type="http://schemas.openxmlformats.org/officeDocument/2006/relationships/hyperlink" Target="https://www.youtube.com/watch?v=-6Q7RxsGjM0&amp;fbclid=IwAR3-45CipK7vRR2W3w4_4cDOCJav2sWPD5l3xS5TOlR_toC9JqRQu77MJ6Q" TargetMode="External"/><Relationship Id="rId117" Type="http://schemas.openxmlformats.org/officeDocument/2006/relationships/hyperlink" Target="https://www.youtube.com/watch?v=XFMqDeAhvzg" TargetMode="External"/><Relationship Id="rId116" Type="http://schemas.openxmlformats.org/officeDocument/2006/relationships/hyperlink" Target="https://www.youtube.com/watch?v=cF0MPiI_YPY&amp;list=PLVZFxulTtgNO64S-jrop7Sqw2Lq2Qan59&amp;index=155" TargetMode="External"/><Relationship Id="rId115" Type="http://schemas.openxmlformats.org/officeDocument/2006/relationships/hyperlink" Target="https://www.youtube.com/watch?v=wyEMhWZZfmo&amp;list=PLH6CpuAMwnbhWWrm2vPeOeFOb0Eo7Oq9f&amp;index=55" TargetMode="External"/><Relationship Id="rId119" Type="http://schemas.openxmlformats.org/officeDocument/2006/relationships/hyperlink" Target="https://www.youtube.com/watch?v=Um6MsbJmaa8&amp;list=PLEG595mu74_I43OTB_YAzdH1D0Jf2CCj3&amp;index=188" TargetMode="External"/><Relationship Id="rId15" Type="http://schemas.openxmlformats.org/officeDocument/2006/relationships/hyperlink" Target="https://www.youtube.com/watch?v=rklhva6Fhgk&amp;feature=youtu.be" TargetMode="External"/><Relationship Id="rId110" Type="http://schemas.openxmlformats.org/officeDocument/2006/relationships/hyperlink" Target="https://www.youtube.com/watch?v=W8He0-GOlOo&amp;list=PLRPPZKDhbHmKsLUJHdX6iIbudf28bYo2I&amp;index=15" TargetMode="External"/><Relationship Id="rId14" Type="http://schemas.openxmlformats.org/officeDocument/2006/relationships/hyperlink" Target="https://www.youtube.com/watch?v=S2O1tscwNlw&amp;list=PLl5ED-hfWzrd_yZIKczmiUVhkhEff9FY2" TargetMode="External"/><Relationship Id="rId17" Type="http://schemas.openxmlformats.org/officeDocument/2006/relationships/hyperlink" Target="https://www.youtube.com/watch?v=VEVDcuqW01Y" TargetMode="External"/><Relationship Id="rId16" Type="http://schemas.openxmlformats.org/officeDocument/2006/relationships/hyperlink" Target="https://www.youtube.com/watch?v=npKxyOu-APA" TargetMode="External"/><Relationship Id="rId19" Type="http://schemas.openxmlformats.org/officeDocument/2006/relationships/hyperlink" Target="https://www.youtube.com/watch?v=vMfObaxYBV8" TargetMode="External"/><Relationship Id="rId114" Type="http://schemas.openxmlformats.org/officeDocument/2006/relationships/hyperlink" Target="https://www.youtube.com/watch?v=IDFm68Rc4_k" TargetMode="External"/><Relationship Id="rId18" Type="http://schemas.openxmlformats.org/officeDocument/2006/relationships/hyperlink" Target="https://www.youtube.com/watch?v=pz-CoYK8uOs" TargetMode="External"/><Relationship Id="rId113" Type="http://schemas.openxmlformats.org/officeDocument/2006/relationships/hyperlink" Target="https://www.youtube.com/watch?v=FrSoOfMNwrI" TargetMode="External"/><Relationship Id="rId112" Type="http://schemas.openxmlformats.org/officeDocument/2006/relationships/hyperlink" Target="https://www.youtube.com/watch?v=g4hAtH_BCNU" TargetMode="External"/><Relationship Id="rId111" Type="http://schemas.openxmlformats.org/officeDocument/2006/relationships/hyperlink" Target="https://www.youtube.com/watch?v=Xt-a7zwGZvs" TargetMode="External"/><Relationship Id="rId84" Type="http://schemas.openxmlformats.org/officeDocument/2006/relationships/hyperlink" Target="https://www.youtube.com/watch?v=bOP677cReKU&amp;list=PLRPPZKDhbHmKsLUJHdX6iIbudf28bYo2I&amp;index=40" TargetMode="External"/><Relationship Id="rId83" Type="http://schemas.openxmlformats.org/officeDocument/2006/relationships/hyperlink" Target="https://www.youtube.com/watch?v=0bGjlvukgHU&amp;feature=youtu.be" TargetMode="External"/><Relationship Id="rId86" Type="http://schemas.openxmlformats.org/officeDocument/2006/relationships/hyperlink" Target="https://www.youtube.com/watch?v=YE5ZEZn-aSA" TargetMode="External"/><Relationship Id="rId85" Type="http://schemas.openxmlformats.org/officeDocument/2006/relationships/hyperlink" Target="https://www.youtube.com/watch?v=YBdekGSC68A" TargetMode="External"/><Relationship Id="rId88" Type="http://schemas.openxmlformats.org/officeDocument/2006/relationships/hyperlink" Target="https://www.youtube.com/watch?v=y9WZF7CLVAk" TargetMode="External"/><Relationship Id="rId87" Type="http://schemas.openxmlformats.org/officeDocument/2006/relationships/hyperlink" Target="https://www.youtube.com/watch?v=PL2vLofezww&amp;list=PLEG595mu74_I43OTB_YAzdH1D0Jf2CCj3&amp;index=110" TargetMode="External"/><Relationship Id="rId89" Type="http://schemas.openxmlformats.org/officeDocument/2006/relationships/hyperlink" Target="https://www.youtube.com/watch?v=7AT9fc1GgAc&amp;list=PLMp6IMUAXDQVi1PcBcuznEyUrWC2HS239" TargetMode="External"/><Relationship Id="rId80" Type="http://schemas.openxmlformats.org/officeDocument/2006/relationships/hyperlink" Target="https://www.youtube.com/watch?v=wrV1V_77NtY" TargetMode="External"/><Relationship Id="rId82" Type="http://schemas.openxmlformats.org/officeDocument/2006/relationships/hyperlink" Target="https://www.youtube.com/watch?v=Y4CW0IAnBiU" TargetMode="External"/><Relationship Id="rId81" Type="http://schemas.openxmlformats.org/officeDocument/2006/relationships/hyperlink" Target="https://www.youtube.com/watch?v=fK4dh3rJrFQ&amp;list=PLH6CpuAMwnbhWWrm2vPeOeFOb0Eo7Oq9f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2" Type="http://schemas.openxmlformats.org/officeDocument/2006/relationships/hyperlink" Target="https://www.youtube.com/watch?v=Jr16acS174Y" TargetMode="External"/><Relationship Id="rId3" Type="http://schemas.openxmlformats.org/officeDocument/2006/relationships/hyperlink" Target="https://www.youtube.com/watch?v=o-x1JyU-iL4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GYIzCcCJNlQ" TargetMode="External"/><Relationship Id="rId5" Type="http://schemas.openxmlformats.org/officeDocument/2006/relationships/hyperlink" Target="https://www.youtube.com/watch?v=gOa7fagiQj4" TargetMode="External"/><Relationship Id="rId6" Type="http://schemas.openxmlformats.org/officeDocument/2006/relationships/hyperlink" Target="https://www.youtube.com/watch?v=QL0me7ENQRE" TargetMode="External"/><Relationship Id="rId7" Type="http://schemas.openxmlformats.org/officeDocument/2006/relationships/hyperlink" Target="https://www.youtube.com/watch?v=wTCO5tZ7zZ8" TargetMode="External"/><Relationship Id="rId8" Type="http://schemas.openxmlformats.org/officeDocument/2006/relationships/hyperlink" Target="https://www.youtube.com/watch?v=hwwg8st_5W4" TargetMode="External"/><Relationship Id="rId73" Type="http://schemas.openxmlformats.org/officeDocument/2006/relationships/hyperlink" Target="https://www.youtube.com/watch?v=ADYu9jkImAE" TargetMode="External"/><Relationship Id="rId72" Type="http://schemas.openxmlformats.org/officeDocument/2006/relationships/hyperlink" Target="https://www.youtube.com/watch?v=nNa2Fr6CA0E" TargetMode="External"/><Relationship Id="rId75" Type="http://schemas.openxmlformats.org/officeDocument/2006/relationships/hyperlink" Target="https://www.youtube.com/watch?v=3WDUu-1iBRQ&amp;list=PLVZFxulTtgNO64S-jrop7Sqw2Lq2Qan59&amp;index=120" TargetMode="External"/><Relationship Id="rId74" Type="http://schemas.openxmlformats.org/officeDocument/2006/relationships/hyperlink" Target="https://www.youtube.com/watch?v=lsLC8Ghzy7M&amp;list=PLRPPZKDhbHmKsLUJHdX6iIbudf28bYo2I&amp;index=32" TargetMode="External"/><Relationship Id="rId77" Type="http://schemas.openxmlformats.org/officeDocument/2006/relationships/hyperlink" Target="https://www.youtube.com/watch?v=uVjRe8QXFHY" TargetMode="External"/><Relationship Id="rId76" Type="http://schemas.openxmlformats.org/officeDocument/2006/relationships/hyperlink" Target="https://www.youtube.com/watch?v=tmNqf4wYW4k" TargetMode="External"/><Relationship Id="rId79" Type="http://schemas.openxmlformats.org/officeDocument/2006/relationships/hyperlink" Target="https://www.youtube.com/watch?v=Qm83-qTfxV8" TargetMode="External"/><Relationship Id="rId78" Type="http://schemas.openxmlformats.org/officeDocument/2006/relationships/hyperlink" Target="https://www.youtube.com/watch?v=JOG3y0DhRSQ&amp;list=PLRPPZKDhbHmKsLUJHdX6iIbudf28bYo2I&amp;index=74" TargetMode="External"/><Relationship Id="rId71" Type="http://schemas.openxmlformats.org/officeDocument/2006/relationships/hyperlink" Target="https://www.youtube.com/watch?v=u-46GTL5IQY" TargetMode="External"/><Relationship Id="rId70" Type="http://schemas.openxmlformats.org/officeDocument/2006/relationships/hyperlink" Target="https://www.youtube.com/watch?v=S9kN0pct-Q8&amp;list=PLRPPZKDhbHmKsLUJHdX6iIbudf28bYo2I&amp;index=77" TargetMode="External"/><Relationship Id="rId132" Type="http://schemas.openxmlformats.org/officeDocument/2006/relationships/drawing" Target="../drawings/drawing2.xml"/><Relationship Id="rId131" Type="http://schemas.openxmlformats.org/officeDocument/2006/relationships/hyperlink" Target="https://www.youtube.com/watch?v=Rmti0m2-Bs4&amp;list=PLRPPZKDhbHmKsLUJHdX6iIbudf28bYo2I&amp;index=80" TargetMode="External"/><Relationship Id="rId130" Type="http://schemas.openxmlformats.org/officeDocument/2006/relationships/hyperlink" Target="https://www.youtube.com/watch?v=49qOFAUIOik&amp;feature=youtu.be" TargetMode="External"/><Relationship Id="rId62" Type="http://schemas.openxmlformats.org/officeDocument/2006/relationships/hyperlink" Target="https://www.youtube.com/watch?v=cfYGBRb5Ka0" TargetMode="External"/><Relationship Id="rId61" Type="http://schemas.openxmlformats.org/officeDocument/2006/relationships/hyperlink" Target="https://www.youtube.com/watch?v=PKYEKhxWy6o&amp;list=PLudNvDAy_Mb7f9aBoiL8L8CcoeGXNG5fj&amp;index=46" TargetMode="External"/><Relationship Id="rId64" Type="http://schemas.openxmlformats.org/officeDocument/2006/relationships/hyperlink" Target="https://www.youtube.com/watch?v=vjt8dUJjUik" TargetMode="External"/><Relationship Id="rId63" Type="http://schemas.openxmlformats.org/officeDocument/2006/relationships/hyperlink" Target="https://www.youtube.com/watch?v=ZsUgQlM5Hn8&amp;list=PLudNvDAy_Mb7f9aBoiL8L8CcoeGXNG5fj&amp;index=32" TargetMode="External"/><Relationship Id="rId66" Type="http://schemas.openxmlformats.org/officeDocument/2006/relationships/hyperlink" Target="https://www.youtube.com/watch?v=H2GtWYDAkzc&amp;list=PL1QMLB5_cG1BVbJ0WxsKb0q8zyoBfnesy&amp;index=6" TargetMode="External"/><Relationship Id="rId65" Type="http://schemas.openxmlformats.org/officeDocument/2006/relationships/hyperlink" Target="https://www.youtube.com/watch?v=HkSSxMruiyI" TargetMode="External"/><Relationship Id="rId68" Type="http://schemas.openxmlformats.org/officeDocument/2006/relationships/hyperlink" Target="https://www.youtube.com/watch?v=_xekWhMM9Vk&amp;list=PLudNvDAy_Mb7f9aBoiL8L8CcoeGXNG5fj&amp;index=29" TargetMode="External"/><Relationship Id="rId67" Type="http://schemas.openxmlformats.org/officeDocument/2006/relationships/hyperlink" Target="https://www.youtube.com/watch?v=LLQt1QbUtrE" TargetMode="External"/><Relationship Id="rId60" Type="http://schemas.openxmlformats.org/officeDocument/2006/relationships/hyperlink" Target="https://www.youtube.com/watch?v=S1Tgr5xMqz4" TargetMode="External"/><Relationship Id="rId69" Type="http://schemas.openxmlformats.org/officeDocument/2006/relationships/hyperlink" Target="https://www.youtube.com/watch?v=0IYOKfQ0vjM" TargetMode="External"/><Relationship Id="rId51" Type="http://schemas.openxmlformats.org/officeDocument/2006/relationships/hyperlink" Target="https://www.youtube.com/watch?v=RB-5-091k-w&amp;feature=youtu.be" TargetMode="External"/><Relationship Id="rId50" Type="http://schemas.openxmlformats.org/officeDocument/2006/relationships/hyperlink" Target="https://www.youtube.com/watch?v=BXSrk8OjcyI&amp;t=1s" TargetMode="External"/><Relationship Id="rId53" Type="http://schemas.openxmlformats.org/officeDocument/2006/relationships/hyperlink" Target="https://www.youtube.com/watch?v=1EJZ4gGj1fU" TargetMode="External"/><Relationship Id="rId52" Type="http://schemas.openxmlformats.org/officeDocument/2006/relationships/hyperlink" Target="https://www.youtube.com/watch?v=bDhkQtYe5Lw" TargetMode="External"/><Relationship Id="rId55" Type="http://schemas.openxmlformats.org/officeDocument/2006/relationships/hyperlink" Target="https://www.youtube.com/watch?v=yvEC0wDtAU4" TargetMode="External"/><Relationship Id="rId54" Type="http://schemas.openxmlformats.org/officeDocument/2006/relationships/hyperlink" Target="https://www.youtube.com/watch?v=ZfJQ4BQ37Ls" TargetMode="External"/><Relationship Id="rId57" Type="http://schemas.openxmlformats.org/officeDocument/2006/relationships/hyperlink" Target="https://www.youtube.com/watch?v=FJPotonU_hI" TargetMode="External"/><Relationship Id="rId56" Type="http://schemas.openxmlformats.org/officeDocument/2006/relationships/hyperlink" Target="https://www.youtube.com/watch?v=CTyB89fOqhE" TargetMode="External"/><Relationship Id="rId59" Type="http://schemas.openxmlformats.org/officeDocument/2006/relationships/hyperlink" Target="https://www.youtube.com/watch?v=mp-gNsO2Z_8&amp;list=PLudNvDAy_Mb7f9aBoiL8L8CcoeGXNG5fj&amp;index=44" TargetMode="External"/><Relationship Id="rId58" Type="http://schemas.openxmlformats.org/officeDocument/2006/relationships/hyperlink" Target="https://www.youtube.com/watch?v=0ZQ5UzVhg7w&amp;list=PLl5ED-hfWzrd_yZIKczmiUVhkhEff9FY2&amp;index=60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ZXicC4tbaE&amp;list=PLEG595mu74_I43OTB_YAzdH1D0Jf2CCj3&amp;index=241" TargetMode="External"/><Relationship Id="rId42" Type="http://schemas.openxmlformats.org/officeDocument/2006/relationships/hyperlink" Target="https://www.youtube.com/watch?v=3-P831rA37I" TargetMode="External"/><Relationship Id="rId41" Type="http://schemas.openxmlformats.org/officeDocument/2006/relationships/hyperlink" Target="https://www.youtube.com/watch?v=3-P831rA37I&amp;list=RDDmJpfh2803Y&amp;index=12" TargetMode="External"/><Relationship Id="rId44" Type="http://schemas.openxmlformats.org/officeDocument/2006/relationships/hyperlink" Target="https://www.youtube.com/watch?v=2IT3kUCqk5A" TargetMode="External"/><Relationship Id="rId43" Type="http://schemas.openxmlformats.org/officeDocument/2006/relationships/hyperlink" Target="https://www.youtube.com/watch?v=4Z5f25b48ng&amp;list=PLo4vdkJYKeGkr4GLNHrAVAnVGvGi0UCRu" TargetMode="External"/><Relationship Id="rId46" Type="http://schemas.openxmlformats.org/officeDocument/2006/relationships/hyperlink" Target="https://www.youtube.com/watch?v=84LbZI9r_dw" TargetMode="External"/><Relationship Id="rId45" Type="http://schemas.openxmlformats.org/officeDocument/2006/relationships/hyperlink" Target="https://www.youtube.com/watch?v=rXLVOr_qkl4" TargetMode="External"/><Relationship Id="rId48" Type="http://schemas.openxmlformats.org/officeDocument/2006/relationships/hyperlink" Target="https://www.youtube.com/watch?v=cX4QtntQyeM" TargetMode="External"/><Relationship Id="rId47" Type="http://schemas.openxmlformats.org/officeDocument/2006/relationships/hyperlink" Target="https://www.youtube.com/watch?v=9XAyCEYMzsw" TargetMode="External"/><Relationship Id="rId49" Type="http://schemas.openxmlformats.org/officeDocument/2006/relationships/hyperlink" Target="https://www.youtube.com/watch?v=PV-1p-U01lg" TargetMode="External"/><Relationship Id="rId101" Type="http://schemas.openxmlformats.org/officeDocument/2006/relationships/drawing" Target="../drawings/drawing3.xml"/><Relationship Id="rId100" Type="http://schemas.openxmlformats.org/officeDocument/2006/relationships/hyperlink" Target="https://www.youtube.com/watch?v=w6Y0NMzeWvc&amp;t=1256s" TargetMode="External"/><Relationship Id="rId31" Type="http://schemas.openxmlformats.org/officeDocument/2006/relationships/hyperlink" Target="https://www.youtube.com/watch?v=4Z5f25b48ng" TargetMode="External"/><Relationship Id="rId30" Type="http://schemas.openxmlformats.org/officeDocument/2006/relationships/hyperlink" Target="https://www.youtube.com/watch?v=4Z5f25b48ng" TargetMode="External"/><Relationship Id="rId33" Type="http://schemas.openxmlformats.org/officeDocument/2006/relationships/hyperlink" Target="https://www.youtube.com/watch?v=1yz-RSi28LE&amp;list=RDDmJpfh2803Y&amp;index=11" TargetMode="External"/><Relationship Id="rId32" Type="http://schemas.openxmlformats.org/officeDocument/2006/relationships/hyperlink" Target="https://www.youtube.com/watch?v=1yz-RSi28LE&amp;list=RDDmJpfh2803Y&amp;index=11" TargetMode="External"/><Relationship Id="rId35" Type="http://schemas.openxmlformats.org/officeDocument/2006/relationships/hyperlink" Target="https://www.youtube.com/watch?v=58uv-e3IP2s&amp;list=RDDmJpfh2803Y&amp;index=28" TargetMode="External"/><Relationship Id="rId34" Type="http://schemas.openxmlformats.org/officeDocument/2006/relationships/hyperlink" Target="https://www.youtube.com/watch?v=58uv-e3IP2s&amp;list=RDDmJpfh2803Y&amp;index=28" TargetMode="External"/><Relationship Id="rId37" Type="http://schemas.openxmlformats.org/officeDocument/2006/relationships/hyperlink" Target="https://soundcloud.com/user-146216994/disney-sjov-klub-24" TargetMode="External"/><Relationship Id="rId36" Type="http://schemas.openxmlformats.org/officeDocument/2006/relationships/hyperlink" Target="https://www.youtube.com/watch?v=Rmti0m2-Bs4&amp;list=PLRPPZKDhbHmKsLUJHdX6iIbudf28bYo2I&amp;index=80" TargetMode="External"/><Relationship Id="rId39" Type="http://schemas.openxmlformats.org/officeDocument/2006/relationships/hyperlink" Target="https://www.youtube.com/watch?v=XzloON_VVE4&amp;list=PLY5-v6DJaA6sGR_D2NHKp0bXCx2GyLHnu" TargetMode="External"/><Relationship Id="rId38" Type="http://schemas.openxmlformats.org/officeDocument/2006/relationships/hyperlink" Target="https://www.youtube.com/watch?v=Xa6cB4x4OUk&amp;list=RDDmJpfh2803Y&amp;index=14" TargetMode="External"/><Relationship Id="rId20" Type="http://schemas.openxmlformats.org/officeDocument/2006/relationships/hyperlink" Target="https://www.youtube.com/watch?v=bguCPjnCcMo&amp;list=PL-hyVqFVpC9GxX55uz07bbl7VmTgDdSpX&amp;index=4" TargetMode="External"/><Relationship Id="rId22" Type="http://schemas.openxmlformats.org/officeDocument/2006/relationships/hyperlink" Target="https://www.facebook.com/drp1/videos/2003008406655092" TargetMode="External"/><Relationship Id="rId21" Type="http://schemas.openxmlformats.org/officeDocument/2006/relationships/hyperlink" Target="https://www.youtube.com/watch?v=9YiywIPxtIM" TargetMode="External"/><Relationship Id="rId24" Type="http://schemas.openxmlformats.org/officeDocument/2006/relationships/hyperlink" Target="https://www.youtube.com/watch?v=ftzn_aOVrLM&amp;list=PLfk9z2Rny97VW2-M8VeEuQaVkf7OJBiGK" TargetMode="External"/><Relationship Id="rId23" Type="http://schemas.openxmlformats.org/officeDocument/2006/relationships/hyperlink" Target="https://www.youtube.com/watch?v=FzYJNAH_GW8" TargetMode="External"/><Relationship Id="rId26" Type="http://schemas.openxmlformats.org/officeDocument/2006/relationships/hyperlink" Target="https://www.youtube.com/watch?v=w-oFygzVOrA" TargetMode="External"/><Relationship Id="rId25" Type="http://schemas.openxmlformats.org/officeDocument/2006/relationships/hyperlink" Target="https://www.youtube.com/watch?v=SiMHTK15Pik" TargetMode="External"/><Relationship Id="rId28" Type="http://schemas.openxmlformats.org/officeDocument/2006/relationships/hyperlink" Target="https://www.youtube.com/watch?v=Zt72bsGazww" TargetMode="External"/><Relationship Id="rId27" Type="http://schemas.openxmlformats.org/officeDocument/2006/relationships/hyperlink" Target="https://www.youtube.com/watch?v=Zt72bsGazww" TargetMode="External"/><Relationship Id="rId29" Type="http://schemas.openxmlformats.org/officeDocument/2006/relationships/hyperlink" Target="https://www.youtube.com/watch?v=Zt72bsGazww" TargetMode="External"/><Relationship Id="rId95" Type="http://schemas.openxmlformats.org/officeDocument/2006/relationships/hyperlink" Target="https://www.youtube.com/watch?v=dXRnnAo2oP4" TargetMode="External"/><Relationship Id="rId94" Type="http://schemas.openxmlformats.org/officeDocument/2006/relationships/hyperlink" Target="https://www.youtube.com/watch?v=dXRnnAo2oP4" TargetMode="External"/><Relationship Id="rId97" Type="http://schemas.openxmlformats.org/officeDocument/2006/relationships/hyperlink" Target="https://www.youtube.com/watch?v=qeq_Xxnz6WM" TargetMode="External"/><Relationship Id="rId96" Type="http://schemas.openxmlformats.org/officeDocument/2006/relationships/hyperlink" Target="https://www.youtube.com/watch?v=dXRnnAo2oP4" TargetMode="External"/><Relationship Id="rId11" Type="http://schemas.openxmlformats.org/officeDocument/2006/relationships/hyperlink" Target="https://www.youtube.com/watch?v=_b93e5BtcaY" TargetMode="External"/><Relationship Id="rId99" Type="http://schemas.openxmlformats.org/officeDocument/2006/relationships/hyperlink" Target="https://www.youtube.com/watch?v=U-rrt2qPKfU" TargetMode="External"/><Relationship Id="rId10" Type="http://schemas.openxmlformats.org/officeDocument/2006/relationships/hyperlink" Target="https://www.youtube.com/watch?v=Wr9RAk-n4wc" TargetMode="External"/><Relationship Id="rId98" Type="http://schemas.openxmlformats.org/officeDocument/2006/relationships/hyperlink" Target="https://www.youtube.com/watch?v=Oe1hYd1AlWk" TargetMode="External"/><Relationship Id="rId13" Type="http://schemas.openxmlformats.org/officeDocument/2006/relationships/hyperlink" Target="https://www.youtube.com/watch?v=FzYJNAH_GW8" TargetMode="External"/><Relationship Id="rId12" Type="http://schemas.openxmlformats.org/officeDocument/2006/relationships/hyperlink" Target="https://www.youtube.com/watch?v=FzYJNAH_GW8" TargetMode="External"/><Relationship Id="rId91" Type="http://schemas.openxmlformats.org/officeDocument/2006/relationships/hyperlink" Target="https://www.dr.dk/drtv/se/gepetto-news_157340" TargetMode="External"/><Relationship Id="rId90" Type="http://schemas.openxmlformats.org/officeDocument/2006/relationships/hyperlink" Target="https://www.youtube.com/watch?v=1hHNjSW03nA&amp;list=PLchUiuD3rfc2O7Y4_yDpEmKsf8KpvCu4R&amp;index=1" TargetMode="External"/><Relationship Id="rId93" Type="http://schemas.openxmlformats.org/officeDocument/2006/relationships/hyperlink" Target="https://www.youtube.com/watch?v=IP2QLkj84oQ" TargetMode="External"/><Relationship Id="rId92" Type="http://schemas.openxmlformats.org/officeDocument/2006/relationships/hyperlink" Target="https://www.youtube.com/watch?v=IP2QLkj84oQ" TargetMode="External"/><Relationship Id="rId15" Type="http://schemas.openxmlformats.org/officeDocument/2006/relationships/hyperlink" Target="https://www.youtube.com/watch?v=1TnftK66cOE" TargetMode="External"/><Relationship Id="rId14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16" Type="http://schemas.openxmlformats.org/officeDocument/2006/relationships/hyperlink" Target="https://www.youtube.com/watch?v=1TnftK66cOE" TargetMode="External"/><Relationship Id="rId19" Type="http://schemas.openxmlformats.org/officeDocument/2006/relationships/hyperlink" Target="https://www.youtube.com/watch?v=h1kBNCRB6hw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84" Type="http://schemas.openxmlformats.org/officeDocument/2006/relationships/hyperlink" Target="https://www.youtube.com/watch?v=4Z5f25b48ng&amp;list=PLo4vdkJYKeGkr4GLNHrAVAnVGvGi0UCRu" TargetMode="External"/><Relationship Id="rId83" Type="http://schemas.openxmlformats.org/officeDocument/2006/relationships/hyperlink" Target="https://www.youtube.com/watch?v=ZjwPhgVsnFE" TargetMode="External"/><Relationship Id="rId86" Type="http://schemas.openxmlformats.org/officeDocument/2006/relationships/hyperlink" Target="https://www.facebook.com/DRHistorie/videos/687976168723890/" TargetMode="External"/><Relationship Id="rId85" Type="http://schemas.openxmlformats.org/officeDocument/2006/relationships/hyperlink" Target="https://www.facebook.com/DRHistorie/videos/1133216100387509" TargetMode="External"/><Relationship Id="rId88" Type="http://schemas.openxmlformats.org/officeDocument/2006/relationships/hyperlink" Target="https://www.youtube.com/watch?v=ewM-tb4dd2M&amp;list=OLAK5uy_n1xywxGm8yQKLs9IJXonOSWKxyfqpqWDg&amp;index=3" TargetMode="External"/><Relationship Id="rId87" Type="http://schemas.openxmlformats.org/officeDocument/2006/relationships/hyperlink" Target="https://www.facebook.com/DRHistorie/videos/380124362736335/" TargetMode="External"/><Relationship Id="rId89" Type="http://schemas.openxmlformats.org/officeDocument/2006/relationships/hyperlink" Target="https://www.youtube.com/watch?v=ewM-tb4dd2M&amp;list=OLAK5uy_n1xywxGm8yQKLs9IJXonOSWKxyfqpqWDg&amp;index=3" TargetMode="External"/><Relationship Id="rId80" Type="http://schemas.openxmlformats.org/officeDocument/2006/relationships/hyperlink" Target="https://www.youtube.com/watch?v=RtWBlDC2-ss" TargetMode="External"/><Relationship Id="rId82" Type="http://schemas.openxmlformats.org/officeDocument/2006/relationships/hyperlink" Target="https://www.youtube.com/watch?v=rttu8T4rFCk" TargetMode="External"/><Relationship Id="rId81" Type="http://schemas.openxmlformats.org/officeDocument/2006/relationships/hyperlink" Target="https://www.youtube.com/watch?v=84LbZI9r_dw" TargetMode="External"/><Relationship Id="rId1" Type="http://schemas.openxmlformats.org/officeDocument/2006/relationships/hyperlink" Target="https://www.dr.dk/drtv/se/bamses-billedbog_-laver-baal_129427" TargetMode="External"/><Relationship Id="rId2" Type="http://schemas.openxmlformats.org/officeDocument/2006/relationships/hyperlink" Target="https://www.youtube.com/watch?v=Td8t_ZELZXU&amp;feature=youtu.be" TargetMode="External"/><Relationship Id="rId3" Type="http://schemas.openxmlformats.org/officeDocument/2006/relationships/hyperlink" Target="https://www.facebook.com/DRHistorie/videos/10157660175013795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5" Type="http://schemas.openxmlformats.org/officeDocument/2006/relationships/hyperlink" Target="https://www.youtube.com/watch?v=zrENu91GP1Y" TargetMode="External"/><Relationship Id="rId6" Type="http://schemas.openxmlformats.org/officeDocument/2006/relationships/hyperlink" Target="https://www.youtube.com/watch?v=Fz8LqjaNCyI" TargetMode="External"/><Relationship Id="rId7" Type="http://schemas.openxmlformats.org/officeDocument/2006/relationships/hyperlink" Target="https://www.youtube.com/watch?v=6PdX-afuP64" TargetMode="External"/><Relationship Id="rId8" Type="http://schemas.openxmlformats.org/officeDocument/2006/relationships/hyperlink" Target="https://www.youtube.com/watch?v=DkcH5MKMysA" TargetMode="External"/><Relationship Id="rId73" Type="http://schemas.openxmlformats.org/officeDocument/2006/relationships/hyperlink" Target="https://www.youtube.com/watch?v=4Z5f25b48ng" TargetMode="External"/><Relationship Id="rId72" Type="http://schemas.openxmlformats.org/officeDocument/2006/relationships/hyperlink" Target="https://www.youtube.com/watch?v=4Z5f25b48ng" TargetMode="External"/><Relationship Id="rId75" Type="http://schemas.openxmlformats.org/officeDocument/2006/relationships/hyperlink" Target="https://www.youtube.com/watch?v=58uv-e3IP2s&amp;list=RDDmJpfh2803Y&amp;index=28" TargetMode="External"/><Relationship Id="rId74" Type="http://schemas.openxmlformats.org/officeDocument/2006/relationships/hyperlink" Target="https://www.youtube.com/watch?v=wpw4VN3quAo&amp;list=RDDmJpfh2803Y&amp;index=3" TargetMode="External"/><Relationship Id="rId77" Type="http://schemas.openxmlformats.org/officeDocument/2006/relationships/hyperlink" Target="https://www.youtube.com/watch?v=hFoNj3Fyfn4&amp;list=PLY5-v6DJaA6sGR_D2NHKp0bXCx2GyLHnu&amp;index=4" TargetMode="External"/><Relationship Id="rId76" Type="http://schemas.openxmlformats.org/officeDocument/2006/relationships/hyperlink" Target="https://www.youtube.com/watch?v=FzYJNAH_GW8&amp;t=538s" TargetMode="External"/><Relationship Id="rId79" Type="http://schemas.openxmlformats.org/officeDocument/2006/relationships/hyperlink" Target="https://www.youtube.com/watch?v=ZjjtMiEME_8" TargetMode="External"/><Relationship Id="rId78" Type="http://schemas.openxmlformats.org/officeDocument/2006/relationships/hyperlink" Target="https://www.youtube.com/watch?v=uyr1vZNIVr0&amp;list=PLY5-v6DJaA6sGR_D2NHKp0bXCx2GyLHnu&amp;index=6" TargetMode="External"/><Relationship Id="rId71" Type="http://schemas.openxmlformats.org/officeDocument/2006/relationships/hyperlink" Target="https://www.youtube.com/watch?v=bfm57b660Co" TargetMode="External"/><Relationship Id="rId70" Type="http://schemas.openxmlformats.org/officeDocument/2006/relationships/hyperlink" Target="https://www.youtube.com/watch?v=MWOYB6n1_ng" TargetMode="External"/><Relationship Id="rId62" Type="http://schemas.openxmlformats.org/officeDocument/2006/relationships/hyperlink" Target="https://www.youtube.com/watch?v=oxkG6-JdGcs" TargetMode="External"/><Relationship Id="rId61" Type="http://schemas.openxmlformats.org/officeDocument/2006/relationships/hyperlink" Target="https://www.youtube.com/watch?v=K0nCC0sPSes" TargetMode="External"/><Relationship Id="rId64" Type="http://schemas.openxmlformats.org/officeDocument/2006/relationships/hyperlink" Target="https://www.youtube.com/watch?v=S5woipsq9Os" TargetMode="External"/><Relationship Id="rId63" Type="http://schemas.openxmlformats.org/officeDocument/2006/relationships/hyperlink" Target="https://www.youtube.com/watch?v=qyFbdE7IDaM&amp;feature=youtu.be&amp;fbclid=IwAR3K2tn2go0NYYpdMuADUq3Bzsnore58LssLYNx5-nv5sVsgAA3TLVm9d9Q" TargetMode="External"/><Relationship Id="rId66" Type="http://schemas.openxmlformats.org/officeDocument/2006/relationships/hyperlink" Target="https://www.youtube.com/watch?v=AaSZj6v6uaY" TargetMode="External"/><Relationship Id="rId65" Type="http://schemas.openxmlformats.org/officeDocument/2006/relationships/hyperlink" Target="https://www.youtube.com/watch?v=RJeCR5uAB70" TargetMode="External"/><Relationship Id="rId68" Type="http://schemas.openxmlformats.org/officeDocument/2006/relationships/hyperlink" Target="https://www.youtube.com/watch?v=Cg4bc2gxnXU" TargetMode="External"/><Relationship Id="rId67" Type="http://schemas.openxmlformats.org/officeDocument/2006/relationships/hyperlink" Target="https://www.youtube.com/watch?v=RJeCR5uAB70" TargetMode="External"/><Relationship Id="rId60" Type="http://schemas.openxmlformats.org/officeDocument/2006/relationships/hyperlink" Target="https://www.youtube.com/watch?v=sA67mQ2jbc0" TargetMode="External"/><Relationship Id="rId69" Type="http://schemas.openxmlformats.org/officeDocument/2006/relationships/hyperlink" Target="https://www.youtube.com/watch?v=1yz-RSi28LE&amp;list=RDDmJpfh2803Y&amp;index=11" TargetMode="External"/><Relationship Id="rId51" Type="http://schemas.openxmlformats.org/officeDocument/2006/relationships/hyperlink" Target="https://www.youtube.com/watch?v=587qK4T0T-k" TargetMode="External"/><Relationship Id="rId50" Type="http://schemas.openxmlformats.org/officeDocument/2006/relationships/hyperlink" Target="https://www.youtube.com/watch?v=gtMcZcfdbT8" TargetMode="External"/><Relationship Id="rId53" Type="http://schemas.openxmlformats.org/officeDocument/2006/relationships/hyperlink" Target="https://www.youtube.com/watch?v=ktMsf351gNQ&amp;list=OLAK5uy_n1xywxGm8yQKLs9IJXonOSWKxyfqpqWDg&amp;index=1" TargetMode="External"/><Relationship Id="rId52" Type="http://schemas.openxmlformats.org/officeDocument/2006/relationships/hyperlink" Target="https://www.youtube.com/watch?v=kA5I9LUzGbQ&amp;list=PLchUiuD3rfc2O7Y4_yDpEmKsf8KpvCu4R&amp;index=10" TargetMode="External"/><Relationship Id="rId55" Type="http://schemas.openxmlformats.org/officeDocument/2006/relationships/hyperlink" Target="https://www.youtube.com/watch?v=EUmHqPvr7HQ&amp;list=OLAK5uy_n1xywxGm8yQKLs9IJXonOSWKxyfqpqWDg&amp;index=13" TargetMode="External"/><Relationship Id="rId54" Type="http://schemas.openxmlformats.org/officeDocument/2006/relationships/hyperlink" Target="https://www.youtube.com/watch?v=Yu7wGLmtTbE&amp;list=OLAK5uy_n1xywxGm8yQKLs9IJXonOSWKxyfqpqWDg&amp;index=9" TargetMode="External"/><Relationship Id="rId57" Type="http://schemas.openxmlformats.org/officeDocument/2006/relationships/hyperlink" Target="https://www.youtube.com/watch?v=IC6yCwSXSUQ" TargetMode="External"/><Relationship Id="rId56" Type="http://schemas.openxmlformats.org/officeDocument/2006/relationships/hyperlink" Target="https://www.youtube.com/watch?v=hdRBTISI8io&amp;start=942" TargetMode="External"/><Relationship Id="rId59" Type="http://schemas.openxmlformats.org/officeDocument/2006/relationships/hyperlink" Target="https://www.youtube.com/watch?v=wxc_FYwyWiI" TargetMode="External"/><Relationship Id="rId58" Type="http://schemas.openxmlformats.org/officeDocument/2006/relationships/hyperlink" Target="https://www.youtube.com/watch?v=JhzkW8TgDtk&amp;start=149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64.29"/>
    <col customWidth="1" min="3" max="3" width="19.43"/>
    <col customWidth="1" min="4" max="4" width="33.86"/>
    <col customWidth="1" min="5" max="5" width="16.0"/>
    <col customWidth="1" min="6" max="6" width="49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>
        <v>3.0</v>
      </c>
      <c r="D2" s="3" t="s">
        <v>9</v>
      </c>
      <c r="E2" s="3" t="s">
        <v>10</v>
      </c>
      <c r="G2" s="3" t="s">
        <v>10</v>
      </c>
    </row>
    <row r="3">
      <c r="A3" s="5" t="s">
        <v>11</v>
      </c>
      <c r="B3" s="6" t="s">
        <v>12</v>
      </c>
      <c r="C3" s="3">
        <v>0.0</v>
      </c>
      <c r="D3" s="3" t="s">
        <v>13</v>
      </c>
      <c r="G3" s="3" t="s">
        <v>10</v>
      </c>
    </row>
    <row r="4">
      <c r="A4" s="3" t="s">
        <v>14</v>
      </c>
      <c r="B4" s="4" t="s">
        <v>15</v>
      </c>
      <c r="C4" s="3">
        <v>25.0</v>
      </c>
      <c r="G4" s="3" t="s">
        <v>10</v>
      </c>
    </row>
    <row r="5">
      <c r="A5" s="3" t="s">
        <v>16</v>
      </c>
      <c r="B5" s="4" t="s">
        <v>17</v>
      </c>
      <c r="C5" s="3">
        <v>50.0</v>
      </c>
      <c r="G5" s="3" t="s">
        <v>10</v>
      </c>
    </row>
    <row r="6">
      <c r="A6" s="3" t="s">
        <v>18</v>
      </c>
      <c r="B6" s="6" t="s">
        <v>19</v>
      </c>
      <c r="C6" s="3">
        <v>20.0</v>
      </c>
      <c r="G6" s="3" t="s">
        <v>10</v>
      </c>
    </row>
    <row r="7">
      <c r="A7" s="5" t="s">
        <v>20</v>
      </c>
      <c r="B7" s="6" t="s">
        <v>21</v>
      </c>
      <c r="C7" s="3">
        <v>0.0</v>
      </c>
      <c r="E7" s="3"/>
      <c r="F7" s="3" t="s">
        <v>22</v>
      </c>
      <c r="G7" s="3" t="s">
        <v>10</v>
      </c>
    </row>
    <row r="8">
      <c r="A8" s="3" t="s">
        <v>23</v>
      </c>
      <c r="B8" s="6" t="s">
        <v>24</v>
      </c>
      <c r="C8" s="3">
        <v>10.0</v>
      </c>
      <c r="G8" s="3" t="s">
        <v>10</v>
      </c>
    </row>
    <row r="9">
      <c r="A9" s="3" t="s">
        <v>25</v>
      </c>
      <c r="B9" s="6" t="s">
        <v>26</v>
      </c>
      <c r="C9" s="3">
        <v>0.0</v>
      </c>
      <c r="G9" s="3" t="s">
        <v>10</v>
      </c>
    </row>
    <row r="10">
      <c r="A10" s="5" t="s">
        <v>27</v>
      </c>
      <c r="B10" s="6" t="s">
        <v>28</v>
      </c>
      <c r="C10" s="3">
        <v>0.0</v>
      </c>
      <c r="E10" s="3"/>
      <c r="F10" s="3" t="s">
        <v>29</v>
      </c>
      <c r="G10" s="3" t="s">
        <v>10</v>
      </c>
    </row>
    <row r="11">
      <c r="A11" s="3" t="s">
        <v>30</v>
      </c>
      <c r="B11" s="6" t="s">
        <v>31</v>
      </c>
      <c r="C11" s="3">
        <v>55.0</v>
      </c>
      <c r="G11" s="3" t="s">
        <v>10</v>
      </c>
    </row>
    <row r="12">
      <c r="A12" s="3" t="s">
        <v>32</v>
      </c>
      <c r="B12" s="4" t="s">
        <v>33</v>
      </c>
      <c r="C12" s="3">
        <v>43.0</v>
      </c>
      <c r="G12" s="3" t="s">
        <v>10</v>
      </c>
    </row>
    <row r="13">
      <c r="A13" s="5" t="s">
        <v>34</v>
      </c>
      <c r="B13" s="6" t="s">
        <v>35</v>
      </c>
      <c r="C13" s="3">
        <v>40.0</v>
      </c>
      <c r="G13" s="3" t="s">
        <v>10</v>
      </c>
    </row>
    <row r="14">
      <c r="A14" s="3" t="s">
        <v>36</v>
      </c>
      <c r="B14" s="6" t="s">
        <v>37</v>
      </c>
      <c r="C14" s="3">
        <v>0.0</v>
      </c>
      <c r="G14" s="3" t="s">
        <v>10</v>
      </c>
    </row>
    <row r="15">
      <c r="A15" s="3" t="s">
        <v>38</v>
      </c>
      <c r="B15" s="4" t="s">
        <v>39</v>
      </c>
      <c r="C15" s="3">
        <v>15.0</v>
      </c>
      <c r="G15" s="3" t="s">
        <v>10</v>
      </c>
    </row>
    <row r="16">
      <c r="A16" s="3" t="s">
        <v>40</v>
      </c>
      <c r="B16" s="4" t="s">
        <v>41</v>
      </c>
      <c r="C16" s="3">
        <v>7.0</v>
      </c>
      <c r="G16" s="3" t="s">
        <v>10</v>
      </c>
    </row>
    <row r="17">
      <c r="A17" s="3" t="s">
        <v>42</v>
      </c>
      <c r="B17" s="6" t="s">
        <v>43</v>
      </c>
      <c r="C17" s="3">
        <v>0.0</v>
      </c>
      <c r="E17" s="3"/>
      <c r="F17" s="3" t="s">
        <v>44</v>
      </c>
      <c r="G17" s="3" t="s">
        <v>10</v>
      </c>
    </row>
    <row r="18">
      <c r="A18" s="5" t="s">
        <v>45</v>
      </c>
      <c r="B18" s="6" t="s">
        <v>46</v>
      </c>
      <c r="C18" s="3">
        <v>0.0</v>
      </c>
      <c r="G18" s="3" t="s">
        <v>10</v>
      </c>
    </row>
    <row r="19">
      <c r="A19" s="3" t="s">
        <v>47</v>
      </c>
      <c r="B19" s="6" t="s">
        <v>48</v>
      </c>
      <c r="C19" s="3">
        <v>0.0</v>
      </c>
      <c r="G19" s="3" t="s">
        <v>10</v>
      </c>
    </row>
    <row r="20">
      <c r="A20" s="3" t="s">
        <v>49</v>
      </c>
      <c r="B20" s="6" t="s">
        <v>50</v>
      </c>
      <c r="C20" s="3">
        <v>0.0</v>
      </c>
      <c r="G20" s="3" t="s">
        <v>10</v>
      </c>
    </row>
    <row r="21">
      <c r="A21" s="3" t="s">
        <v>51</v>
      </c>
      <c r="B21" s="6" t="s">
        <v>52</v>
      </c>
      <c r="C21" s="3">
        <v>10.0</v>
      </c>
      <c r="G21" s="3" t="s">
        <v>10</v>
      </c>
    </row>
    <row r="22">
      <c r="A22" s="3" t="s">
        <v>53</v>
      </c>
      <c r="B22" s="6" t="s">
        <v>54</v>
      </c>
      <c r="C22" s="3">
        <v>0.0</v>
      </c>
      <c r="G22" s="3" t="s">
        <v>10</v>
      </c>
    </row>
    <row r="23">
      <c r="A23" s="3" t="s">
        <v>55</v>
      </c>
      <c r="B23" s="6" t="s">
        <v>56</v>
      </c>
      <c r="C23" s="3">
        <v>0.0</v>
      </c>
      <c r="E23" s="3"/>
      <c r="F23" s="3" t="s">
        <v>57</v>
      </c>
      <c r="G23" s="3" t="s">
        <v>10</v>
      </c>
    </row>
    <row r="24">
      <c r="A24" s="3" t="s">
        <v>58</v>
      </c>
      <c r="B24" s="6" t="s">
        <v>59</v>
      </c>
      <c r="C24" s="3">
        <v>0.0</v>
      </c>
      <c r="G24" s="3" t="s">
        <v>10</v>
      </c>
    </row>
    <row r="25">
      <c r="A25" s="7" t="s">
        <v>60</v>
      </c>
      <c r="B25" s="6" t="s">
        <v>61</v>
      </c>
      <c r="C25" s="3">
        <v>0.0</v>
      </c>
      <c r="G25" s="3" t="s">
        <v>10</v>
      </c>
    </row>
    <row r="26">
      <c r="A26" s="3" t="s">
        <v>62</v>
      </c>
      <c r="B26" s="4" t="s">
        <v>63</v>
      </c>
      <c r="C26" s="3">
        <v>0.0</v>
      </c>
      <c r="G26" s="3" t="s">
        <v>10</v>
      </c>
    </row>
    <row r="27">
      <c r="A27" s="3" t="s">
        <v>64</v>
      </c>
      <c r="B27" s="6" t="s">
        <v>65</v>
      </c>
      <c r="C27" s="3">
        <v>0.0</v>
      </c>
      <c r="G27" s="3" t="s">
        <v>10</v>
      </c>
    </row>
    <row r="28">
      <c r="A28" s="5" t="s">
        <v>66</v>
      </c>
      <c r="B28" s="6" t="s">
        <v>67</v>
      </c>
      <c r="C28" s="3">
        <v>0.0</v>
      </c>
      <c r="G28" s="3" t="s">
        <v>10</v>
      </c>
    </row>
    <row r="29">
      <c r="A29" s="5" t="s">
        <v>68</v>
      </c>
      <c r="B29" s="4" t="s">
        <v>69</v>
      </c>
      <c r="C29" s="3">
        <v>0.0</v>
      </c>
      <c r="G29" s="3" t="s">
        <v>10</v>
      </c>
    </row>
    <row r="30">
      <c r="A30" s="3" t="s">
        <v>70</v>
      </c>
      <c r="B30" s="6" t="s">
        <v>71</v>
      </c>
      <c r="C30" s="3">
        <v>0.0</v>
      </c>
      <c r="G30" s="3" t="s">
        <v>10</v>
      </c>
    </row>
    <row r="31">
      <c r="A31" s="3" t="s">
        <v>72</v>
      </c>
      <c r="B31" s="6" t="s">
        <v>73</v>
      </c>
      <c r="C31" s="3">
        <v>0.0</v>
      </c>
      <c r="G31" s="3" t="s">
        <v>10</v>
      </c>
    </row>
    <row r="32">
      <c r="A32" s="3" t="s">
        <v>74</v>
      </c>
      <c r="B32" s="6" t="s">
        <v>75</v>
      </c>
      <c r="C32" s="3">
        <v>0.0</v>
      </c>
      <c r="G32" s="3" t="s">
        <v>10</v>
      </c>
    </row>
    <row r="33">
      <c r="A33" s="3" t="s">
        <v>76</v>
      </c>
      <c r="B33" s="6" t="s">
        <v>77</v>
      </c>
      <c r="C33" s="3">
        <v>76.0</v>
      </c>
      <c r="G33" s="3" t="s">
        <v>10</v>
      </c>
    </row>
    <row r="34">
      <c r="A34" s="3" t="s">
        <v>78</v>
      </c>
      <c r="B34" s="4" t="s">
        <v>79</v>
      </c>
      <c r="C34" s="3">
        <v>0.0</v>
      </c>
      <c r="G34" s="3" t="s">
        <v>10</v>
      </c>
    </row>
    <row r="35">
      <c r="A35" s="5" t="s">
        <v>80</v>
      </c>
      <c r="B35" s="6" t="s">
        <v>81</v>
      </c>
      <c r="C35" s="3">
        <v>0.0</v>
      </c>
      <c r="G35" s="3" t="s">
        <v>10</v>
      </c>
    </row>
    <row r="36">
      <c r="A36" s="3" t="s">
        <v>82</v>
      </c>
      <c r="B36" s="4" t="s">
        <v>83</v>
      </c>
      <c r="C36" s="3">
        <v>0.0</v>
      </c>
      <c r="G36" s="3" t="s">
        <v>10</v>
      </c>
    </row>
    <row r="37">
      <c r="A37" s="3" t="s">
        <v>84</v>
      </c>
      <c r="B37" s="6" t="s">
        <v>85</v>
      </c>
      <c r="C37" s="3">
        <v>0.0</v>
      </c>
      <c r="E37" s="3"/>
      <c r="F37" s="3" t="s">
        <v>86</v>
      </c>
      <c r="G37" s="3" t="s">
        <v>10</v>
      </c>
    </row>
    <row r="38">
      <c r="A38" s="3" t="s">
        <v>87</v>
      </c>
      <c r="B38" s="4" t="s">
        <v>88</v>
      </c>
      <c r="C38" s="3">
        <v>0.0</v>
      </c>
      <c r="G38" s="3" t="s">
        <v>10</v>
      </c>
    </row>
    <row r="39">
      <c r="A39" s="3" t="s">
        <v>89</v>
      </c>
      <c r="B39" s="6" t="s">
        <v>90</v>
      </c>
      <c r="C39" s="3">
        <v>1.0</v>
      </c>
      <c r="G39" s="3" t="s">
        <v>10</v>
      </c>
    </row>
    <row r="40">
      <c r="A40" s="5" t="s">
        <v>91</v>
      </c>
      <c r="B40" s="4" t="s">
        <v>92</v>
      </c>
      <c r="C40" s="3">
        <v>0.0</v>
      </c>
      <c r="G40" s="3" t="s">
        <v>10</v>
      </c>
    </row>
    <row r="41">
      <c r="A41" s="3" t="s">
        <v>93</v>
      </c>
      <c r="B41" s="4" t="s">
        <v>94</v>
      </c>
      <c r="C41" s="3">
        <v>15.0</v>
      </c>
      <c r="G41" s="3" t="s">
        <v>10</v>
      </c>
    </row>
    <row r="42">
      <c r="A42" s="3" t="s">
        <v>95</v>
      </c>
      <c r="B42" s="6" t="s">
        <v>96</v>
      </c>
      <c r="C42" s="3">
        <v>3.0</v>
      </c>
      <c r="G42" s="3" t="s">
        <v>10</v>
      </c>
    </row>
    <row r="43">
      <c r="A43" s="3" t="s">
        <v>97</v>
      </c>
      <c r="B43" s="4" t="s">
        <v>98</v>
      </c>
      <c r="C43" s="3">
        <v>20.0</v>
      </c>
      <c r="G43" s="3" t="s">
        <v>10</v>
      </c>
    </row>
    <row r="44">
      <c r="A44" s="3" t="s">
        <v>99</v>
      </c>
      <c r="B44" s="4" t="s">
        <v>100</v>
      </c>
      <c r="C44" s="3">
        <v>3.0</v>
      </c>
      <c r="G44" s="3" t="s">
        <v>10</v>
      </c>
    </row>
    <row r="45">
      <c r="A45" s="3" t="s">
        <v>101</v>
      </c>
      <c r="B45" s="6" t="s">
        <v>102</v>
      </c>
      <c r="C45" s="3">
        <v>0.0</v>
      </c>
      <c r="G45" s="3" t="s">
        <v>10</v>
      </c>
    </row>
    <row r="46">
      <c r="A46" s="3" t="s">
        <v>103</v>
      </c>
      <c r="B46" s="6" t="s">
        <v>104</v>
      </c>
      <c r="C46" s="3">
        <v>0.0</v>
      </c>
      <c r="G46" s="3" t="s">
        <v>10</v>
      </c>
    </row>
    <row r="47">
      <c r="A47" s="5" t="s">
        <v>105</v>
      </c>
      <c r="B47" s="6" t="s">
        <v>106</v>
      </c>
      <c r="C47" s="3">
        <v>0.0</v>
      </c>
      <c r="E47" s="3"/>
      <c r="F47" s="3" t="s">
        <v>107</v>
      </c>
      <c r="G47" s="3" t="s">
        <v>10</v>
      </c>
    </row>
    <row r="48">
      <c r="A48" s="3" t="s">
        <v>108</v>
      </c>
      <c r="B48" s="4" t="s">
        <v>109</v>
      </c>
      <c r="C48" s="3">
        <v>50.0</v>
      </c>
      <c r="G48" s="3" t="s">
        <v>10</v>
      </c>
    </row>
    <row r="49">
      <c r="A49" s="3" t="s">
        <v>110</v>
      </c>
      <c r="B49" s="6" t="s">
        <v>111</v>
      </c>
      <c r="C49" s="3">
        <v>46.0</v>
      </c>
      <c r="G49" s="3" t="s">
        <v>10</v>
      </c>
    </row>
    <row r="50">
      <c r="A50" s="5" t="s">
        <v>112</v>
      </c>
      <c r="B50" s="4" t="s">
        <v>113</v>
      </c>
      <c r="C50" s="3">
        <v>0.0</v>
      </c>
      <c r="G50" s="3" t="s">
        <v>10</v>
      </c>
    </row>
    <row r="51">
      <c r="A51" s="3" t="s">
        <v>114</v>
      </c>
      <c r="B51" s="4" t="s">
        <v>115</v>
      </c>
      <c r="C51" s="3">
        <v>38.0</v>
      </c>
      <c r="G51" s="3" t="s">
        <v>10</v>
      </c>
    </row>
    <row r="52">
      <c r="A52" s="3" t="s">
        <v>116</v>
      </c>
      <c r="B52" s="4" t="s">
        <v>117</v>
      </c>
      <c r="C52" s="3">
        <v>3.0</v>
      </c>
      <c r="G52" s="3" t="s">
        <v>10</v>
      </c>
    </row>
    <row r="53">
      <c r="A53" s="3" t="s">
        <v>118</v>
      </c>
      <c r="B53" s="6" t="s">
        <v>119</v>
      </c>
      <c r="C53" s="3">
        <v>5.0</v>
      </c>
      <c r="G53" s="3" t="s">
        <v>10</v>
      </c>
    </row>
    <row r="54">
      <c r="A54" s="3" t="s">
        <v>120</v>
      </c>
      <c r="B54" s="6" t="s">
        <v>121</v>
      </c>
      <c r="C54" s="3">
        <v>11.0</v>
      </c>
      <c r="E54" s="3"/>
      <c r="F54" s="3" t="s">
        <v>122</v>
      </c>
      <c r="G54" s="3" t="s">
        <v>10</v>
      </c>
    </row>
    <row r="55">
      <c r="A55" s="5" t="s">
        <v>123</v>
      </c>
      <c r="B55" s="6" t="s">
        <v>124</v>
      </c>
      <c r="C55" s="3">
        <v>0.0</v>
      </c>
      <c r="G55" s="3" t="s">
        <v>10</v>
      </c>
    </row>
    <row r="56">
      <c r="A56" s="3" t="s">
        <v>125</v>
      </c>
      <c r="B56" s="6" t="s">
        <v>126</v>
      </c>
      <c r="C56" s="3">
        <v>0.0</v>
      </c>
      <c r="G56" s="3" t="s">
        <v>10</v>
      </c>
    </row>
    <row r="57">
      <c r="A57" s="3" t="s">
        <v>127</v>
      </c>
      <c r="B57" s="6" t="s">
        <v>128</v>
      </c>
      <c r="C57" s="3">
        <v>15.0</v>
      </c>
      <c r="G57" s="3" t="s">
        <v>10</v>
      </c>
    </row>
    <row r="58">
      <c r="A58" s="3" t="s">
        <v>129</v>
      </c>
      <c r="B58" s="6" t="s">
        <v>130</v>
      </c>
      <c r="C58" s="3">
        <v>0.0</v>
      </c>
      <c r="G58" s="3" t="s">
        <v>10</v>
      </c>
    </row>
    <row r="59">
      <c r="A59" s="3" t="s">
        <v>131</v>
      </c>
      <c r="B59" s="4" t="s">
        <v>132</v>
      </c>
      <c r="C59" s="3">
        <v>6.0</v>
      </c>
      <c r="G59" s="3" t="s">
        <v>10</v>
      </c>
    </row>
    <row r="60">
      <c r="A60" s="3" t="s">
        <v>133</v>
      </c>
      <c r="B60" s="4" t="s">
        <v>134</v>
      </c>
      <c r="C60" s="3">
        <v>0.0</v>
      </c>
      <c r="G60" s="3" t="s">
        <v>10</v>
      </c>
    </row>
    <row r="61">
      <c r="A61" s="3" t="s">
        <v>135</v>
      </c>
      <c r="B61" s="6" t="s">
        <v>136</v>
      </c>
      <c r="C61" s="3">
        <v>50.0</v>
      </c>
      <c r="G61" s="3" t="s">
        <v>10</v>
      </c>
    </row>
    <row r="62">
      <c r="A62" s="5" t="s">
        <v>137</v>
      </c>
      <c r="B62" s="4" t="s">
        <v>138</v>
      </c>
      <c r="C62" s="3">
        <v>0.0</v>
      </c>
      <c r="G62" s="3" t="s">
        <v>10</v>
      </c>
    </row>
    <row r="63">
      <c r="A63" s="3" t="s">
        <v>139</v>
      </c>
      <c r="B63" s="6" t="s">
        <v>140</v>
      </c>
      <c r="C63" s="3">
        <v>5.0</v>
      </c>
      <c r="G63" s="3" t="s">
        <v>10</v>
      </c>
    </row>
    <row r="64">
      <c r="A64" s="5" t="s">
        <v>141</v>
      </c>
      <c r="B64" s="4" t="s">
        <v>142</v>
      </c>
      <c r="C64" s="3">
        <v>0.0</v>
      </c>
      <c r="G64" s="3" t="s">
        <v>10</v>
      </c>
    </row>
    <row r="65">
      <c r="A65" s="3" t="s">
        <v>143</v>
      </c>
      <c r="B65" s="6" t="s">
        <v>144</v>
      </c>
      <c r="C65" s="3">
        <v>3.0</v>
      </c>
      <c r="G65" s="3" t="s">
        <v>10</v>
      </c>
    </row>
    <row r="66">
      <c r="A66" s="3" t="s">
        <v>145</v>
      </c>
      <c r="B66" s="6" t="s">
        <v>146</v>
      </c>
      <c r="C66" s="3">
        <v>3.0</v>
      </c>
      <c r="G66" s="3" t="s">
        <v>10</v>
      </c>
    </row>
    <row r="67">
      <c r="A67" s="3" t="s">
        <v>147</v>
      </c>
      <c r="B67" s="4" t="s">
        <v>148</v>
      </c>
      <c r="C67" s="3">
        <v>10.0</v>
      </c>
      <c r="G67" s="3" t="s">
        <v>10</v>
      </c>
    </row>
    <row r="68">
      <c r="A68" s="3" t="s">
        <v>149</v>
      </c>
      <c r="B68" s="6" t="s">
        <v>150</v>
      </c>
      <c r="C68" s="3">
        <v>32.0</v>
      </c>
      <c r="G68" s="3" t="s">
        <v>10</v>
      </c>
    </row>
    <row r="69">
      <c r="A69" s="3" t="s">
        <v>151</v>
      </c>
      <c r="B69" s="4" t="s">
        <v>152</v>
      </c>
      <c r="C69" s="3">
        <v>0.0</v>
      </c>
      <c r="G69" s="3" t="s">
        <v>10</v>
      </c>
    </row>
    <row r="70">
      <c r="A70" s="3" t="s">
        <v>153</v>
      </c>
      <c r="B70" s="6" t="s">
        <v>154</v>
      </c>
      <c r="C70" s="3">
        <v>6.0</v>
      </c>
      <c r="G70" s="3" t="s">
        <v>10</v>
      </c>
    </row>
    <row r="71">
      <c r="A71" s="3" t="s">
        <v>155</v>
      </c>
      <c r="B71" s="4" t="s">
        <v>156</v>
      </c>
      <c r="C71" s="3">
        <v>0.0</v>
      </c>
      <c r="G71" s="3" t="s">
        <v>10</v>
      </c>
    </row>
    <row r="72">
      <c r="A72" s="3" t="s">
        <v>157</v>
      </c>
      <c r="B72" s="6" t="s">
        <v>158</v>
      </c>
      <c r="C72" s="3">
        <v>0.0</v>
      </c>
      <c r="G72" s="3" t="s">
        <v>10</v>
      </c>
    </row>
    <row r="73">
      <c r="A73" s="3" t="s">
        <v>159</v>
      </c>
      <c r="B73" s="6" t="s">
        <v>160</v>
      </c>
      <c r="C73" s="3">
        <v>0.0</v>
      </c>
      <c r="G73" s="3" t="s">
        <v>10</v>
      </c>
    </row>
    <row r="74">
      <c r="A74" s="5" t="s">
        <v>161</v>
      </c>
      <c r="B74" s="6" t="s">
        <v>162</v>
      </c>
      <c r="C74" s="3">
        <v>0.0</v>
      </c>
      <c r="G74" s="3" t="s">
        <v>10</v>
      </c>
    </row>
    <row r="75">
      <c r="A75" s="3" t="s">
        <v>163</v>
      </c>
      <c r="B75" s="4" t="s">
        <v>164</v>
      </c>
      <c r="C75" s="3">
        <v>0.0</v>
      </c>
      <c r="G75" s="3" t="s">
        <v>10</v>
      </c>
    </row>
    <row r="76">
      <c r="A76" s="3" t="s">
        <v>165</v>
      </c>
      <c r="B76" s="4" t="s">
        <v>166</v>
      </c>
      <c r="C76" s="3">
        <v>0.0</v>
      </c>
      <c r="G76" s="3" t="s">
        <v>10</v>
      </c>
    </row>
    <row r="77">
      <c r="A77" s="3" t="s">
        <v>167</v>
      </c>
      <c r="B77" s="6" t="s">
        <v>168</v>
      </c>
      <c r="C77" s="3">
        <v>0.0</v>
      </c>
      <c r="G77" s="3" t="s">
        <v>10</v>
      </c>
    </row>
    <row r="78">
      <c r="A78" s="5" t="s">
        <v>169</v>
      </c>
      <c r="B78" s="6" t="s">
        <v>170</v>
      </c>
      <c r="C78" s="3">
        <v>18.0</v>
      </c>
      <c r="G78" s="3" t="s">
        <v>10</v>
      </c>
    </row>
    <row r="79">
      <c r="A79" s="3" t="s">
        <v>171</v>
      </c>
      <c r="B79" s="4" t="s">
        <v>172</v>
      </c>
      <c r="C79" s="3">
        <v>0.0</v>
      </c>
      <c r="G79" s="3" t="s">
        <v>10</v>
      </c>
    </row>
    <row r="80">
      <c r="A80" s="3" t="s">
        <v>173</v>
      </c>
      <c r="B80" s="6" t="s">
        <v>174</v>
      </c>
      <c r="C80" s="3">
        <v>10.0</v>
      </c>
      <c r="G80" s="3" t="s">
        <v>10</v>
      </c>
    </row>
    <row r="81">
      <c r="A81" s="5" t="s">
        <v>175</v>
      </c>
      <c r="B81" s="6" t="s">
        <v>176</v>
      </c>
      <c r="C81" s="3">
        <v>0.0</v>
      </c>
      <c r="G81" s="3" t="s">
        <v>10</v>
      </c>
    </row>
    <row r="82">
      <c r="A82" s="3" t="s">
        <v>177</v>
      </c>
      <c r="B82" s="4" t="s">
        <v>178</v>
      </c>
      <c r="C82" s="3">
        <v>19.0</v>
      </c>
      <c r="G82" s="3" t="s">
        <v>10</v>
      </c>
    </row>
    <row r="83">
      <c r="A83" s="3" t="s">
        <v>179</v>
      </c>
      <c r="B83" s="6" t="s">
        <v>180</v>
      </c>
      <c r="C83" s="3">
        <v>0.0</v>
      </c>
      <c r="G83" s="3" t="s">
        <v>10</v>
      </c>
    </row>
    <row r="84">
      <c r="A84" s="3" t="s">
        <v>181</v>
      </c>
      <c r="B84" s="4" t="s">
        <v>182</v>
      </c>
      <c r="C84" s="3">
        <v>70.0</v>
      </c>
      <c r="G84" s="3" t="s">
        <v>10</v>
      </c>
    </row>
    <row r="85">
      <c r="A85" s="3" t="s">
        <v>183</v>
      </c>
      <c r="B85" s="4" t="s">
        <v>184</v>
      </c>
      <c r="C85" s="3">
        <v>0.0</v>
      </c>
      <c r="G85" s="3" t="s">
        <v>10</v>
      </c>
    </row>
    <row r="86">
      <c r="A86" s="3" t="s">
        <v>185</v>
      </c>
      <c r="B86" s="6" t="s">
        <v>186</v>
      </c>
      <c r="C86" s="3">
        <v>0.0</v>
      </c>
      <c r="G86" s="3" t="s">
        <v>10</v>
      </c>
    </row>
    <row r="87">
      <c r="A87" s="3" t="s">
        <v>187</v>
      </c>
      <c r="B87" s="6" t="s">
        <v>188</v>
      </c>
      <c r="C87" s="3">
        <v>0.0</v>
      </c>
      <c r="G87" s="3" t="s">
        <v>10</v>
      </c>
    </row>
    <row r="88">
      <c r="A88" s="3" t="s">
        <v>189</v>
      </c>
      <c r="B88" s="6" t="s">
        <v>190</v>
      </c>
      <c r="C88" s="3">
        <v>15.0</v>
      </c>
      <c r="G88" s="3" t="s">
        <v>10</v>
      </c>
    </row>
    <row r="89">
      <c r="A89" s="3" t="s">
        <v>191</v>
      </c>
      <c r="B89" s="4" t="s">
        <v>192</v>
      </c>
      <c r="C89" s="3">
        <v>0.0</v>
      </c>
      <c r="G89" s="3" t="s">
        <v>10</v>
      </c>
    </row>
    <row r="90">
      <c r="A90" s="3" t="s">
        <v>193</v>
      </c>
      <c r="B90" s="6" t="s">
        <v>194</v>
      </c>
      <c r="C90" s="3">
        <v>11.0</v>
      </c>
      <c r="G90" s="3" t="s">
        <v>10</v>
      </c>
    </row>
    <row r="91">
      <c r="A91" s="3" t="s">
        <v>195</v>
      </c>
      <c r="B91" s="4" t="s">
        <v>196</v>
      </c>
      <c r="C91" s="3">
        <v>0.0</v>
      </c>
      <c r="E91" s="3"/>
      <c r="F91" s="3" t="s">
        <v>197</v>
      </c>
      <c r="G91" s="3" t="s">
        <v>10</v>
      </c>
    </row>
    <row r="92">
      <c r="A92" s="8" t="s">
        <v>198</v>
      </c>
      <c r="B92" s="9" t="s">
        <v>199</v>
      </c>
      <c r="C92" s="10">
        <v>0.0</v>
      </c>
      <c r="D92" s="8"/>
      <c r="E92" s="8"/>
      <c r="F92" s="8"/>
      <c r="G92" s="8" t="s">
        <v>10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" t="s">
        <v>200</v>
      </c>
      <c r="B93" s="6" t="s">
        <v>201</v>
      </c>
      <c r="C93" s="3">
        <v>0.0</v>
      </c>
    </row>
    <row r="94">
      <c r="A94" s="3" t="s">
        <v>202</v>
      </c>
      <c r="B94" s="4" t="s">
        <v>203</v>
      </c>
      <c r="C94" s="3">
        <v>0.0</v>
      </c>
    </row>
    <row r="95">
      <c r="A95" s="3" t="s">
        <v>204</v>
      </c>
      <c r="B95" s="6" t="s">
        <v>205</v>
      </c>
      <c r="C95" s="3">
        <v>113.0</v>
      </c>
      <c r="G95" s="3" t="s">
        <v>10</v>
      </c>
    </row>
    <row r="96">
      <c r="A96" s="3" t="s">
        <v>206</v>
      </c>
      <c r="B96" s="6" t="s">
        <v>207</v>
      </c>
      <c r="C96" s="3">
        <v>0.0</v>
      </c>
      <c r="G96" s="3" t="s">
        <v>10</v>
      </c>
    </row>
    <row r="97">
      <c r="A97" s="3" t="s">
        <v>208</v>
      </c>
      <c r="B97" s="6" t="s">
        <v>209</v>
      </c>
      <c r="C97" s="3">
        <v>13.0</v>
      </c>
      <c r="G97" s="3" t="s">
        <v>10</v>
      </c>
    </row>
    <row r="98">
      <c r="A98" s="3" t="s">
        <v>210</v>
      </c>
      <c r="B98" s="6" t="s">
        <v>211</v>
      </c>
      <c r="C98" s="3">
        <v>0.0</v>
      </c>
      <c r="G98" s="3" t="s">
        <v>10</v>
      </c>
    </row>
    <row r="99">
      <c r="A99" s="3" t="s">
        <v>212</v>
      </c>
      <c r="B99" s="6" t="s">
        <v>213</v>
      </c>
      <c r="C99" s="3">
        <v>33.0</v>
      </c>
      <c r="G99" s="3" t="s">
        <v>10</v>
      </c>
    </row>
    <row r="100">
      <c r="A100" s="3" t="s">
        <v>214</v>
      </c>
      <c r="B100" s="4" t="s">
        <v>215</v>
      </c>
      <c r="C100" s="3">
        <v>0.0</v>
      </c>
    </row>
    <row r="101">
      <c r="A101" s="3" t="s">
        <v>216</v>
      </c>
      <c r="B101" s="6" t="s">
        <v>217</v>
      </c>
      <c r="C101" s="3">
        <v>18.0</v>
      </c>
      <c r="D101" s="3" t="s">
        <v>218</v>
      </c>
      <c r="E101" s="3" t="s">
        <v>10</v>
      </c>
      <c r="F101" s="3" t="s">
        <v>219</v>
      </c>
      <c r="G101" s="3" t="s">
        <v>10</v>
      </c>
    </row>
    <row r="103">
      <c r="A103" s="1" t="s">
        <v>220</v>
      </c>
    </row>
    <row r="104">
      <c r="A104" s="5" t="s">
        <v>221</v>
      </c>
      <c r="B104" s="4" t="s">
        <v>222</v>
      </c>
      <c r="C104" s="3">
        <v>0.0</v>
      </c>
      <c r="G104" s="3" t="s">
        <v>10</v>
      </c>
    </row>
    <row r="105">
      <c r="A105" s="3" t="s">
        <v>223</v>
      </c>
      <c r="B105" s="4" t="s">
        <v>224</v>
      </c>
      <c r="C105" s="3">
        <v>6.0</v>
      </c>
      <c r="G105" s="3" t="s">
        <v>10</v>
      </c>
    </row>
    <row r="106">
      <c r="A106" s="3" t="s">
        <v>225</v>
      </c>
      <c r="B106" s="6" t="s">
        <v>226</v>
      </c>
      <c r="C106" s="3">
        <v>5.0</v>
      </c>
      <c r="G106" s="3" t="s">
        <v>10</v>
      </c>
    </row>
    <row r="107">
      <c r="A107" s="3" t="s">
        <v>227</v>
      </c>
      <c r="B107" s="6" t="s">
        <v>228</v>
      </c>
      <c r="C107" s="3">
        <v>47.0</v>
      </c>
      <c r="G107" s="3" t="s">
        <v>10</v>
      </c>
    </row>
    <row r="108">
      <c r="A108" s="3" t="s">
        <v>229</v>
      </c>
      <c r="B108" s="6" t="s">
        <v>230</v>
      </c>
      <c r="C108" s="3">
        <v>56.0</v>
      </c>
    </row>
    <row r="109">
      <c r="A109" s="3" t="s">
        <v>231</v>
      </c>
      <c r="B109" s="6" t="s">
        <v>232</v>
      </c>
      <c r="C109" s="3">
        <v>30.0</v>
      </c>
      <c r="G109" s="3" t="s">
        <v>10</v>
      </c>
    </row>
    <row r="112">
      <c r="A112" s="3" t="s">
        <v>233</v>
      </c>
      <c r="B112" s="6" t="s">
        <v>234</v>
      </c>
      <c r="C112" s="3">
        <v>80.0</v>
      </c>
      <c r="E112" s="3"/>
      <c r="F112" s="3" t="s">
        <v>235</v>
      </c>
      <c r="G112" s="3" t="s">
        <v>10</v>
      </c>
    </row>
    <row r="113">
      <c r="A113" s="3" t="s">
        <v>236</v>
      </c>
      <c r="B113" s="4" t="s">
        <v>237</v>
      </c>
      <c r="C113" s="3">
        <v>0.0</v>
      </c>
      <c r="G113" s="3" t="s">
        <v>10</v>
      </c>
    </row>
    <row r="114">
      <c r="A114" s="5" t="s">
        <v>238</v>
      </c>
      <c r="B114" s="6" t="s">
        <v>239</v>
      </c>
      <c r="C114" s="3">
        <v>15.0</v>
      </c>
      <c r="G114" s="3" t="s">
        <v>10</v>
      </c>
    </row>
    <row r="115">
      <c r="A115" s="3" t="s">
        <v>240</v>
      </c>
      <c r="B115" s="4" t="s">
        <v>241</v>
      </c>
      <c r="C115" s="3">
        <v>0.0</v>
      </c>
      <c r="G115" s="3" t="s">
        <v>10</v>
      </c>
    </row>
    <row r="116">
      <c r="A116" s="3" t="s">
        <v>242</v>
      </c>
      <c r="B116" s="6" t="s">
        <v>243</v>
      </c>
      <c r="C116" s="3">
        <v>0.0</v>
      </c>
      <c r="G116" s="3" t="s">
        <v>10</v>
      </c>
    </row>
    <row r="117">
      <c r="A117" s="3" t="s">
        <v>244</v>
      </c>
      <c r="B117" s="6" t="s">
        <v>245</v>
      </c>
      <c r="C117" s="3">
        <v>6.0</v>
      </c>
      <c r="G117" s="3" t="s">
        <v>10</v>
      </c>
    </row>
    <row r="118">
      <c r="A118" s="3" t="s">
        <v>246</v>
      </c>
      <c r="B118" s="6" t="s">
        <v>247</v>
      </c>
      <c r="C118" s="3">
        <v>198.0</v>
      </c>
      <c r="G118" s="3" t="s">
        <v>10</v>
      </c>
    </row>
    <row r="119">
      <c r="A119" s="3" t="s">
        <v>248</v>
      </c>
      <c r="B119" s="6" t="s">
        <v>249</v>
      </c>
      <c r="C119" s="3">
        <v>17.0</v>
      </c>
      <c r="G119" s="3" t="s">
        <v>10</v>
      </c>
    </row>
    <row r="120">
      <c r="A120" s="3" t="s">
        <v>250</v>
      </c>
      <c r="B120" s="4" t="s">
        <v>251</v>
      </c>
      <c r="C120" s="3">
        <v>5.0</v>
      </c>
      <c r="G120" s="3" t="s">
        <v>10</v>
      </c>
    </row>
    <row r="121">
      <c r="A121" s="3" t="s">
        <v>252</v>
      </c>
      <c r="B121" s="4" t="s">
        <v>253</v>
      </c>
      <c r="C121" s="3">
        <v>0.0</v>
      </c>
      <c r="G121" s="3" t="s">
        <v>10</v>
      </c>
    </row>
    <row r="122">
      <c r="A122" s="3" t="s">
        <v>254</v>
      </c>
      <c r="B122" s="6" t="s">
        <v>255</v>
      </c>
      <c r="C122" s="3">
        <v>0.0</v>
      </c>
      <c r="G122" s="3" t="s">
        <v>10</v>
      </c>
    </row>
    <row r="123">
      <c r="A123" s="3" t="s">
        <v>256</v>
      </c>
      <c r="B123" s="4" t="s">
        <v>257</v>
      </c>
      <c r="C123" s="3">
        <v>0.0</v>
      </c>
    </row>
    <row r="124">
      <c r="A124" s="3" t="s">
        <v>258</v>
      </c>
      <c r="B124" s="4" t="s">
        <v>259</v>
      </c>
      <c r="C124" s="3">
        <v>12.0</v>
      </c>
      <c r="G124" s="3" t="s">
        <v>10</v>
      </c>
    </row>
    <row r="125">
      <c r="A125" s="3" t="s">
        <v>260</v>
      </c>
      <c r="B125" s="4" t="s">
        <v>261</v>
      </c>
      <c r="C125" s="3">
        <v>70.0</v>
      </c>
      <c r="G125" s="3" t="s">
        <v>10</v>
      </c>
    </row>
    <row r="126">
      <c r="A126" s="3" t="s">
        <v>262</v>
      </c>
      <c r="B126" s="4" t="s">
        <v>263</v>
      </c>
      <c r="C126" s="3">
        <v>20.0</v>
      </c>
      <c r="G126" s="3" t="s">
        <v>10</v>
      </c>
    </row>
    <row r="127">
      <c r="A127" s="3" t="s">
        <v>264</v>
      </c>
      <c r="B127" s="6" t="s">
        <v>265</v>
      </c>
      <c r="C127" s="3">
        <v>13.0</v>
      </c>
      <c r="G127" s="3" t="s">
        <v>10</v>
      </c>
    </row>
    <row r="128">
      <c r="A128" s="3" t="s">
        <v>266</v>
      </c>
      <c r="B128" s="6" t="s">
        <v>267</v>
      </c>
      <c r="C128" s="3">
        <v>105.0</v>
      </c>
      <c r="G128" s="3" t="s">
        <v>10</v>
      </c>
    </row>
    <row r="129">
      <c r="A129" s="3" t="s">
        <v>268</v>
      </c>
      <c r="B129" s="4" t="s">
        <v>269</v>
      </c>
      <c r="C129" s="3">
        <v>0.0</v>
      </c>
      <c r="G129" s="3" t="s">
        <v>10</v>
      </c>
    </row>
    <row r="130">
      <c r="A130" s="3" t="s">
        <v>270</v>
      </c>
      <c r="B130" s="6" t="s">
        <v>271</v>
      </c>
      <c r="C130" s="3">
        <v>0.0</v>
      </c>
    </row>
    <row r="131">
      <c r="A131" s="3" t="s">
        <v>272</v>
      </c>
      <c r="B131" s="6" t="s">
        <v>273</v>
      </c>
      <c r="C131" s="3">
        <v>0.0</v>
      </c>
    </row>
    <row r="132">
      <c r="A132" s="3" t="s">
        <v>274</v>
      </c>
      <c r="B132" s="6" t="s">
        <v>275</v>
      </c>
      <c r="C132" s="3">
        <v>0.0</v>
      </c>
    </row>
    <row r="133">
      <c r="A133" s="3" t="s">
        <v>276</v>
      </c>
      <c r="B133" s="6" t="s">
        <v>277</v>
      </c>
      <c r="C133" s="3">
        <v>0.0</v>
      </c>
    </row>
    <row r="134">
      <c r="A134" s="3" t="s">
        <v>278</v>
      </c>
      <c r="B134" s="6" t="s">
        <v>279</v>
      </c>
      <c r="C134" s="3">
        <v>6.0</v>
      </c>
      <c r="G134" s="3" t="s">
        <v>10</v>
      </c>
    </row>
    <row r="135">
      <c r="A135" s="3" t="s">
        <v>280</v>
      </c>
      <c r="B135" s="4" t="s">
        <v>281</v>
      </c>
      <c r="C135" s="3">
        <v>0.0</v>
      </c>
      <c r="G135" s="3" t="s">
        <v>10</v>
      </c>
    </row>
    <row r="136">
      <c r="A136" s="3" t="s">
        <v>282</v>
      </c>
      <c r="B136" s="4" t="s">
        <v>283</v>
      </c>
      <c r="C136" s="3">
        <v>0.0</v>
      </c>
      <c r="G136" s="3" t="s">
        <v>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4"/>
    <hyperlink r:id="rId102" ref="B105"/>
    <hyperlink r:id="rId103" ref="B106"/>
    <hyperlink r:id="rId104" ref="B107"/>
    <hyperlink r:id="rId105" ref="B108"/>
    <hyperlink r:id="rId106" ref="B109"/>
    <hyperlink r:id="rId107" ref="B112"/>
    <hyperlink r:id="rId108" ref="B113"/>
    <hyperlink r:id="rId109" ref="B114"/>
    <hyperlink r:id="rId110" ref="B115"/>
    <hyperlink r:id="rId111" ref="B116"/>
    <hyperlink r:id="rId112" ref="B117"/>
    <hyperlink r:id="rId113" ref="B118"/>
    <hyperlink r:id="rId114" ref="B119"/>
    <hyperlink r:id="rId115" ref="B120"/>
    <hyperlink r:id="rId116" ref="B121"/>
    <hyperlink r:id="rId117" ref="B122"/>
    <hyperlink r:id="rId118" ref="B123"/>
    <hyperlink r:id="rId119" ref="B124"/>
    <hyperlink r:id="rId120" ref="B125"/>
    <hyperlink r:id="rId121" ref="B126"/>
    <hyperlink r:id="rId122" ref="B127"/>
    <hyperlink r:id="rId123" ref="B128"/>
    <hyperlink r:id="rId124" ref="B129"/>
    <hyperlink r:id="rId125" ref="B130"/>
    <hyperlink r:id="rId126" ref="B131"/>
    <hyperlink r:id="rId127" ref="B132"/>
    <hyperlink r:id="rId128" ref="B133"/>
    <hyperlink r:id="rId129" ref="B134"/>
    <hyperlink r:id="rId130" ref="B135"/>
    <hyperlink r:id="rId131" ref="B136"/>
  </hyperlinks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3" max="3" width="19.43"/>
    <col customWidth="1" min="4" max="4" width="33.86"/>
    <col customWidth="1" min="5" max="5" width="16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>
        <v>3.0</v>
      </c>
      <c r="D2" s="3" t="s">
        <v>9</v>
      </c>
      <c r="E2" s="3" t="s">
        <v>10</v>
      </c>
      <c r="G2" s="3" t="s">
        <v>10</v>
      </c>
    </row>
    <row r="3">
      <c r="A3" s="5" t="s">
        <v>11</v>
      </c>
      <c r="B3" s="6" t="s">
        <v>12</v>
      </c>
      <c r="C3" s="3">
        <v>0.0</v>
      </c>
      <c r="D3" s="3" t="s">
        <v>13</v>
      </c>
      <c r="G3" s="3" t="s">
        <v>10</v>
      </c>
    </row>
    <row r="4">
      <c r="A4" s="3" t="s">
        <v>14</v>
      </c>
      <c r="B4" s="4" t="s">
        <v>15</v>
      </c>
      <c r="C4" s="3">
        <v>25.0</v>
      </c>
      <c r="G4" s="3" t="s">
        <v>10</v>
      </c>
    </row>
    <row r="5">
      <c r="A5" s="3" t="s">
        <v>16</v>
      </c>
      <c r="B5" s="4" t="s">
        <v>17</v>
      </c>
      <c r="C5" s="3">
        <v>50.0</v>
      </c>
      <c r="G5" s="3" t="s">
        <v>10</v>
      </c>
    </row>
    <row r="6">
      <c r="A6" s="3" t="s">
        <v>18</v>
      </c>
      <c r="B6" s="6" t="s">
        <v>19</v>
      </c>
      <c r="C6" s="3">
        <v>20.0</v>
      </c>
      <c r="G6" s="3" t="s">
        <v>10</v>
      </c>
    </row>
    <row r="7">
      <c r="A7" s="5" t="s">
        <v>20</v>
      </c>
      <c r="B7" s="6" t="s">
        <v>21</v>
      </c>
      <c r="C7" s="3">
        <v>0.0</v>
      </c>
      <c r="E7" s="3"/>
      <c r="F7" s="3" t="s">
        <v>22</v>
      </c>
      <c r="G7" s="3" t="s">
        <v>10</v>
      </c>
    </row>
    <row r="8">
      <c r="A8" s="3" t="s">
        <v>23</v>
      </c>
      <c r="B8" s="6" t="s">
        <v>24</v>
      </c>
      <c r="C8" s="3">
        <v>10.0</v>
      </c>
      <c r="G8" s="3" t="s">
        <v>10</v>
      </c>
    </row>
    <row r="9">
      <c r="A9" s="3" t="s">
        <v>25</v>
      </c>
      <c r="B9" s="6" t="s">
        <v>26</v>
      </c>
      <c r="C9" s="3">
        <v>0.0</v>
      </c>
      <c r="G9" s="3" t="s">
        <v>10</v>
      </c>
    </row>
    <row r="10">
      <c r="A10" s="5" t="s">
        <v>27</v>
      </c>
      <c r="B10" s="6" t="s">
        <v>28</v>
      </c>
      <c r="C10" s="3">
        <v>0.0</v>
      </c>
      <c r="E10" s="3"/>
      <c r="F10" s="3" t="s">
        <v>29</v>
      </c>
      <c r="G10" s="3" t="s">
        <v>10</v>
      </c>
    </row>
    <row r="11">
      <c r="A11" s="3" t="s">
        <v>30</v>
      </c>
      <c r="B11" s="6" t="s">
        <v>31</v>
      </c>
      <c r="C11" s="3">
        <v>55.0</v>
      </c>
      <c r="G11" s="3" t="s">
        <v>10</v>
      </c>
    </row>
    <row r="12">
      <c r="A12" s="3" t="s">
        <v>32</v>
      </c>
      <c r="B12" s="4" t="s">
        <v>33</v>
      </c>
      <c r="C12" s="3">
        <v>43.0</v>
      </c>
      <c r="G12" s="3" t="s">
        <v>10</v>
      </c>
    </row>
    <row r="13">
      <c r="A13" s="5" t="s">
        <v>34</v>
      </c>
      <c r="B13" s="6" t="s">
        <v>35</v>
      </c>
      <c r="C13" s="3">
        <v>40.0</v>
      </c>
      <c r="G13" s="3" t="s">
        <v>10</v>
      </c>
    </row>
    <row r="14">
      <c r="A14" s="3" t="s">
        <v>36</v>
      </c>
      <c r="B14" s="6" t="s">
        <v>37</v>
      </c>
      <c r="C14" s="3">
        <v>0.0</v>
      </c>
      <c r="G14" s="3" t="s">
        <v>10</v>
      </c>
    </row>
    <row r="15">
      <c r="A15" s="3" t="s">
        <v>38</v>
      </c>
      <c r="B15" s="4" t="s">
        <v>39</v>
      </c>
      <c r="C15" s="3">
        <v>15.0</v>
      </c>
      <c r="G15" s="3" t="s">
        <v>10</v>
      </c>
    </row>
    <row r="16">
      <c r="A16" s="3" t="s">
        <v>40</v>
      </c>
      <c r="B16" s="4" t="s">
        <v>41</v>
      </c>
      <c r="C16" s="3">
        <v>7.0</v>
      </c>
      <c r="G16" s="3" t="s">
        <v>10</v>
      </c>
    </row>
    <row r="17">
      <c r="A17" s="3" t="s">
        <v>42</v>
      </c>
      <c r="B17" s="6" t="s">
        <v>43</v>
      </c>
      <c r="C17" s="3">
        <v>0.0</v>
      </c>
      <c r="E17" s="3"/>
      <c r="F17" s="3" t="s">
        <v>44</v>
      </c>
      <c r="G17" s="3" t="s">
        <v>10</v>
      </c>
    </row>
    <row r="18">
      <c r="A18" s="5" t="s">
        <v>45</v>
      </c>
      <c r="B18" s="6" t="s">
        <v>46</v>
      </c>
      <c r="C18" s="3">
        <v>0.0</v>
      </c>
      <c r="G18" s="3" t="s">
        <v>10</v>
      </c>
    </row>
    <row r="19">
      <c r="A19" s="3" t="s">
        <v>47</v>
      </c>
      <c r="B19" s="6" t="s">
        <v>48</v>
      </c>
      <c r="C19" s="3">
        <v>0.0</v>
      </c>
      <c r="G19" s="3" t="s">
        <v>10</v>
      </c>
    </row>
    <row r="20">
      <c r="A20" s="3" t="s">
        <v>49</v>
      </c>
      <c r="B20" s="6" t="s">
        <v>50</v>
      </c>
      <c r="C20" s="3">
        <v>0.0</v>
      </c>
      <c r="G20" s="3" t="s">
        <v>10</v>
      </c>
    </row>
    <row r="21">
      <c r="A21" s="3" t="s">
        <v>51</v>
      </c>
      <c r="B21" s="6" t="s">
        <v>52</v>
      </c>
      <c r="C21" s="3">
        <v>10.0</v>
      </c>
      <c r="G21" s="3" t="s">
        <v>10</v>
      </c>
    </row>
    <row r="22">
      <c r="A22" s="3" t="s">
        <v>53</v>
      </c>
      <c r="B22" s="6" t="s">
        <v>54</v>
      </c>
      <c r="C22" s="3">
        <v>0.0</v>
      </c>
      <c r="G22" s="3" t="s">
        <v>10</v>
      </c>
    </row>
    <row r="23">
      <c r="A23" s="3" t="s">
        <v>55</v>
      </c>
      <c r="B23" s="6" t="s">
        <v>56</v>
      </c>
      <c r="C23" s="3">
        <v>0.0</v>
      </c>
      <c r="E23" s="3"/>
      <c r="F23" s="3" t="s">
        <v>57</v>
      </c>
      <c r="G23" s="3" t="s">
        <v>10</v>
      </c>
    </row>
    <row r="24">
      <c r="A24" s="3" t="s">
        <v>58</v>
      </c>
      <c r="B24" s="6" t="s">
        <v>59</v>
      </c>
      <c r="C24" s="3">
        <v>0.0</v>
      </c>
      <c r="G24" s="3" t="s">
        <v>10</v>
      </c>
    </row>
    <row r="25">
      <c r="A25" s="7" t="s">
        <v>60</v>
      </c>
      <c r="B25" s="6" t="s">
        <v>61</v>
      </c>
      <c r="C25" s="3">
        <v>0.0</v>
      </c>
      <c r="G25" s="3" t="s">
        <v>10</v>
      </c>
    </row>
    <row r="26">
      <c r="A26" s="3" t="s">
        <v>62</v>
      </c>
      <c r="B26" s="4" t="s">
        <v>63</v>
      </c>
      <c r="C26" s="3">
        <v>0.0</v>
      </c>
      <c r="G26" s="3" t="s">
        <v>10</v>
      </c>
    </row>
    <row r="27">
      <c r="A27" s="3" t="s">
        <v>64</v>
      </c>
      <c r="B27" s="6" t="s">
        <v>65</v>
      </c>
      <c r="C27" s="3">
        <v>0.0</v>
      </c>
      <c r="G27" s="3" t="s">
        <v>10</v>
      </c>
    </row>
    <row r="28">
      <c r="A28" s="5" t="s">
        <v>66</v>
      </c>
      <c r="B28" s="6" t="s">
        <v>67</v>
      </c>
      <c r="C28" s="3">
        <v>0.0</v>
      </c>
      <c r="G28" s="3" t="s">
        <v>10</v>
      </c>
    </row>
    <row r="29">
      <c r="A29" s="5" t="s">
        <v>68</v>
      </c>
      <c r="B29" s="4" t="s">
        <v>69</v>
      </c>
      <c r="C29" s="3">
        <v>0.0</v>
      </c>
      <c r="G29" s="3" t="s">
        <v>10</v>
      </c>
    </row>
    <row r="30">
      <c r="A30" s="3" t="s">
        <v>70</v>
      </c>
      <c r="B30" s="6" t="s">
        <v>71</v>
      </c>
      <c r="C30" s="3">
        <v>0.0</v>
      </c>
      <c r="G30" s="3" t="s">
        <v>10</v>
      </c>
    </row>
    <row r="31">
      <c r="A31" s="3" t="s">
        <v>72</v>
      </c>
      <c r="B31" s="6" t="s">
        <v>73</v>
      </c>
      <c r="C31" s="3">
        <v>0.0</v>
      </c>
      <c r="G31" s="3" t="s">
        <v>10</v>
      </c>
    </row>
    <row r="32">
      <c r="A32" s="3" t="s">
        <v>74</v>
      </c>
      <c r="B32" s="6" t="s">
        <v>75</v>
      </c>
      <c r="C32" s="3">
        <v>0.0</v>
      </c>
      <c r="G32" s="3" t="s">
        <v>10</v>
      </c>
    </row>
    <row r="33">
      <c r="A33" s="3" t="s">
        <v>76</v>
      </c>
      <c r="B33" s="6" t="s">
        <v>77</v>
      </c>
      <c r="C33" s="3">
        <v>76.0</v>
      </c>
      <c r="G33" s="3" t="s">
        <v>10</v>
      </c>
    </row>
    <row r="34">
      <c r="A34" s="3" t="s">
        <v>78</v>
      </c>
      <c r="B34" s="4" t="s">
        <v>79</v>
      </c>
      <c r="C34" s="3">
        <v>0.0</v>
      </c>
      <c r="G34" s="3" t="s">
        <v>10</v>
      </c>
    </row>
    <row r="35">
      <c r="A35" s="5" t="s">
        <v>80</v>
      </c>
      <c r="B35" s="6" t="s">
        <v>81</v>
      </c>
      <c r="C35" s="3">
        <v>0.0</v>
      </c>
      <c r="G35" s="3" t="s">
        <v>10</v>
      </c>
    </row>
    <row r="36">
      <c r="A36" s="3" t="s">
        <v>82</v>
      </c>
      <c r="B36" s="4" t="s">
        <v>83</v>
      </c>
      <c r="C36" s="3">
        <v>0.0</v>
      </c>
      <c r="G36" s="3" t="s">
        <v>10</v>
      </c>
    </row>
    <row r="37">
      <c r="A37" s="3" t="s">
        <v>84</v>
      </c>
      <c r="B37" s="6" t="s">
        <v>85</v>
      </c>
      <c r="C37" s="3">
        <v>0.0</v>
      </c>
      <c r="E37" s="3"/>
      <c r="F37" s="3" t="s">
        <v>86</v>
      </c>
      <c r="G37" s="3" t="s">
        <v>10</v>
      </c>
    </row>
    <row r="38">
      <c r="A38" s="3" t="s">
        <v>87</v>
      </c>
      <c r="B38" s="4" t="s">
        <v>88</v>
      </c>
      <c r="C38" s="3">
        <v>0.0</v>
      </c>
      <c r="G38" s="3" t="s">
        <v>10</v>
      </c>
    </row>
    <row r="39">
      <c r="A39" s="3" t="s">
        <v>89</v>
      </c>
      <c r="B39" s="6" t="s">
        <v>90</v>
      </c>
      <c r="C39" s="3">
        <v>1.0</v>
      </c>
      <c r="G39" s="3" t="s">
        <v>10</v>
      </c>
    </row>
    <row r="40">
      <c r="A40" s="5" t="s">
        <v>91</v>
      </c>
      <c r="B40" s="4" t="s">
        <v>92</v>
      </c>
      <c r="C40" s="3">
        <v>0.0</v>
      </c>
      <c r="G40" s="3" t="s">
        <v>10</v>
      </c>
    </row>
    <row r="41">
      <c r="A41" s="3" t="s">
        <v>93</v>
      </c>
      <c r="B41" s="4" t="s">
        <v>94</v>
      </c>
      <c r="C41" s="3">
        <v>15.0</v>
      </c>
      <c r="G41" s="3" t="s">
        <v>10</v>
      </c>
    </row>
    <row r="42">
      <c r="A42" s="3" t="s">
        <v>95</v>
      </c>
      <c r="B42" s="6" t="s">
        <v>96</v>
      </c>
      <c r="C42" s="3">
        <v>3.0</v>
      </c>
      <c r="G42" s="3" t="s">
        <v>10</v>
      </c>
    </row>
    <row r="43">
      <c r="A43" s="3" t="s">
        <v>97</v>
      </c>
      <c r="B43" s="4" t="s">
        <v>98</v>
      </c>
      <c r="C43" s="3">
        <v>20.0</v>
      </c>
      <c r="G43" s="3" t="s">
        <v>10</v>
      </c>
    </row>
    <row r="44">
      <c r="A44" s="3" t="s">
        <v>99</v>
      </c>
      <c r="B44" s="4" t="s">
        <v>100</v>
      </c>
      <c r="C44" s="3">
        <v>3.0</v>
      </c>
      <c r="G44" s="3" t="s">
        <v>10</v>
      </c>
    </row>
    <row r="45">
      <c r="A45" s="3" t="s">
        <v>101</v>
      </c>
      <c r="B45" s="6" t="s">
        <v>102</v>
      </c>
      <c r="C45" s="3">
        <v>0.0</v>
      </c>
      <c r="G45" s="3" t="s">
        <v>10</v>
      </c>
    </row>
    <row r="46">
      <c r="A46" s="3" t="s">
        <v>103</v>
      </c>
      <c r="B46" s="6" t="s">
        <v>104</v>
      </c>
      <c r="C46" s="3">
        <v>0.0</v>
      </c>
      <c r="G46" s="3" t="s">
        <v>10</v>
      </c>
    </row>
    <row r="47">
      <c r="A47" s="5" t="s">
        <v>105</v>
      </c>
      <c r="B47" s="6" t="s">
        <v>106</v>
      </c>
      <c r="C47" s="3">
        <v>0.0</v>
      </c>
      <c r="E47" s="3"/>
      <c r="F47" s="3" t="s">
        <v>107</v>
      </c>
      <c r="G47" s="3" t="s">
        <v>10</v>
      </c>
    </row>
    <row r="48">
      <c r="A48" s="3" t="s">
        <v>108</v>
      </c>
      <c r="B48" s="4" t="s">
        <v>109</v>
      </c>
      <c r="C48" s="3">
        <v>50.0</v>
      </c>
      <c r="G48" s="3" t="s">
        <v>10</v>
      </c>
    </row>
    <row r="49">
      <c r="A49" s="3" t="s">
        <v>110</v>
      </c>
      <c r="B49" s="6" t="s">
        <v>111</v>
      </c>
      <c r="C49" s="3">
        <v>46.0</v>
      </c>
      <c r="G49" s="3" t="s">
        <v>10</v>
      </c>
    </row>
    <row r="50">
      <c r="A50" s="5" t="s">
        <v>112</v>
      </c>
      <c r="B50" s="4" t="s">
        <v>113</v>
      </c>
      <c r="C50" s="3">
        <v>0.0</v>
      </c>
      <c r="G50" s="3" t="s">
        <v>10</v>
      </c>
    </row>
    <row r="51">
      <c r="A51" s="3" t="s">
        <v>114</v>
      </c>
      <c r="B51" s="4" t="s">
        <v>115</v>
      </c>
      <c r="C51" s="3">
        <v>38.0</v>
      </c>
      <c r="G51" s="3" t="s">
        <v>10</v>
      </c>
    </row>
    <row r="52">
      <c r="A52" s="3" t="s">
        <v>116</v>
      </c>
      <c r="B52" s="4" t="s">
        <v>117</v>
      </c>
      <c r="C52" s="3">
        <v>3.0</v>
      </c>
      <c r="G52" s="3" t="s">
        <v>10</v>
      </c>
    </row>
    <row r="53">
      <c r="A53" s="3" t="s">
        <v>118</v>
      </c>
      <c r="B53" s="6" t="s">
        <v>119</v>
      </c>
      <c r="C53" s="3">
        <v>5.0</v>
      </c>
      <c r="G53" s="3" t="s">
        <v>10</v>
      </c>
    </row>
    <row r="54">
      <c r="A54" s="3" t="s">
        <v>120</v>
      </c>
      <c r="B54" s="6" t="s">
        <v>121</v>
      </c>
      <c r="C54" s="3">
        <v>11.0</v>
      </c>
      <c r="E54" s="3"/>
      <c r="F54" s="3" t="s">
        <v>122</v>
      </c>
      <c r="G54" s="3" t="s">
        <v>10</v>
      </c>
    </row>
    <row r="55">
      <c r="A55" s="5" t="s">
        <v>123</v>
      </c>
      <c r="B55" s="6" t="s">
        <v>124</v>
      </c>
      <c r="C55" s="3">
        <v>0.0</v>
      </c>
      <c r="G55" s="3" t="s">
        <v>10</v>
      </c>
    </row>
    <row r="56">
      <c r="A56" s="3" t="s">
        <v>125</v>
      </c>
      <c r="B56" s="6" t="s">
        <v>126</v>
      </c>
      <c r="C56" s="3">
        <v>0.0</v>
      </c>
      <c r="G56" s="3" t="s">
        <v>10</v>
      </c>
    </row>
    <row r="57">
      <c r="A57" s="3" t="s">
        <v>127</v>
      </c>
      <c r="B57" s="6" t="s">
        <v>128</v>
      </c>
      <c r="C57" s="3">
        <v>15.0</v>
      </c>
      <c r="G57" s="3" t="s">
        <v>10</v>
      </c>
    </row>
    <row r="58">
      <c r="A58" s="3" t="s">
        <v>129</v>
      </c>
      <c r="B58" s="6" t="s">
        <v>130</v>
      </c>
      <c r="C58" s="3">
        <v>0.0</v>
      </c>
      <c r="G58" s="3" t="s">
        <v>10</v>
      </c>
    </row>
    <row r="59">
      <c r="A59" s="3" t="s">
        <v>131</v>
      </c>
      <c r="B59" s="4" t="s">
        <v>132</v>
      </c>
      <c r="C59" s="3">
        <v>6.0</v>
      </c>
      <c r="G59" s="3" t="s">
        <v>10</v>
      </c>
    </row>
    <row r="60">
      <c r="A60" s="3" t="s">
        <v>133</v>
      </c>
      <c r="B60" s="4" t="s">
        <v>134</v>
      </c>
      <c r="C60" s="3">
        <v>0.0</v>
      </c>
      <c r="G60" s="3" t="s">
        <v>10</v>
      </c>
    </row>
    <row r="61">
      <c r="A61" s="3" t="s">
        <v>135</v>
      </c>
      <c r="B61" s="6" t="s">
        <v>136</v>
      </c>
      <c r="C61" s="3">
        <v>50.0</v>
      </c>
      <c r="G61" s="3" t="s">
        <v>10</v>
      </c>
    </row>
    <row r="62">
      <c r="A62" s="5" t="s">
        <v>137</v>
      </c>
      <c r="B62" s="4" t="s">
        <v>138</v>
      </c>
      <c r="C62" s="3">
        <v>0.0</v>
      </c>
      <c r="G62" s="3" t="s">
        <v>10</v>
      </c>
    </row>
    <row r="63">
      <c r="A63" s="3" t="s">
        <v>139</v>
      </c>
      <c r="B63" s="6" t="s">
        <v>140</v>
      </c>
      <c r="C63" s="3">
        <v>5.0</v>
      </c>
      <c r="G63" s="3" t="s">
        <v>10</v>
      </c>
    </row>
    <row r="64">
      <c r="A64" s="5" t="s">
        <v>141</v>
      </c>
      <c r="B64" s="4" t="s">
        <v>142</v>
      </c>
      <c r="C64" s="3">
        <v>0.0</v>
      </c>
      <c r="G64" s="3" t="s">
        <v>10</v>
      </c>
    </row>
    <row r="65">
      <c r="A65" s="3" t="s">
        <v>143</v>
      </c>
      <c r="B65" s="6" t="s">
        <v>144</v>
      </c>
      <c r="C65" s="3">
        <v>3.0</v>
      </c>
      <c r="G65" s="3" t="s">
        <v>10</v>
      </c>
    </row>
    <row r="66">
      <c r="A66" s="3" t="s">
        <v>145</v>
      </c>
      <c r="B66" s="6" t="s">
        <v>146</v>
      </c>
      <c r="C66" s="3">
        <v>3.0</v>
      </c>
      <c r="G66" s="3" t="s">
        <v>10</v>
      </c>
    </row>
    <row r="67">
      <c r="A67" s="3" t="s">
        <v>147</v>
      </c>
      <c r="B67" s="4" t="s">
        <v>148</v>
      </c>
      <c r="C67" s="3">
        <v>10.0</v>
      </c>
      <c r="G67" s="3" t="s">
        <v>10</v>
      </c>
    </row>
    <row r="68">
      <c r="A68" s="3" t="s">
        <v>149</v>
      </c>
      <c r="B68" s="6" t="s">
        <v>150</v>
      </c>
      <c r="C68" s="3">
        <v>32.0</v>
      </c>
      <c r="G68" s="3" t="s">
        <v>10</v>
      </c>
    </row>
    <row r="69">
      <c r="A69" s="3" t="s">
        <v>151</v>
      </c>
      <c r="B69" s="4" t="s">
        <v>152</v>
      </c>
      <c r="C69" s="3">
        <v>0.0</v>
      </c>
      <c r="G69" s="3" t="s">
        <v>10</v>
      </c>
    </row>
    <row r="70">
      <c r="A70" s="3" t="s">
        <v>153</v>
      </c>
      <c r="B70" s="6" t="s">
        <v>154</v>
      </c>
      <c r="C70" s="3">
        <v>6.0</v>
      </c>
      <c r="G70" s="3" t="s">
        <v>10</v>
      </c>
    </row>
    <row r="71">
      <c r="A71" s="3" t="s">
        <v>155</v>
      </c>
      <c r="B71" s="4" t="s">
        <v>156</v>
      </c>
      <c r="C71" s="3">
        <v>0.0</v>
      </c>
      <c r="G71" s="3" t="s">
        <v>10</v>
      </c>
    </row>
    <row r="72">
      <c r="A72" s="3" t="s">
        <v>157</v>
      </c>
      <c r="B72" s="6" t="s">
        <v>158</v>
      </c>
      <c r="C72" s="3">
        <v>0.0</v>
      </c>
      <c r="G72" s="3" t="s">
        <v>10</v>
      </c>
    </row>
    <row r="73">
      <c r="A73" s="3" t="s">
        <v>159</v>
      </c>
      <c r="B73" s="6" t="s">
        <v>160</v>
      </c>
      <c r="C73" s="3">
        <v>0.0</v>
      </c>
      <c r="G73" s="3" t="s">
        <v>10</v>
      </c>
    </row>
    <row r="74">
      <c r="A74" s="5" t="s">
        <v>161</v>
      </c>
      <c r="B74" s="6" t="s">
        <v>162</v>
      </c>
      <c r="C74" s="3">
        <v>0.0</v>
      </c>
      <c r="G74" s="3" t="s">
        <v>10</v>
      </c>
    </row>
    <row r="75">
      <c r="A75" s="3" t="s">
        <v>163</v>
      </c>
      <c r="B75" s="4" t="s">
        <v>164</v>
      </c>
      <c r="C75" s="3">
        <v>0.0</v>
      </c>
      <c r="G75" s="3" t="s">
        <v>10</v>
      </c>
    </row>
    <row r="76">
      <c r="A76" s="3" t="s">
        <v>165</v>
      </c>
      <c r="B76" s="4" t="s">
        <v>166</v>
      </c>
      <c r="C76" s="3">
        <v>0.0</v>
      </c>
      <c r="G76" s="3" t="s">
        <v>10</v>
      </c>
    </row>
    <row r="77">
      <c r="A77" s="3" t="s">
        <v>167</v>
      </c>
      <c r="B77" s="6" t="s">
        <v>168</v>
      </c>
      <c r="C77" s="3">
        <v>0.0</v>
      </c>
      <c r="G77" s="3" t="s">
        <v>10</v>
      </c>
    </row>
    <row r="78">
      <c r="A78" s="5" t="s">
        <v>169</v>
      </c>
      <c r="B78" s="6" t="s">
        <v>170</v>
      </c>
      <c r="C78" s="3">
        <v>18.0</v>
      </c>
      <c r="G78" s="3" t="s">
        <v>10</v>
      </c>
    </row>
    <row r="79">
      <c r="A79" s="3" t="s">
        <v>171</v>
      </c>
      <c r="B79" s="4" t="s">
        <v>172</v>
      </c>
      <c r="C79" s="3">
        <v>0.0</v>
      </c>
      <c r="G79" s="3" t="s">
        <v>10</v>
      </c>
    </row>
    <row r="80">
      <c r="A80" s="3" t="s">
        <v>173</v>
      </c>
      <c r="B80" s="6" t="s">
        <v>174</v>
      </c>
      <c r="C80" s="3">
        <v>10.0</v>
      </c>
      <c r="G80" s="3" t="s">
        <v>10</v>
      </c>
    </row>
    <row r="81">
      <c r="A81" s="5" t="s">
        <v>175</v>
      </c>
      <c r="B81" s="6" t="s">
        <v>176</v>
      </c>
      <c r="C81" s="3">
        <v>0.0</v>
      </c>
      <c r="G81" s="3" t="s">
        <v>10</v>
      </c>
    </row>
    <row r="82">
      <c r="A82" s="3" t="s">
        <v>177</v>
      </c>
      <c r="B82" s="4" t="s">
        <v>178</v>
      </c>
      <c r="C82" s="3">
        <v>19.0</v>
      </c>
      <c r="G82" s="3" t="s">
        <v>10</v>
      </c>
    </row>
    <row r="83">
      <c r="A83" s="3" t="s">
        <v>179</v>
      </c>
      <c r="B83" s="6" t="s">
        <v>180</v>
      </c>
      <c r="C83" s="3">
        <v>0.0</v>
      </c>
      <c r="G83" s="3" t="s">
        <v>10</v>
      </c>
    </row>
    <row r="84">
      <c r="A84" s="3" t="s">
        <v>181</v>
      </c>
      <c r="B84" s="4" t="s">
        <v>182</v>
      </c>
      <c r="C84" s="3">
        <v>70.0</v>
      </c>
      <c r="G84" s="3" t="s">
        <v>10</v>
      </c>
    </row>
    <row r="85">
      <c r="A85" s="3" t="s">
        <v>183</v>
      </c>
      <c r="B85" s="4" t="s">
        <v>184</v>
      </c>
      <c r="C85" s="3">
        <v>0.0</v>
      </c>
      <c r="G85" s="3" t="s">
        <v>10</v>
      </c>
    </row>
    <row r="87">
      <c r="A87" s="3" t="s">
        <v>187</v>
      </c>
      <c r="B87" s="6" t="s">
        <v>188</v>
      </c>
      <c r="C87" s="3">
        <v>0.0</v>
      </c>
      <c r="G87" s="3" t="s">
        <v>10</v>
      </c>
    </row>
    <row r="88">
      <c r="A88" s="3" t="s">
        <v>189</v>
      </c>
      <c r="B88" s="6" t="s">
        <v>190</v>
      </c>
      <c r="C88" s="3">
        <v>15.0</v>
      </c>
      <c r="G88" s="3" t="s">
        <v>10</v>
      </c>
    </row>
    <row r="89">
      <c r="A89" s="3" t="s">
        <v>191</v>
      </c>
      <c r="B89" s="4" t="s">
        <v>192</v>
      </c>
      <c r="C89" s="3">
        <v>0.0</v>
      </c>
      <c r="G89" s="3" t="s">
        <v>10</v>
      </c>
    </row>
    <row r="90">
      <c r="A90" s="3" t="s">
        <v>193</v>
      </c>
      <c r="B90" s="6" t="s">
        <v>194</v>
      </c>
      <c r="C90" s="3">
        <v>11.0</v>
      </c>
      <c r="G90" s="3" t="s">
        <v>10</v>
      </c>
    </row>
    <row r="91">
      <c r="A91" s="3" t="s">
        <v>195</v>
      </c>
      <c r="B91" s="4" t="s">
        <v>196</v>
      </c>
      <c r="C91" s="3">
        <v>0.0</v>
      </c>
      <c r="E91" s="3"/>
      <c r="F91" s="3" t="s">
        <v>197</v>
      </c>
      <c r="G91" s="3" t="s">
        <v>10</v>
      </c>
    </row>
    <row r="93">
      <c r="A93" s="3" t="s">
        <v>200</v>
      </c>
      <c r="B93" s="6" t="s">
        <v>201</v>
      </c>
      <c r="C93" s="3">
        <v>0.0</v>
      </c>
    </row>
    <row r="97">
      <c r="A97" s="3" t="s">
        <v>208</v>
      </c>
      <c r="B97" s="6" t="s">
        <v>209</v>
      </c>
      <c r="C97" s="3">
        <v>13.0</v>
      </c>
      <c r="G97" s="3" t="s">
        <v>10</v>
      </c>
    </row>
    <row r="98">
      <c r="A98" s="3" t="s">
        <v>210</v>
      </c>
      <c r="B98" s="6" t="s">
        <v>211</v>
      </c>
      <c r="C98" s="3">
        <v>0.0</v>
      </c>
      <c r="G98" s="3" t="s">
        <v>10</v>
      </c>
    </row>
    <row r="99">
      <c r="A99" s="3" t="s">
        <v>212</v>
      </c>
      <c r="B99" s="6" t="s">
        <v>213</v>
      </c>
      <c r="C99" s="3">
        <v>33.0</v>
      </c>
      <c r="G99" s="3" t="s">
        <v>10</v>
      </c>
    </row>
    <row r="100">
      <c r="A100" s="3" t="s">
        <v>214</v>
      </c>
      <c r="B100" s="4" t="s">
        <v>215</v>
      </c>
      <c r="C100" s="3">
        <v>0.0</v>
      </c>
    </row>
    <row r="101">
      <c r="A101" s="3" t="s">
        <v>216</v>
      </c>
      <c r="B101" s="6" t="s">
        <v>217</v>
      </c>
      <c r="C101" s="3">
        <v>18.0</v>
      </c>
      <c r="D101" s="3" t="s">
        <v>218</v>
      </c>
      <c r="E101" s="3" t="s">
        <v>10</v>
      </c>
      <c r="F101" s="3" t="s">
        <v>219</v>
      </c>
      <c r="G101" s="3" t="s">
        <v>10</v>
      </c>
    </row>
    <row r="103">
      <c r="A103" s="1" t="s">
        <v>220</v>
      </c>
    </row>
    <row r="105">
      <c r="A105" s="3" t="s">
        <v>185</v>
      </c>
      <c r="B105" s="4" t="s">
        <v>186</v>
      </c>
      <c r="C105" s="3">
        <v>0.0</v>
      </c>
      <c r="G105" s="3" t="s">
        <v>10</v>
      </c>
    </row>
    <row r="106">
      <c r="A106" s="3" t="s">
        <v>206</v>
      </c>
      <c r="B106" s="4" t="s">
        <v>207</v>
      </c>
      <c r="C106" s="3">
        <v>0.0</v>
      </c>
      <c r="G106" s="3" t="s">
        <v>10</v>
      </c>
    </row>
    <row r="107">
      <c r="A107" s="5" t="s">
        <v>221</v>
      </c>
      <c r="B107" s="4" t="s">
        <v>222</v>
      </c>
      <c r="C107" s="3">
        <v>0.0</v>
      </c>
      <c r="G107" s="3" t="s">
        <v>10</v>
      </c>
    </row>
    <row r="108">
      <c r="A108" s="3" t="s">
        <v>202</v>
      </c>
      <c r="B108" s="4" t="s">
        <v>203</v>
      </c>
      <c r="C108" s="3">
        <v>0.0</v>
      </c>
    </row>
    <row r="109">
      <c r="A109" s="3" t="s">
        <v>223</v>
      </c>
      <c r="B109" s="4" t="s">
        <v>224</v>
      </c>
      <c r="C109" s="3">
        <v>6.0</v>
      </c>
      <c r="G109" s="3" t="s">
        <v>10</v>
      </c>
    </row>
    <row r="110">
      <c r="A110" s="3" t="s">
        <v>225</v>
      </c>
      <c r="B110" s="4" t="s">
        <v>226</v>
      </c>
      <c r="C110" s="3">
        <v>5.0</v>
      </c>
      <c r="G110" s="3" t="s">
        <v>10</v>
      </c>
    </row>
    <row r="111">
      <c r="A111" s="3" t="s">
        <v>204</v>
      </c>
      <c r="B111" s="4" t="s">
        <v>205</v>
      </c>
      <c r="C111" s="3">
        <v>113.0</v>
      </c>
      <c r="G111" s="3" t="s">
        <v>10</v>
      </c>
    </row>
    <row r="112">
      <c r="A112" s="3" t="s">
        <v>227</v>
      </c>
      <c r="B112" s="4" t="s">
        <v>228</v>
      </c>
      <c r="C112" s="3">
        <v>47.0</v>
      </c>
      <c r="G112" s="3" t="s">
        <v>10</v>
      </c>
    </row>
    <row r="113">
      <c r="A113" s="3" t="s">
        <v>229</v>
      </c>
      <c r="B113" s="4" t="s">
        <v>230</v>
      </c>
      <c r="C113" s="3">
        <v>56.0</v>
      </c>
    </row>
    <row r="114">
      <c r="A114" s="8" t="s">
        <v>198</v>
      </c>
      <c r="B114" s="11" t="s">
        <v>199</v>
      </c>
      <c r="C114" s="10">
        <v>0.0</v>
      </c>
      <c r="D114" s="8"/>
      <c r="E114" s="8"/>
      <c r="F114" s="8"/>
      <c r="G114" s="8" t="s">
        <v>10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" t="s">
        <v>231</v>
      </c>
      <c r="B115" s="6" t="s">
        <v>232</v>
      </c>
      <c r="C115" s="3">
        <v>30.0</v>
      </c>
      <c r="G115" s="3" t="s">
        <v>10</v>
      </c>
    </row>
    <row r="118">
      <c r="A118" s="3" t="s">
        <v>233</v>
      </c>
      <c r="B118" s="6" t="s">
        <v>234</v>
      </c>
      <c r="C118" s="3">
        <v>80.0</v>
      </c>
      <c r="E118" s="3"/>
      <c r="F118" s="3" t="s">
        <v>235</v>
      </c>
      <c r="G118" s="3" t="s">
        <v>10</v>
      </c>
    </row>
    <row r="119">
      <c r="A119" s="3" t="s">
        <v>236</v>
      </c>
      <c r="B119" s="4" t="s">
        <v>237</v>
      </c>
      <c r="C119" s="3">
        <v>0.0</v>
      </c>
      <c r="G119" s="3" t="s">
        <v>10</v>
      </c>
    </row>
    <row r="120">
      <c r="A120" s="5" t="s">
        <v>238</v>
      </c>
      <c r="B120" s="6" t="s">
        <v>239</v>
      </c>
      <c r="C120" s="3">
        <v>15.0</v>
      </c>
      <c r="G120" s="3" t="s">
        <v>10</v>
      </c>
    </row>
    <row r="121">
      <c r="A121" s="3" t="s">
        <v>240</v>
      </c>
      <c r="B121" s="4" t="s">
        <v>241</v>
      </c>
      <c r="C121" s="3">
        <v>0.0</v>
      </c>
      <c r="G121" s="3" t="s">
        <v>10</v>
      </c>
    </row>
    <row r="122">
      <c r="A122" s="3" t="s">
        <v>242</v>
      </c>
      <c r="B122" s="6" t="s">
        <v>243</v>
      </c>
      <c r="C122" s="3">
        <v>0.0</v>
      </c>
      <c r="G122" s="3" t="s">
        <v>10</v>
      </c>
    </row>
    <row r="123">
      <c r="A123" s="3" t="s">
        <v>244</v>
      </c>
      <c r="B123" s="6" t="s">
        <v>245</v>
      </c>
      <c r="C123" s="3">
        <v>6.0</v>
      </c>
      <c r="G123" s="3" t="s">
        <v>10</v>
      </c>
    </row>
    <row r="124">
      <c r="A124" s="3" t="s">
        <v>246</v>
      </c>
      <c r="B124" s="6" t="s">
        <v>247</v>
      </c>
      <c r="C124" s="3">
        <v>198.0</v>
      </c>
      <c r="G124" s="3" t="s">
        <v>10</v>
      </c>
    </row>
    <row r="125">
      <c r="A125" s="3" t="s">
        <v>248</v>
      </c>
      <c r="B125" s="6" t="s">
        <v>249</v>
      </c>
      <c r="C125" s="3">
        <v>17.0</v>
      </c>
      <c r="G125" s="3" t="s">
        <v>10</v>
      </c>
    </row>
    <row r="126">
      <c r="A126" s="3" t="s">
        <v>250</v>
      </c>
      <c r="B126" s="4" t="s">
        <v>251</v>
      </c>
      <c r="C126" s="3">
        <v>5.0</v>
      </c>
      <c r="G126" s="3" t="s">
        <v>10</v>
      </c>
    </row>
    <row r="127">
      <c r="A127" s="3" t="s">
        <v>252</v>
      </c>
      <c r="B127" s="4" t="s">
        <v>253</v>
      </c>
      <c r="C127" s="3">
        <v>0.0</v>
      </c>
      <c r="G127" s="3" t="s">
        <v>10</v>
      </c>
    </row>
    <row r="128">
      <c r="A128" s="3" t="s">
        <v>254</v>
      </c>
      <c r="B128" s="6" t="s">
        <v>255</v>
      </c>
      <c r="C128" s="3">
        <v>0.0</v>
      </c>
      <c r="G128" s="3" t="s">
        <v>10</v>
      </c>
    </row>
    <row r="129">
      <c r="A129" s="3" t="s">
        <v>256</v>
      </c>
      <c r="B129" s="4" t="s">
        <v>257</v>
      </c>
      <c r="C129" s="3">
        <v>0.0</v>
      </c>
    </row>
    <row r="130">
      <c r="A130" s="3" t="s">
        <v>258</v>
      </c>
      <c r="B130" s="4" t="s">
        <v>259</v>
      </c>
      <c r="C130" s="3">
        <v>12.0</v>
      </c>
      <c r="G130" s="3" t="s">
        <v>10</v>
      </c>
    </row>
    <row r="131">
      <c r="A131" s="3" t="s">
        <v>260</v>
      </c>
      <c r="B131" s="4" t="s">
        <v>261</v>
      </c>
      <c r="C131" s="3">
        <v>70.0</v>
      </c>
      <c r="G131" s="3" t="s">
        <v>10</v>
      </c>
    </row>
    <row r="132">
      <c r="A132" s="3" t="s">
        <v>262</v>
      </c>
      <c r="B132" s="4" t="s">
        <v>263</v>
      </c>
      <c r="C132" s="3">
        <v>20.0</v>
      </c>
      <c r="G132" s="3" t="s">
        <v>10</v>
      </c>
    </row>
    <row r="133">
      <c r="A133" s="3" t="s">
        <v>264</v>
      </c>
      <c r="B133" s="6" t="s">
        <v>265</v>
      </c>
      <c r="C133" s="3">
        <v>13.0</v>
      </c>
      <c r="G133" s="3" t="s">
        <v>10</v>
      </c>
    </row>
    <row r="134">
      <c r="A134" s="3" t="s">
        <v>266</v>
      </c>
      <c r="B134" s="6" t="s">
        <v>267</v>
      </c>
      <c r="C134" s="3">
        <v>105.0</v>
      </c>
      <c r="G134" s="3" t="s">
        <v>10</v>
      </c>
    </row>
    <row r="135">
      <c r="A135" s="3" t="s">
        <v>268</v>
      </c>
      <c r="B135" s="4" t="s">
        <v>269</v>
      </c>
      <c r="C135" s="3">
        <v>0.0</v>
      </c>
      <c r="G135" s="3" t="s">
        <v>10</v>
      </c>
    </row>
    <row r="136">
      <c r="A136" s="3" t="s">
        <v>270</v>
      </c>
      <c r="B136" s="6" t="s">
        <v>271</v>
      </c>
      <c r="C136" s="3">
        <v>0.0</v>
      </c>
    </row>
    <row r="137">
      <c r="A137" s="3" t="s">
        <v>272</v>
      </c>
      <c r="B137" s="6" t="s">
        <v>273</v>
      </c>
      <c r="C137" s="3">
        <v>0.0</v>
      </c>
    </row>
    <row r="138">
      <c r="A138" s="3" t="s">
        <v>274</v>
      </c>
      <c r="B138" s="6" t="s">
        <v>275</v>
      </c>
      <c r="C138" s="3">
        <v>0.0</v>
      </c>
    </row>
    <row r="139">
      <c r="A139" s="3" t="s">
        <v>276</v>
      </c>
      <c r="B139" s="6" t="s">
        <v>277</v>
      </c>
      <c r="C139" s="3">
        <v>0.0</v>
      </c>
    </row>
    <row r="140">
      <c r="A140" s="3" t="s">
        <v>278</v>
      </c>
      <c r="B140" s="6" t="s">
        <v>279</v>
      </c>
      <c r="C140" s="3">
        <v>6.0</v>
      </c>
      <c r="G140" s="3" t="s">
        <v>10</v>
      </c>
    </row>
    <row r="141">
      <c r="A141" s="3" t="s">
        <v>280</v>
      </c>
      <c r="B141" s="4" t="s">
        <v>281</v>
      </c>
      <c r="C141" s="3">
        <v>0.0</v>
      </c>
      <c r="G141" s="3" t="s">
        <v>10</v>
      </c>
    </row>
    <row r="142">
      <c r="A142" s="3" t="s">
        <v>282</v>
      </c>
      <c r="B142" s="4" t="s">
        <v>283</v>
      </c>
      <c r="C142" s="3">
        <v>0.0</v>
      </c>
      <c r="G142" s="3" t="s">
        <v>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7"/>
    <hyperlink r:id="rId86" ref="B88"/>
    <hyperlink r:id="rId87" ref="B89"/>
    <hyperlink r:id="rId88" ref="B90"/>
    <hyperlink r:id="rId89" ref="B91"/>
    <hyperlink r:id="rId90" ref="B93"/>
    <hyperlink r:id="rId91" ref="B97"/>
    <hyperlink r:id="rId92" ref="B98"/>
    <hyperlink r:id="rId93" ref="B99"/>
    <hyperlink r:id="rId94" ref="B100"/>
    <hyperlink r:id="rId95" ref="B101"/>
    <hyperlink r:id="rId96" ref="B105"/>
    <hyperlink r:id="rId97" ref="B106"/>
    <hyperlink r:id="rId98" ref="B107"/>
    <hyperlink r:id="rId99" ref="B108"/>
    <hyperlink r:id="rId100" ref="B109"/>
    <hyperlink r:id="rId101" ref="B110"/>
    <hyperlink r:id="rId102" ref="B111"/>
    <hyperlink r:id="rId103" ref="B112"/>
    <hyperlink r:id="rId104" ref="B113"/>
    <hyperlink r:id="rId105" ref="B114"/>
    <hyperlink r:id="rId106" ref="B115"/>
    <hyperlink r:id="rId107" ref="B118"/>
    <hyperlink r:id="rId108" ref="B119"/>
    <hyperlink r:id="rId109" ref="B120"/>
    <hyperlink r:id="rId110" ref="B121"/>
    <hyperlink r:id="rId111" ref="B122"/>
    <hyperlink r:id="rId112" ref="B123"/>
    <hyperlink r:id="rId113" ref="B124"/>
    <hyperlink r:id="rId114" ref="B125"/>
    <hyperlink r:id="rId115" ref="B126"/>
    <hyperlink r:id="rId116" ref="B127"/>
    <hyperlink r:id="rId117" ref="B128"/>
    <hyperlink r:id="rId118" ref="B129"/>
    <hyperlink r:id="rId119" ref="B130"/>
    <hyperlink r:id="rId120" ref="B131"/>
    <hyperlink r:id="rId121" ref="B132"/>
    <hyperlink r:id="rId122" ref="B133"/>
    <hyperlink r:id="rId123" ref="B134"/>
    <hyperlink r:id="rId124" ref="B135"/>
    <hyperlink r:id="rId125" ref="B136"/>
    <hyperlink r:id="rId126" ref="B137"/>
    <hyperlink r:id="rId127" ref="B138"/>
    <hyperlink r:id="rId128" ref="B139"/>
    <hyperlink r:id="rId129" ref="B140"/>
    <hyperlink r:id="rId130" ref="B141"/>
    <hyperlink r:id="rId131" ref="B142"/>
  </hyperlinks>
  <drawing r:id="rId1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21.43"/>
    <col customWidth="1" min="4" max="4" width="53.43"/>
    <col customWidth="1" min="7" max="7" width="12.14"/>
    <col customWidth="1" min="8" max="8" width="41.86"/>
  </cols>
  <sheetData>
    <row r="1">
      <c r="A1" s="1" t="s">
        <v>284</v>
      </c>
      <c r="B1" s="1" t="s">
        <v>285</v>
      </c>
      <c r="C1" s="1" t="s">
        <v>286</v>
      </c>
      <c r="D1" s="1" t="s">
        <v>1</v>
      </c>
      <c r="E1" s="1" t="s">
        <v>2</v>
      </c>
      <c r="F1" s="1" t="s">
        <v>287</v>
      </c>
      <c r="G1" s="1" t="s">
        <v>288</v>
      </c>
      <c r="H1" s="1" t="s">
        <v>5</v>
      </c>
      <c r="I1" s="1"/>
    </row>
    <row r="2">
      <c r="A2" s="3" t="s">
        <v>289</v>
      </c>
      <c r="B2" s="3" t="s">
        <v>290</v>
      </c>
      <c r="C2" s="3" t="s">
        <v>291</v>
      </c>
      <c r="D2" s="6" t="s">
        <v>292</v>
      </c>
      <c r="E2" s="12">
        <f>9*60+21</f>
        <v>561</v>
      </c>
      <c r="F2" s="12">
        <f>E2+12</f>
        <v>573</v>
      </c>
    </row>
    <row r="3">
      <c r="A3" s="3" t="s">
        <v>293</v>
      </c>
      <c r="B3" s="3" t="s">
        <v>294</v>
      </c>
      <c r="D3" s="4" t="s">
        <v>295</v>
      </c>
      <c r="E3" s="3">
        <v>30.0</v>
      </c>
      <c r="G3" s="3"/>
    </row>
    <row r="4">
      <c r="A4" s="3" t="s">
        <v>296</v>
      </c>
      <c r="B4" s="3" t="s">
        <v>297</v>
      </c>
      <c r="D4" s="6" t="s">
        <v>298</v>
      </c>
      <c r="E4" s="3">
        <v>2.0</v>
      </c>
      <c r="F4" s="3">
        <v>18.0</v>
      </c>
    </row>
    <row r="5">
      <c r="A5" s="3" t="s">
        <v>9</v>
      </c>
      <c r="B5" s="3" t="s">
        <v>297</v>
      </c>
      <c r="C5" s="3" t="s">
        <v>299</v>
      </c>
      <c r="D5" s="4" t="s">
        <v>300</v>
      </c>
      <c r="E5" s="3">
        <v>20.0</v>
      </c>
      <c r="F5" s="3">
        <v>24.0</v>
      </c>
    </row>
    <row r="6">
      <c r="A6" s="3" t="s">
        <v>301</v>
      </c>
      <c r="B6" s="3" t="s">
        <v>302</v>
      </c>
      <c r="C6" s="3" t="s">
        <v>303</v>
      </c>
      <c r="D6" s="4" t="s">
        <v>304</v>
      </c>
      <c r="E6" s="3">
        <v>266.0</v>
      </c>
      <c r="F6" s="3">
        <v>277.0</v>
      </c>
    </row>
    <row r="7">
      <c r="A7" s="3" t="s">
        <v>305</v>
      </c>
      <c r="B7" s="3" t="s">
        <v>306</v>
      </c>
      <c r="D7" s="4" t="s">
        <v>307</v>
      </c>
      <c r="E7" s="3">
        <v>57.0</v>
      </c>
      <c r="F7" s="3">
        <v>66.0</v>
      </c>
    </row>
    <row r="8">
      <c r="A8" s="3" t="s">
        <v>308</v>
      </c>
      <c r="B8" s="3" t="s">
        <v>309</v>
      </c>
      <c r="D8" s="4" t="s">
        <v>310</v>
      </c>
      <c r="E8" s="3">
        <v>183.0</v>
      </c>
      <c r="F8" s="3">
        <v>192.0</v>
      </c>
    </row>
    <row r="9">
      <c r="A9" s="3" t="s">
        <v>311</v>
      </c>
      <c r="B9" s="3" t="s">
        <v>312</v>
      </c>
      <c r="D9" s="4" t="s">
        <v>313</v>
      </c>
      <c r="E9" s="3">
        <v>378.0</v>
      </c>
      <c r="F9" s="3">
        <v>383.0</v>
      </c>
    </row>
    <row r="10">
      <c r="A10" s="3" t="s">
        <v>314</v>
      </c>
      <c r="B10" s="3" t="s">
        <v>315</v>
      </c>
      <c r="D10" s="4" t="s">
        <v>316</v>
      </c>
      <c r="E10" s="3">
        <v>185.0</v>
      </c>
      <c r="F10" s="3">
        <v>191.0</v>
      </c>
    </row>
    <row r="11">
      <c r="A11" s="3" t="s">
        <v>13</v>
      </c>
      <c r="B11" s="3" t="s">
        <v>317</v>
      </c>
      <c r="D11" s="4" t="s">
        <v>318</v>
      </c>
      <c r="E11" s="3">
        <v>49.0</v>
      </c>
      <c r="F11" s="3">
        <v>69.0</v>
      </c>
      <c r="H11" s="3" t="s">
        <v>319</v>
      </c>
    </row>
    <row r="12">
      <c r="A12" s="3" t="s">
        <v>218</v>
      </c>
      <c r="B12" s="3" t="s">
        <v>320</v>
      </c>
      <c r="D12" s="4" t="s">
        <v>321</v>
      </c>
      <c r="E12" s="3">
        <v>686.0</v>
      </c>
      <c r="F12" s="3">
        <v>707.0</v>
      </c>
      <c r="H12" s="3" t="s">
        <v>322</v>
      </c>
    </row>
    <row r="13">
      <c r="A13" s="3" t="s">
        <v>323</v>
      </c>
      <c r="B13" s="3" t="s">
        <v>324</v>
      </c>
      <c r="C13" s="3" t="s">
        <v>325</v>
      </c>
      <c r="D13" s="4" t="s">
        <v>326</v>
      </c>
      <c r="E13" s="3">
        <f>6*60+42</f>
        <v>402</v>
      </c>
      <c r="F13" s="3">
        <f>6*60+53</f>
        <v>413</v>
      </c>
    </row>
    <row r="14">
      <c r="A14" s="3" t="s">
        <v>327</v>
      </c>
      <c r="B14" s="3" t="s">
        <v>324</v>
      </c>
      <c r="C14" s="3" t="s">
        <v>325</v>
      </c>
      <c r="D14" s="4" t="s">
        <v>326</v>
      </c>
      <c r="E14" s="3">
        <f>13*60+55</f>
        <v>835</v>
      </c>
      <c r="F14" s="12">
        <f>14*60+11</f>
        <v>851</v>
      </c>
    </row>
    <row r="15">
      <c r="A15" s="3" t="s">
        <v>328</v>
      </c>
      <c r="B15" s="3" t="s">
        <v>324</v>
      </c>
      <c r="C15" s="3" t="s">
        <v>325</v>
      </c>
      <c r="D15" s="4" t="s">
        <v>326</v>
      </c>
      <c r="E15" s="3">
        <f>5*60+25</f>
        <v>325</v>
      </c>
      <c r="F15" s="12">
        <f>5*60+40</f>
        <v>340</v>
      </c>
    </row>
    <row r="16">
      <c r="A16" s="3" t="s">
        <v>329</v>
      </c>
      <c r="B16" s="3" t="s">
        <v>324</v>
      </c>
      <c r="C16" s="3" t="s">
        <v>330</v>
      </c>
      <c r="D16" s="4" t="s">
        <v>331</v>
      </c>
      <c r="E16" s="12">
        <f>3*60+44</f>
        <v>224</v>
      </c>
      <c r="F16" s="3">
        <v>228.0</v>
      </c>
    </row>
    <row r="17">
      <c r="A17" s="3" t="s">
        <v>332</v>
      </c>
      <c r="B17" s="3" t="s">
        <v>324</v>
      </c>
      <c r="C17" s="3" t="s">
        <v>330</v>
      </c>
      <c r="D17" s="4" t="s">
        <v>331</v>
      </c>
      <c r="E17" s="12">
        <f>9*60+55</f>
        <v>595</v>
      </c>
      <c r="F17" s="3">
        <v>605.0</v>
      </c>
    </row>
    <row r="18">
      <c r="A18" s="3" t="s">
        <v>333</v>
      </c>
      <c r="B18" s="3" t="s">
        <v>324</v>
      </c>
      <c r="C18" s="3" t="s">
        <v>334</v>
      </c>
      <c r="D18" s="4" t="s">
        <v>335</v>
      </c>
      <c r="E18" s="12">
        <f>13*60+24</f>
        <v>804</v>
      </c>
      <c r="F18" s="12">
        <f>13*60+35</f>
        <v>815</v>
      </c>
    </row>
    <row r="19">
      <c r="A19" s="3" t="s">
        <v>336</v>
      </c>
      <c r="B19" s="3" t="s">
        <v>337</v>
      </c>
      <c r="D19" s="4" t="s">
        <v>338</v>
      </c>
      <c r="E19" s="3">
        <v>149.0</v>
      </c>
      <c r="F19" s="3">
        <v>158.0</v>
      </c>
    </row>
    <row r="20">
      <c r="A20" s="3" t="s">
        <v>339</v>
      </c>
      <c r="B20" s="3" t="s">
        <v>340</v>
      </c>
      <c r="D20" s="4" t="s">
        <v>341</v>
      </c>
      <c r="E20" s="3">
        <v>28.0</v>
      </c>
      <c r="F20" s="3">
        <v>38.0</v>
      </c>
    </row>
    <row r="21">
      <c r="A21" s="3" t="s">
        <v>342</v>
      </c>
      <c r="B21" s="3" t="s">
        <v>343</v>
      </c>
      <c r="D21" s="4" t="s">
        <v>344</v>
      </c>
      <c r="E21" s="3">
        <v>61.0</v>
      </c>
      <c r="F21" s="3">
        <v>71.0</v>
      </c>
    </row>
    <row r="22">
      <c r="A22" s="3" t="s">
        <v>345</v>
      </c>
      <c r="B22" s="3" t="s">
        <v>306</v>
      </c>
      <c r="D22" s="4" t="s">
        <v>346</v>
      </c>
      <c r="E22" s="3">
        <v>0.0</v>
      </c>
    </row>
    <row r="23">
      <c r="A23" s="3" t="s">
        <v>347</v>
      </c>
      <c r="B23" s="3" t="s">
        <v>306</v>
      </c>
      <c r="D23" s="4" t="s">
        <v>348</v>
      </c>
      <c r="E23" s="3">
        <v>70.0</v>
      </c>
      <c r="F23" s="3">
        <v>87.0</v>
      </c>
    </row>
    <row r="24">
      <c r="A24" s="3" t="s">
        <v>349</v>
      </c>
      <c r="B24" s="3" t="s">
        <v>324</v>
      </c>
      <c r="C24" s="3" t="s">
        <v>325</v>
      </c>
      <c r="D24" s="4" t="s">
        <v>326</v>
      </c>
      <c r="E24" s="12">
        <f>7*60+7</f>
        <v>427</v>
      </c>
      <c r="F24" s="3">
        <v>451.0</v>
      </c>
    </row>
    <row r="25">
      <c r="A25" s="3" t="s">
        <v>350</v>
      </c>
      <c r="B25" s="3" t="s">
        <v>343</v>
      </c>
      <c r="D25" s="4" t="s">
        <v>37</v>
      </c>
      <c r="E25" s="3">
        <v>175.0</v>
      </c>
    </row>
    <row r="26">
      <c r="A26" s="3" t="s">
        <v>351</v>
      </c>
      <c r="B26" s="3" t="s">
        <v>352</v>
      </c>
      <c r="D26" s="4" t="s">
        <v>353</v>
      </c>
      <c r="E26" s="3">
        <v>6.0</v>
      </c>
    </row>
    <row r="27">
      <c r="A27" s="3" t="s">
        <v>354</v>
      </c>
      <c r="B27" s="3" t="s">
        <v>306</v>
      </c>
      <c r="D27" s="4" t="s">
        <v>355</v>
      </c>
      <c r="E27" s="12">
        <f>7*60+35</f>
        <v>455</v>
      </c>
      <c r="F27" s="12">
        <f>7*60+41</f>
        <v>461</v>
      </c>
    </row>
    <row r="28">
      <c r="A28" s="3" t="s">
        <v>356</v>
      </c>
      <c r="B28" s="3" t="s">
        <v>306</v>
      </c>
      <c r="D28" s="4" t="s">
        <v>357</v>
      </c>
      <c r="E28" s="3">
        <v>13.0</v>
      </c>
      <c r="F28" s="3">
        <v>19.0</v>
      </c>
    </row>
    <row r="29">
      <c r="A29" s="3" t="s">
        <v>358</v>
      </c>
      <c r="B29" s="3" t="s">
        <v>306</v>
      </c>
      <c r="D29" s="4" t="s">
        <v>357</v>
      </c>
      <c r="E29" s="3">
        <v>34.0</v>
      </c>
      <c r="F29" s="3">
        <v>40.0</v>
      </c>
    </row>
    <row r="30">
      <c r="A30" s="3" t="s">
        <v>359</v>
      </c>
      <c r="B30" s="3" t="s">
        <v>306</v>
      </c>
      <c r="D30" s="6" t="s">
        <v>357</v>
      </c>
      <c r="E30" s="3">
        <v>42.0</v>
      </c>
      <c r="F30" s="3">
        <v>48.0</v>
      </c>
    </row>
    <row r="31">
      <c r="A31" s="3" t="s">
        <v>325</v>
      </c>
      <c r="B31" s="3" t="s">
        <v>324</v>
      </c>
      <c r="D31" s="6" t="s">
        <v>360</v>
      </c>
      <c r="E31" s="12">
        <f>2*60+54</f>
        <v>174</v>
      </c>
      <c r="F31" s="12">
        <f>3*60+1</f>
        <v>181</v>
      </c>
    </row>
    <row r="32">
      <c r="A32" s="3" t="s">
        <v>361</v>
      </c>
      <c r="B32" s="3" t="s">
        <v>324</v>
      </c>
      <c r="D32" s="6" t="s">
        <v>360</v>
      </c>
      <c r="E32" s="12">
        <f>3*60+32</f>
        <v>212</v>
      </c>
      <c r="F32" s="3">
        <v>220.0</v>
      </c>
      <c r="H32" s="3" t="s">
        <v>362</v>
      </c>
    </row>
    <row r="33">
      <c r="A33" s="3" t="s">
        <v>363</v>
      </c>
      <c r="B33" s="3" t="s">
        <v>364</v>
      </c>
      <c r="D33" s="4" t="s">
        <v>365</v>
      </c>
      <c r="E33" s="3">
        <v>3.0</v>
      </c>
      <c r="F33" s="3">
        <v>9.0</v>
      </c>
    </row>
    <row r="34">
      <c r="A34" s="3" t="s">
        <v>366</v>
      </c>
      <c r="B34" s="3" t="s">
        <v>364</v>
      </c>
      <c r="D34" s="4" t="s">
        <v>365</v>
      </c>
      <c r="E34" s="3">
        <v>23.0</v>
      </c>
      <c r="F34" s="3">
        <v>28.0</v>
      </c>
    </row>
    <row r="35">
      <c r="A35" s="3" t="s">
        <v>367</v>
      </c>
      <c r="B35" s="3" t="s">
        <v>306</v>
      </c>
      <c r="D35" s="4" t="s">
        <v>368</v>
      </c>
      <c r="E35" s="3">
        <v>65.0</v>
      </c>
      <c r="F35" s="3">
        <v>74.0</v>
      </c>
    </row>
    <row r="36">
      <c r="A36" s="3" t="s">
        <v>369</v>
      </c>
      <c r="B36" s="3" t="s">
        <v>306</v>
      </c>
      <c r="D36" s="4" t="s">
        <v>368</v>
      </c>
      <c r="E36" s="12">
        <f>2*60+29</f>
        <v>149</v>
      </c>
      <c r="F36" s="12">
        <f>2*60+33</f>
        <v>153</v>
      </c>
    </row>
    <row r="37">
      <c r="A37" s="3" t="s">
        <v>370</v>
      </c>
      <c r="B37" s="3" t="s">
        <v>371</v>
      </c>
      <c r="D37" s="4" t="s">
        <v>283</v>
      </c>
      <c r="E37" s="3">
        <v>5.0</v>
      </c>
      <c r="F37" s="3">
        <v>11.0</v>
      </c>
    </row>
    <row r="38">
      <c r="A38" s="3" t="s">
        <v>372</v>
      </c>
      <c r="B38" s="3" t="s">
        <v>373</v>
      </c>
      <c r="D38" s="6" t="s">
        <v>374</v>
      </c>
      <c r="E38" s="3">
        <v>0.0</v>
      </c>
      <c r="F38" s="3">
        <v>8.0</v>
      </c>
    </row>
    <row r="39">
      <c r="A39" s="3" t="s">
        <v>375</v>
      </c>
      <c r="B39" s="3" t="s">
        <v>376</v>
      </c>
      <c r="D39" s="4" t="s">
        <v>377</v>
      </c>
      <c r="E39" s="3">
        <v>0.0</v>
      </c>
      <c r="F39" s="3">
        <v>5.0</v>
      </c>
    </row>
    <row r="40">
      <c r="A40" s="3" t="s">
        <v>378</v>
      </c>
      <c r="B40" s="3" t="s">
        <v>379</v>
      </c>
      <c r="D40" s="4" t="s">
        <v>380</v>
      </c>
      <c r="E40" s="3">
        <v>18.0</v>
      </c>
      <c r="F40" s="3">
        <v>25.0</v>
      </c>
    </row>
    <row r="41">
      <c r="A41" s="3" t="s">
        <v>381</v>
      </c>
      <c r="B41" s="3" t="s">
        <v>382</v>
      </c>
      <c r="D41" s="4" t="s">
        <v>383</v>
      </c>
      <c r="E41" s="3">
        <v>60.0</v>
      </c>
      <c r="F41" s="3">
        <v>72.0</v>
      </c>
    </row>
    <row r="42">
      <c r="A42" s="3" t="s">
        <v>384</v>
      </c>
      <c r="B42" s="3" t="s">
        <v>385</v>
      </c>
      <c r="D42" s="4" t="s">
        <v>386</v>
      </c>
      <c r="E42" s="3">
        <v>18.0</v>
      </c>
      <c r="F42" s="3">
        <v>25.0</v>
      </c>
    </row>
    <row r="43">
      <c r="A43" s="3" t="s">
        <v>387</v>
      </c>
      <c r="B43" s="3" t="s">
        <v>385</v>
      </c>
      <c r="D43" s="6" t="s">
        <v>386</v>
      </c>
      <c r="E43" s="3">
        <v>81.0</v>
      </c>
      <c r="F43" s="3">
        <v>88.0</v>
      </c>
    </row>
    <row r="44">
      <c r="A44" s="3" t="s">
        <v>388</v>
      </c>
      <c r="B44" s="3" t="s">
        <v>324</v>
      </c>
      <c r="D44" s="4" t="s">
        <v>360</v>
      </c>
      <c r="E44" s="3">
        <v>91.0</v>
      </c>
      <c r="F44" s="3">
        <v>101.0</v>
      </c>
    </row>
    <row r="45">
      <c r="A45" s="3" t="s">
        <v>389</v>
      </c>
      <c r="B45" s="3" t="s">
        <v>390</v>
      </c>
      <c r="D45" s="6" t="s">
        <v>391</v>
      </c>
      <c r="E45" s="3">
        <v>5.0</v>
      </c>
      <c r="F45" s="3">
        <v>12.0</v>
      </c>
    </row>
    <row r="46">
      <c r="A46" s="3" t="s">
        <v>392</v>
      </c>
      <c r="B46" s="3" t="s">
        <v>393</v>
      </c>
      <c r="D46" s="6" t="s">
        <v>394</v>
      </c>
      <c r="E46" s="3">
        <v>3.0</v>
      </c>
      <c r="F46" s="3">
        <v>9.0</v>
      </c>
    </row>
    <row r="47">
      <c r="A47" s="3" t="s">
        <v>395</v>
      </c>
      <c r="B47" s="3" t="s">
        <v>396</v>
      </c>
      <c r="D47" s="6" t="s">
        <v>397</v>
      </c>
      <c r="E47" s="3">
        <v>94.0</v>
      </c>
      <c r="F47" s="3">
        <v>104.0</v>
      </c>
    </row>
    <row r="48">
      <c r="A48" s="3" t="s">
        <v>398</v>
      </c>
      <c r="B48" s="3" t="s">
        <v>297</v>
      </c>
      <c r="D48" s="6" t="s">
        <v>399</v>
      </c>
      <c r="E48" s="3">
        <v>598.0</v>
      </c>
      <c r="F48" s="3">
        <v>609.0</v>
      </c>
    </row>
    <row r="49">
      <c r="A49" s="3" t="s">
        <v>400</v>
      </c>
      <c r="B49" s="3" t="s">
        <v>297</v>
      </c>
      <c r="D49" s="6" t="s">
        <v>401</v>
      </c>
      <c r="E49" s="3">
        <v>608.0</v>
      </c>
      <c r="F49" s="3">
        <v>613.0</v>
      </c>
    </row>
    <row r="50">
      <c r="A50" s="3" t="s">
        <v>402</v>
      </c>
      <c r="B50" s="3" t="s">
        <v>403</v>
      </c>
      <c r="D50" s="6" t="s">
        <v>404</v>
      </c>
      <c r="E50" s="3">
        <v>10.0</v>
      </c>
      <c r="F50" s="3">
        <v>19.0</v>
      </c>
    </row>
    <row r="51">
      <c r="A51" s="3" t="s">
        <v>405</v>
      </c>
      <c r="B51" s="3" t="s">
        <v>382</v>
      </c>
      <c r="D51" s="6" t="s">
        <v>406</v>
      </c>
      <c r="E51" s="12">
        <f>3*60+24</f>
        <v>204</v>
      </c>
      <c r="F51" s="12">
        <f>3*60+33</f>
        <v>213</v>
      </c>
    </row>
    <row r="52">
      <c r="A52" s="3" t="s">
        <v>407</v>
      </c>
      <c r="B52" s="3" t="s">
        <v>403</v>
      </c>
      <c r="D52" s="6" t="s">
        <v>408</v>
      </c>
      <c r="E52" s="3">
        <v>5.0</v>
      </c>
      <c r="F52" s="3">
        <v>19.0</v>
      </c>
    </row>
    <row r="53">
      <c r="A53" s="3" t="s">
        <v>409</v>
      </c>
      <c r="B53" s="3" t="s">
        <v>343</v>
      </c>
      <c r="D53" s="4" t="s">
        <v>410</v>
      </c>
      <c r="E53" s="3">
        <v>110.0</v>
      </c>
      <c r="F53" s="3">
        <v>115.0</v>
      </c>
    </row>
    <row r="54">
      <c r="A54" s="3" t="s">
        <v>411</v>
      </c>
      <c r="B54" s="3" t="s">
        <v>412</v>
      </c>
      <c r="D54" s="4" t="s">
        <v>413</v>
      </c>
      <c r="E54" s="12">
        <f>4*60+37</f>
        <v>277</v>
      </c>
      <c r="F54" s="12">
        <f>4*60+45</f>
        <v>285</v>
      </c>
    </row>
    <row r="55">
      <c r="A55" s="3" t="s">
        <v>414</v>
      </c>
      <c r="B55" s="3" t="s">
        <v>412</v>
      </c>
      <c r="D55" s="4" t="s">
        <v>415</v>
      </c>
      <c r="E55" s="12">
        <f>3*60+29</f>
        <v>209</v>
      </c>
      <c r="F55" s="12">
        <f>3*60+42</f>
        <v>222</v>
      </c>
    </row>
    <row r="56">
      <c r="A56" s="3" t="s">
        <v>416</v>
      </c>
      <c r="B56" s="3" t="s">
        <v>412</v>
      </c>
      <c r="D56" s="4" t="s">
        <v>417</v>
      </c>
      <c r="E56" s="3">
        <v>142.0</v>
      </c>
      <c r="F56" s="3">
        <v>157.0</v>
      </c>
    </row>
    <row r="57">
      <c r="A57" s="3" t="s">
        <v>418</v>
      </c>
      <c r="B57" s="3" t="s">
        <v>419</v>
      </c>
      <c r="D57" s="4" t="s">
        <v>420</v>
      </c>
      <c r="E57" s="3">
        <f>60*15+45</f>
        <v>945</v>
      </c>
      <c r="F57" s="3">
        <f>60*15+59</f>
        <v>959</v>
      </c>
    </row>
    <row r="58">
      <c r="A58" s="3" t="s">
        <v>421</v>
      </c>
      <c r="B58" s="3" t="s">
        <v>422</v>
      </c>
      <c r="D58" s="6" t="s">
        <v>423</v>
      </c>
      <c r="E58" s="12">
        <f>17*60+35</f>
        <v>1055</v>
      </c>
      <c r="F58" s="13">
        <v>1059.0</v>
      </c>
    </row>
    <row r="59">
      <c r="A59" s="3" t="s">
        <v>424</v>
      </c>
      <c r="B59" s="3" t="s">
        <v>425</v>
      </c>
      <c r="D59" s="4" t="s">
        <v>426</v>
      </c>
      <c r="E59" s="3">
        <v>1497.0</v>
      </c>
      <c r="F59" s="12">
        <f>E59 + 15</f>
        <v>1512</v>
      </c>
    </row>
    <row r="60">
      <c r="A60" s="3" t="s">
        <v>427</v>
      </c>
      <c r="B60" s="3" t="s">
        <v>315</v>
      </c>
      <c r="D60" s="6" t="s">
        <v>428</v>
      </c>
      <c r="E60" s="12">
        <f>60*3 + 24</f>
        <v>204</v>
      </c>
      <c r="F60" s="14">
        <f>60*3 + 27</f>
        <v>207</v>
      </c>
    </row>
    <row r="61">
      <c r="A61" s="1" t="s">
        <v>429</v>
      </c>
      <c r="B61" s="3" t="s">
        <v>430</v>
      </c>
      <c r="D61" s="6" t="s">
        <v>431</v>
      </c>
      <c r="E61" s="3">
        <v>22.0</v>
      </c>
      <c r="F61" s="3">
        <v>46.0</v>
      </c>
    </row>
    <row r="62">
      <c r="A62" s="3" t="s">
        <v>432</v>
      </c>
      <c r="B62" s="3" t="s">
        <v>433</v>
      </c>
      <c r="D62" s="6" t="s">
        <v>434</v>
      </c>
      <c r="E62" s="3">
        <v>0.0</v>
      </c>
      <c r="F62" s="3">
        <v>7.0</v>
      </c>
    </row>
    <row r="63">
      <c r="A63" s="3" t="s">
        <v>435</v>
      </c>
      <c r="B63" s="3" t="s">
        <v>436</v>
      </c>
      <c r="D63" s="6" t="s">
        <v>437</v>
      </c>
      <c r="E63" s="3">
        <v>50.0</v>
      </c>
      <c r="F63" s="3">
        <v>58.0</v>
      </c>
      <c r="H63" s="3" t="s">
        <v>438</v>
      </c>
    </row>
    <row r="64">
      <c r="A64" s="3" t="s">
        <v>439</v>
      </c>
      <c r="B64" s="3" t="s">
        <v>440</v>
      </c>
      <c r="D64" s="4" t="s">
        <v>441</v>
      </c>
      <c r="E64" s="3">
        <v>0.0</v>
      </c>
      <c r="F64" s="3">
        <v>8.0</v>
      </c>
      <c r="H64" s="3" t="s">
        <v>442</v>
      </c>
    </row>
    <row r="65">
      <c r="A65" s="3" t="s">
        <v>443</v>
      </c>
      <c r="B65" s="3" t="s">
        <v>444</v>
      </c>
      <c r="D65" s="6" t="s">
        <v>445</v>
      </c>
      <c r="E65" s="3">
        <v>6.0</v>
      </c>
      <c r="F65" s="3">
        <v>10.0</v>
      </c>
    </row>
    <row r="66">
      <c r="A66" s="3" t="s">
        <v>446</v>
      </c>
      <c r="B66" s="3" t="s">
        <v>447</v>
      </c>
      <c r="D66" s="6" t="s">
        <v>448</v>
      </c>
      <c r="E66" s="3">
        <v>0.0</v>
      </c>
      <c r="F66" s="3">
        <v>2.0</v>
      </c>
    </row>
    <row r="67">
      <c r="A67" s="3" t="s">
        <v>449</v>
      </c>
      <c r="B67" s="3" t="s">
        <v>450</v>
      </c>
      <c r="D67" s="6" t="s">
        <v>451</v>
      </c>
      <c r="E67" s="3">
        <v>0.0</v>
      </c>
      <c r="F67" s="3">
        <v>21.0</v>
      </c>
    </row>
    <row r="68">
      <c r="A68" s="3" t="s">
        <v>452</v>
      </c>
      <c r="B68" s="3" t="s">
        <v>447</v>
      </c>
      <c r="D68" s="6" t="s">
        <v>448</v>
      </c>
      <c r="E68" s="3">
        <v>10.0</v>
      </c>
      <c r="F68" s="3">
        <v>15.0</v>
      </c>
    </row>
    <row r="69">
      <c r="A69" s="3" t="s">
        <v>453</v>
      </c>
      <c r="B69" s="3" t="s">
        <v>454</v>
      </c>
      <c r="D69" s="6" t="s">
        <v>455</v>
      </c>
      <c r="E69" s="3">
        <v>0.0</v>
      </c>
    </row>
    <row r="70">
      <c r="A70" s="3" t="s">
        <v>456</v>
      </c>
      <c r="B70" s="3" t="s">
        <v>364</v>
      </c>
      <c r="D70" s="4" t="s">
        <v>365</v>
      </c>
      <c r="E70" s="3">
        <v>60.0</v>
      </c>
      <c r="F70" s="3">
        <v>62.0</v>
      </c>
    </row>
    <row r="71">
      <c r="A71" s="3" t="s">
        <v>457</v>
      </c>
      <c r="B71" s="3" t="s">
        <v>458</v>
      </c>
      <c r="D71" s="6" t="s">
        <v>459</v>
      </c>
      <c r="E71" s="3">
        <v>0.0</v>
      </c>
      <c r="F71" s="3">
        <v>2.0</v>
      </c>
    </row>
    <row r="72">
      <c r="A72" s="3" t="s">
        <v>460</v>
      </c>
      <c r="B72" s="3" t="s">
        <v>379</v>
      </c>
      <c r="D72" s="6" t="s">
        <v>461</v>
      </c>
      <c r="E72" s="3">
        <v>13.0</v>
      </c>
      <c r="F72" s="3">
        <v>20.0</v>
      </c>
    </row>
    <row r="73">
      <c r="A73" s="3" t="s">
        <v>462</v>
      </c>
      <c r="B73" s="3" t="s">
        <v>324</v>
      </c>
      <c r="D73" s="6" t="s">
        <v>360</v>
      </c>
      <c r="E73" s="12">
        <f>3*60+44</f>
        <v>224</v>
      </c>
      <c r="F73" s="12">
        <f>3*60+50</f>
        <v>230</v>
      </c>
    </row>
    <row r="74">
      <c r="A74" s="3" t="s">
        <v>463</v>
      </c>
      <c r="B74" s="3" t="s">
        <v>324</v>
      </c>
      <c r="D74" s="6" t="s">
        <v>360</v>
      </c>
      <c r="E74" s="12">
        <f>1*60+27</f>
        <v>87</v>
      </c>
      <c r="F74" s="12">
        <f>1*60+31</f>
        <v>91</v>
      </c>
    </row>
    <row r="75">
      <c r="A75" s="3" t="s">
        <v>464</v>
      </c>
      <c r="B75" s="3" t="s">
        <v>306</v>
      </c>
      <c r="D75" s="4" t="s">
        <v>465</v>
      </c>
      <c r="E75" s="3">
        <v>82.0</v>
      </c>
      <c r="F75" s="3">
        <v>85.0</v>
      </c>
    </row>
    <row r="76">
      <c r="A76" s="3" t="s">
        <v>466</v>
      </c>
      <c r="B76" s="3" t="s">
        <v>306</v>
      </c>
      <c r="D76" s="4" t="s">
        <v>368</v>
      </c>
      <c r="E76" s="3">
        <v>25.0</v>
      </c>
      <c r="F76" s="3">
        <v>29.0</v>
      </c>
    </row>
    <row r="77">
      <c r="A77" s="3" t="s">
        <v>467</v>
      </c>
      <c r="B77" s="3" t="s">
        <v>324</v>
      </c>
      <c r="D77" s="6" t="s">
        <v>468</v>
      </c>
      <c r="E77" s="12">
        <f>11*60+23</f>
        <v>683</v>
      </c>
      <c r="F77" s="12">
        <f>11*60+30</f>
        <v>690</v>
      </c>
    </row>
    <row r="78">
      <c r="A78" s="3" t="s">
        <v>469</v>
      </c>
      <c r="B78" s="3" t="s">
        <v>379</v>
      </c>
      <c r="D78" s="4" t="s">
        <v>470</v>
      </c>
      <c r="E78" s="3">
        <v>79.0</v>
      </c>
      <c r="F78" s="3">
        <v>83.0</v>
      </c>
    </row>
    <row r="79">
      <c r="A79" s="3" t="s">
        <v>471</v>
      </c>
      <c r="B79" s="3" t="s">
        <v>379</v>
      </c>
      <c r="D79" s="4" t="s">
        <v>472</v>
      </c>
      <c r="E79" s="3">
        <v>48.0</v>
      </c>
      <c r="F79" s="3">
        <v>51.0</v>
      </c>
    </row>
    <row r="80">
      <c r="A80" s="3" t="s">
        <v>473</v>
      </c>
      <c r="B80" s="3" t="s">
        <v>379</v>
      </c>
      <c r="D80" s="6" t="s">
        <v>474</v>
      </c>
      <c r="E80" s="3">
        <v>18.0</v>
      </c>
      <c r="F80" s="3">
        <v>23.0</v>
      </c>
    </row>
    <row r="81">
      <c r="A81" s="3" t="s">
        <v>475</v>
      </c>
      <c r="B81" s="3" t="s">
        <v>476</v>
      </c>
      <c r="D81" s="6" t="s">
        <v>477</v>
      </c>
      <c r="E81" s="3">
        <v>17.0</v>
      </c>
      <c r="F81" s="3">
        <v>22.0</v>
      </c>
    </row>
    <row r="82">
      <c r="A82" s="3" t="s">
        <v>478</v>
      </c>
      <c r="B82" s="3" t="s">
        <v>396</v>
      </c>
      <c r="D82" s="6" t="s">
        <v>397</v>
      </c>
      <c r="E82" s="3">
        <v>18.0</v>
      </c>
      <c r="F82" s="3">
        <v>26.0</v>
      </c>
    </row>
    <row r="83">
      <c r="A83" s="3" t="s">
        <v>479</v>
      </c>
      <c r="B83" s="3" t="s">
        <v>396</v>
      </c>
      <c r="D83" s="6" t="s">
        <v>480</v>
      </c>
      <c r="E83" s="3">
        <v>17.0</v>
      </c>
      <c r="F83" s="3">
        <v>24.0</v>
      </c>
    </row>
    <row r="84">
      <c r="A84" s="3" t="s">
        <v>481</v>
      </c>
      <c r="B84" s="3" t="s">
        <v>396</v>
      </c>
      <c r="D84" s="6" t="s">
        <v>482</v>
      </c>
      <c r="E84" s="3">
        <v>113.0</v>
      </c>
      <c r="F84" s="3">
        <v>118.0</v>
      </c>
    </row>
    <row r="85">
      <c r="A85" s="3" t="s">
        <v>483</v>
      </c>
      <c r="B85" s="3" t="s">
        <v>324</v>
      </c>
      <c r="D85" s="4" t="s">
        <v>360</v>
      </c>
      <c r="E85" s="3">
        <v>154.0</v>
      </c>
      <c r="F85" s="3">
        <v>160.0</v>
      </c>
    </row>
    <row r="86">
      <c r="A86" s="3" t="s">
        <v>484</v>
      </c>
      <c r="B86" s="3" t="s">
        <v>425</v>
      </c>
      <c r="D86" s="6" t="s">
        <v>485</v>
      </c>
      <c r="E86" s="3">
        <v>19.0</v>
      </c>
      <c r="F86" s="3">
        <v>25.0</v>
      </c>
    </row>
    <row r="87">
      <c r="A87" s="3" t="s">
        <v>486</v>
      </c>
      <c r="B87" s="3" t="s">
        <v>487</v>
      </c>
      <c r="D87" s="6" t="s">
        <v>488</v>
      </c>
      <c r="E87" s="3">
        <v>0.0</v>
      </c>
      <c r="F87" s="3">
        <v>9.0</v>
      </c>
    </row>
    <row r="88">
      <c r="A88" s="3" t="s">
        <v>489</v>
      </c>
      <c r="B88" s="3" t="s">
        <v>490</v>
      </c>
      <c r="D88" s="6" t="s">
        <v>491</v>
      </c>
      <c r="E88" s="3">
        <v>81.0</v>
      </c>
      <c r="F88" s="3">
        <v>85.0</v>
      </c>
    </row>
    <row r="89">
      <c r="A89" s="3" t="s">
        <v>492</v>
      </c>
      <c r="B89" s="3" t="s">
        <v>412</v>
      </c>
      <c r="D89" s="4" t="s">
        <v>493</v>
      </c>
      <c r="E89" s="3">
        <v>4.0</v>
      </c>
      <c r="F89" s="3">
        <v>16.0</v>
      </c>
    </row>
    <row r="90">
      <c r="A90" s="3" t="s">
        <v>494</v>
      </c>
      <c r="B90" s="3" t="s">
        <v>412</v>
      </c>
      <c r="D90" s="4" t="s">
        <v>493</v>
      </c>
      <c r="E90" s="3">
        <v>61.0</v>
      </c>
      <c r="F90" s="3">
        <v>76.0</v>
      </c>
    </row>
    <row r="91">
      <c r="A91" s="3" t="s">
        <v>495</v>
      </c>
      <c r="B91" s="3" t="s">
        <v>343</v>
      </c>
      <c r="D91" s="4" t="s">
        <v>496</v>
      </c>
      <c r="E91" s="12">
        <f>2*60+21</f>
        <v>141</v>
      </c>
      <c r="F91" s="12">
        <f>2*60+28</f>
        <v>148</v>
      </c>
    </row>
    <row r="92">
      <c r="A92" s="3" t="s">
        <v>497</v>
      </c>
      <c r="B92" s="3" t="s">
        <v>498</v>
      </c>
      <c r="D92" s="6" t="s">
        <v>499</v>
      </c>
      <c r="E92" s="12">
        <f>13*60</f>
        <v>780</v>
      </c>
      <c r="F92" s="12">
        <f>13*60+7</f>
        <v>787</v>
      </c>
    </row>
    <row r="93">
      <c r="A93" s="3" t="s">
        <v>500</v>
      </c>
      <c r="B93" s="3" t="s">
        <v>501</v>
      </c>
      <c r="D93" s="6" t="s">
        <v>502</v>
      </c>
      <c r="E93" s="3">
        <v>95.0</v>
      </c>
      <c r="F93" s="3">
        <v>106.0</v>
      </c>
    </row>
    <row r="94">
      <c r="A94" s="3" t="s">
        <v>503</v>
      </c>
      <c r="B94" s="3" t="s">
        <v>501</v>
      </c>
      <c r="D94" s="6" t="s">
        <v>502</v>
      </c>
      <c r="E94" s="3">
        <v>132.0</v>
      </c>
      <c r="F94" s="3">
        <v>145.0</v>
      </c>
    </row>
    <row r="95">
      <c r="A95" s="3" t="s">
        <v>504</v>
      </c>
      <c r="B95" s="3" t="s">
        <v>501</v>
      </c>
      <c r="D95" s="4" t="s">
        <v>505</v>
      </c>
      <c r="E95" s="3">
        <v>73.0</v>
      </c>
      <c r="F95" s="3">
        <v>78.0</v>
      </c>
    </row>
    <row r="96">
      <c r="A96" s="3" t="s">
        <v>506</v>
      </c>
      <c r="B96" s="3" t="s">
        <v>501</v>
      </c>
      <c r="D96" s="6" t="s">
        <v>505</v>
      </c>
      <c r="E96" s="12">
        <f>3*60+19</f>
        <v>199</v>
      </c>
      <c r="F96" s="12">
        <f>3*60+23</f>
        <v>203</v>
      </c>
    </row>
    <row r="97">
      <c r="A97" s="3" t="s">
        <v>507</v>
      </c>
      <c r="B97" s="3" t="s">
        <v>501</v>
      </c>
      <c r="D97" s="6" t="s">
        <v>505</v>
      </c>
      <c r="E97" s="12">
        <f>4*60+30</f>
        <v>270</v>
      </c>
      <c r="F97" s="3">
        <v>275.0</v>
      </c>
    </row>
    <row r="98">
      <c r="A98" s="3" t="s">
        <v>508</v>
      </c>
      <c r="B98" s="3" t="s">
        <v>343</v>
      </c>
      <c r="D98" s="6" t="s">
        <v>509</v>
      </c>
      <c r="E98" s="3">
        <v>101.0</v>
      </c>
      <c r="F98" s="3">
        <v>112.0</v>
      </c>
    </row>
    <row r="99">
      <c r="A99" s="3" t="s">
        <v>510</v>
      </c>
      <c r="B99" s="3" t="s">
        <v>419</v>
      </c>
      <c r="D99" s="6" t="s">
        <v>511</v>
      </c>
      <c r="E99" s="12">
        <f>27*60+5</f>
        <v>1625</v>
      </c>
      <c r="F99" s="12">
        <f>27*60+17</f>
        <v>1637</v>
      </c>
    </row>
    <row r="100">
      <c r="A100" s="3" t="s">
        <v>512</v>
      </c>
      <c r="B100" s="3" t="s">
        <v>454</v>
      </c>
      <c r="D100" s="6" t="s">
        <v>513</v>
      </c>
      <c r="E100" s="3">
        <v>0.0</v>
      </c>
    </row>
    <row r="101">
      <c r="A101" s="3" t="s">
        <v>514</v>
      </c>
      <c r="B101" s="3" t="s">
        <v>444</v>
      </c>
      <c r="D101" s="4" t="s">
        <v>515</v>
      </c>
      <c r="E101" s="3">
        <v>3.0</v>
      </c>
      <c r="F101" s="15">
        <v>14.0</v>
      </c>
      <c r="H101" s="3" t="s">
        <v>516</v>
      </c>
    </row>
    <row r="103">
      <c r="A103" s="1" t="s">
        <v>517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</hyperlinks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B1" s="3" t="s">
        <v>518</v>
      </c>
      <c r="C1" s="3" t="s">
        <v>519</v>
      </c>
    </row>
    <row r="2">
      <c r="A2" s="3" t="s">
        <v>520</v>
      </c>
      <c r="B2" s="12">
        <f>COUNTIFS(Sange!A2:A1000, "*", Sange!B2:B1000, "*", Sange!C2:C1000, "&gt;=0")</f>
        <v>131</v>
      </c>
      <c r="C2" s="12">
        <f>COUNTIFS(Shoutouts!A2:A1000, "*", Shoutouts!D2:D1000, "*", Shoutouts!E2:E1000, "&gt;=0")</f>
        <v>100</v>
      </c>
    </row>
    <row r="3">
      <c r="A3" s="3" t="s">
        <v>521</v>
      </c>
      <c r="B3" s="12">
        <f t="shared" ref="B3:C3" si="1">B4-B2</f>
        <v>1</v>
      </c>
      <c r="C3" s="12">
        <f t="shared" si="1"/>
        <v>1</v>
      </c>
      <c r="D3" s="3" t="s">
        <v>522</v>
      </c>
    </row>
    <row r="4">
      <c r="A4" s="3" t="s">
        <v>523</v>
      </c>
      <c r="B4" s="12">
        <f>COUNTIF(Sange!A2:A1000, "*")</f>
        <v>132</v>
      </c>
      <c r="C4" s="12">
        <f>COUNTIFS(Shoutouts!A2:A1000, "*")</f>
        <v>101</v>
      </c>
    </row>
    <row r="6">
      <c r="A6" s="3" t="s">
        <v>524</v>
      </c>
      <c r="B6" s="12">
        <f>COUNTIFS(Ideer!A2:A1000, "Sang", Ideer!B2:B1000, "*")</f>
        <v>1</v>
      </c>
      <c r="C6" s="12">
        <f>COUNTIFS(Ideer!A3:A1000, "Shoutout", Ideer!B3:B1000, "*")</f>
        <v>1</v>
      </c>
    </row>
    <row r="10">
      <c r="A10" s="3" t="s">
        <v>525</v>
      </c>
      <c r="B10" s="12">
        <f>COUNTIF(Sange!B2:B1000, "*youtube*")</f>
        <v>129</v>
      </c>
    </row>
    <row r="11">
      <c r="A11" s="3" t="s">
        <v>526</v>
      </c>
      <c r="B11" s="12">
        <f>COUNTIF(Sange!B2:B1000, "*soundcloud*")</f>
        <v>2</v>
      </c>
    </row>
    <row r="12">
      <c r="A12" s="3" t="s">
        <v>527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5" max="5" width="35.14"/>
  </cols>
  <sheetData>
    <row r="1">
      <c r="A1" s="1" t="s">
        <v>528</v>
      </c>
      <c r="B1" s="1" t="s">
        <v>529</v>
      </c>
      <c r="E1" s="1" t="s">
        <v>530</v>
      </c>
    </row>
    <row r="2">
      <c r="A2" s="3" t="s">
        <v>3</v>
      </c>
      <c r="B2" s="3" t="s">
        <v>531</v>
      </c>
    </row>
    <row r="3">
      <c r="A3" s="3" t="s">
        <v>3</v>
      </c>
      <c r="B3" s="3" t="s">
        <v>510</v>
      </c>
      <c r="E3" s="3" t="s">
        <v>306</v>
      </c>
    </row>
    <row r="4">
      <c r="A4" s="3" t="s">
        <v>532</v>
      </c>
      <c r="B4" s="3" t="s">
        <v>533</v>
      </c>
      <c r="E4" s="3" t="s">
        <v>534</v>
      </c>
    </row>
    <row r="5">
      <c r="A5" s="12"/>
      <c r="E5" s="3" t="s">
        <v>535</v>
      </c>
    </row>
    <row r="6">
      <c r="A6" s="12"/>
      <c r="E6" s="3" t="s">
        <v>536</v>
      </c>
    </row>
    <row r="7">
      <c r="A7" s="12"/>
      <c r="E7" s="3" t="s">
        <v>537</v>
      </c>
    </row>
    <row r="8">
      <c r="A8" s="12"/>
      <c r="E8" s="3" t="s">
        <v>538</v>
      </c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</sheetData>
  <dataValidations>
    <dataValidation type="list" allowBlank="1" sqref="A2:A1000">
      <formula1>"Sang,Shoutout"</formula1>
    </dataValidation>
  </dataValidations>
  <drawing r:id="rId1"/>
</worksheet>
</file>