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/>
  <mc:AlternateContent xmlns:mc="http://schemas.openxmlformats.org/markup-compatibility/2006">
    <mc:Choice Requires="x15">
      <x15ac:absPath xmlns:x15ac="http://schemas.microsoft.com/office/spreadsheetml/2010/11/ac" url="/Users/gustavlarsen/Desktop/Projekter/klub-100-maker2/Examples/Bums100/"/>
    </mc:Choice>
  </mc:AlternateContent>
  <xr:revisionPtr revIDLastSave="0" documentId="13_ncr:1_{C097D1B1-170C-474F-A1CD-B9E1AE831C33}" xr6:coauthVersionLast="47" xr6:coauthVersionMax="47" xr10:uidLastSave="{00000000-0000-0000-0000-000000000000}"/>
  <bookViews>
    <workbookView xWindow="0" yWindow="500" windowWidth="28800" windowHeight="15880" xr2:uid="{00000000-000D-0000-FFFF-FFFF00000000}"/>
  </bookViews>
  <sheets>
    <sheet name="Sange" sheetId="1" r:id="rId1"/>
    <sheet name="Gustavs sheet" sheetId="2" r:id="rId2"/>
    <sheet name="Shoutouts" sheetId="3" r:id="rId3"/>
    <sheet name="Stats" sheetId="4" r:id="rId4"/>
    <sheet name="Ideer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1" i="4" l="1"/>
  <c r="B10" i="4"/>
  <c r="C6" i="4"/>
  <c r="B6" i="4"/>
  <c r="C4" i="4"/>
  <c r="B4" i="4"/>
  <c r="B2" i="4"/>
  <c r="F99" i="3"/>
  <c r="E99" i="3"/>
  <c r="E97" i="3"/>
  <c r="F96" i="3"/>
  <c r="E96" i="3"/>
  <c r="F92" i="3"/>
  <c r="E92" i="3"/>
  <c r="F91" i="3"/>
  <c r="E91" i="3"/>
  <c r="F77" i="3"/>
  <c r="E77" i="3"/>
  <c r="F74" i="3"/>
  <c r="E74" i="3"/>
  <c r="F73" i="3"/>
  <c r="E73" i="3"/>
  <c r="F60" i="3"/>
  <c r="E60" i="3"/>
  <c r="F59" i="3"/>
  <c r="E58" i="3"/>
  <c r="F57" i="3"/>
  <c r="E57" i="3"/>
  <c r="F55" i="3"/>
  <c r="E55" i="3"/>
  <c r="F54" i="3"/>
  <c r="E54" i="3"/>
  <c r="F51" i="3"/>
  <c r="E51" i="3"/>
  <c r="F36" i="3"/>
  <c r="E36" i="3"/>
  <c r="E32" i="3"/>
  <c r="F31" i="3"/>
  <c r="E31" i="3"/>
  <c r="F27" i="3"/>
  <c r="E27" i="3"/>
  <c r="E24" i="3"/>
  <c r="F18" i="3"/>
  <c r="E18" i="3"/>
  <c r="E17" i="3"/>
  <c r="E16" i="3"/>
  <c r="F15" i="3"/>
  <c r="E15" i="3"/>
  <c r="F14" i="3"/>
  <c r="E14" i="3"/>
  <c r="C2" i="4" s="1"/>
  <c r="F13" i="3"/>
  <c r="E13" i="3"/>
  <c r="E2" i="3"/>
  <c r="F2" i="3" s="1"/>
  <c r="B3" i="4" l="1"/>
  <c r="C3" i="4"/>
</calcChain>
</file>

<file path=xl/sharedStrings.xml><?xml version="1.0" encoding="utf-8"?>
<sst xmlns="http://schemas.openxmlformats.org/spreadsheetml/2006/main" count="1207" uniqueCount="750">
  <si>
    <t>Sang - Kunstner</t>
  </si>
  <si>
    <t>link</t>
  </si>
  <si>
    <t>starttidspunkt (i sek)</t>
  </si>
  <si>
    <t>Shoutout</t>
  </si>
  <si>
    <t>behold placering</t>
  </si>
  <si>
    <t>kommentar</t>
  </si>
  <si>
    <t>tilføjet til YT playliste</t>
  </si>
  <si>
    <t>Disney Sjov  Intro</t>
  </si>
  <si>
    <t>https://www.youtube.com/watch?v=Bfp4zusaQ5g</t>
  </si>
  <si>
    <t>Nøøj, det for børn</t>
  </si>
  <si>
    <t>x</t>
  </si>
  <si>
    <t>Phineas og Ferb intro sang</t>
  </si>
  <si>
    <t>https://www.youtube.com/watch?v=Jr16acS174Y</t>
  </si>
  <si>
    <t>Vi klapper ik af folk der kommer for sent</t>
  </si>
  <si>
    <t>Vi er tilbage - B-Boys</t>
  </si>
  <si>
    <t>https://www.youtube.com/watch?v=o-x1JyU-iL4</t>
  </si>
  <si>
    <t>Du er den som jeg vil ha - Emma</t>
  </si>
  <si>
    <t>https://www.youtube.com/watch?v=jEdSPrz8A5Y</t>
  </si>
  <si>
    <t xml:space="preserve">Nisse Kalypso - Nissebanden </t>
  </si>
  <si>
    <t>https://www.youtube.com/watch?v=gOa7fagiQj4</t>
  </si>
  <si>
    <t>Gitchee Gitchee Goo - Phineas and Ferb</t>
  </si>
  <si>
    <t>https://www.youtube.com/watch?v=QL0me7ENQRE</t>
  </si>
  <si>
    <t xml:space="preserve"> ændret til dansk</t>
  </si>
  <si>
    <t xml:space="preserve">Jeg er på vej - Bjørne brødre </t>
  </si>
  <si>
    <t>https://www.youtube.com/watch?v=wTCO5tZ7zZ8</t>
  </si>
  <si>
    <t>Circle of life (Trap remix) - Unknown</t>
  </si>
  <si>
    <t>https://www.youtube.com/watch?v=hwwg8st_5W4</t>
  </si>
  <si>
    <t>Call Me, Beep Me! (The Kim Possible Song)</t>
  </si>
  <si>
    <t>https://www.youtube.com/watch?v=GYIzCcCJNlQ</t>
  </si>
  <si>
    <t>ændret til dansk</t>
  </si>
  <si>
    <t>Lokes rapsodi - Loke</t>
  </si>
  <si>
    <t>https://www.youtube.com/watch?v=MU_FmphZ4xA</t>
  </si>
  <si>
    <t>Min egen Maria - Chanlex</t>
  </si>
  <si>
    <t>https://www.youtube.com/watch?v=NObY2YeJ7Oc</t>
  </si>
  <si>
    <t>Hulubulu Lotte hvor er du henne (pitched down) - unknown</t>
  </si>
  <si>
    <t>https://www.youtube.com/watch?v=Ue4PHfMWKzA</t>
  </si>
  <si>
    <t xml:space="preserve">Bom tjikka bom - Kaj &amp; Andrea </t>
  </si>
  <si>
    <t>https://www.youtube.com/watch?v=ftzn_aOVrLM</t>
  </si>
  <si>
    <t xml:space="preserve">Arabiens drøm - Anne Gadegaard </t>
  </si>
  <si>
    <t>https://www.youtube.com/watch?v=S2O1tscwNlw</t>
  </si>
  <si>
    <t>Jeg tror det kaldes kærlighed - Shout</t>
  </si>
  <si>
    <t>https://www.youtube.com/watch?v=rklhva6Fhgk</t>
  </si>
  <si>
    <t xml:space="preserve">Rutsj! </t>
  </si>
  <si>
    <t>https://www.youtube.com/watch?v=npKxyOu-APA</t>
  </si>
  <si>
    <t>10 timer, klip selv</t>
  </si>
  <si>
    <t>Dansk Intro til Bubbibjørnene</t>
  </si>
  <si>
    <t>https://www.youtube.com/watch?v=VEVDcuqW01Y</t>
  </si>
  <si>
    <t>Far, mor og blypperne - Peter frodin og Hella joof</t>
  </si>
  <si>
    <t>https://www.youtube.com/watch?v=pz-CoYK8uOs</t>
  </si>
  <si>
    <t xml:space="preserve">Havet er skønt - Sebastian </t>
  </si>
  <si>
    <t>https://www.youtube.com/watch?v=vMfObaxYBV8</t>
  </si>
  <si>
    <t>Vi er ikke rigtig voksne - Bøllebob</t>
  </si>
  <si>
    <t>https://www.youtube.com/watch?v=4kt_PNlX6vw</t>
  </si>
  <si>
    <t>Pilfingerdansen (remix) - Sigurd</t>
  </si>
  <si>
    <t>https://www.youtube.com/watch?v=y6J6PYjTzxo</t>
  </si>
  <si>
    <t>Dakmand Per</t>
  </si>
  <si>
    <t>https://www.youtube.com/watch?v=QhqS4YJzx-o</t>
  </si>
  <si>
    <t>for ugenkendelig</t>
  </si>
  <si>
    <t>Pokemon</t>
  </si>
  <si>
    <t>https://www.youtube.com/watch?v=y9ongoen_oQ</t>
  </si>
  <si>
    <t xml:space="preserve">Jodlesangen MDS Remix - Bamse og Kylling </t>
  </si>
  <si>
    <t>https://www.youtube.com/watch?v=3QIR60h3s84</t>
  </si>
  <si>
    <t>Venindetanker - Nanna</t>
  </si>
  <si>
    <t>https://www.youtube.com/watch?v=tRAcn0TmOeA</t>
  </si>
  <si>
    <t>Teen Titans dansk Intro</t>
  </si>
  <si>
    <t>https://www.youtube.com/watch?v=0P0TWueNjrQ</t>
  </si>
  <si>
    <t>Bamses Billedbog Introsang - Bamse</t>
  </si>
  <si>
    <t>https://www.youtube.com/watch?v=IihH6cFXzI0</t>
  </si>
  <si>
    <t>Mickeys Hus (House of Mouse) Intro Dansk/danish</t>
  </si>
  <si>
    <t>https://www.youtube.com/watch?v=mKG0mTaSfmo</t>
  </si>
  <si>
    <t>Max pinlig intro</t>
  </si>
  <si>
    <t>https://www.youtube.com/watch?v=aCpanIj3uv0</t>
  </si>
  <si>
    <t>Vi er på vej til dig - Bamse og Kylling</t>
  </si>
  <si>
    <t>https://www.youtube.com/watch?v=7-vfYIkQ72I</t>
  </si>
  <si>
    <t>Nana - Sebastian</t>
  </si>
  <si>
    <t>https://www.youtube.com/watch?v=yTJ4Uh8g8Nk</t>
  </si>
  <si>
    <t>Vi gir den op - B-boys</t>
  </si>
  <si>
    <t>https://www.youtube.com/watch?v=ERJQZZ2Osrw</t>
  </si>
  <si>
    <t>Wizards of Waverly place - Selena Gomez</t>
  </si>
  <si>
    <t>https://www.youtube.com/watch?v=R0YeziOBa1k</t>
  </si>
  <si>
    <t>Lilo &amp; Stitch Intro/Theme [HQ]</t>
  </si>
  <si>
    <t>https://www.youtube.com/watch?v=WREobnmYO4M</t>
  </si>
  <si>
    <t>Fremmed som mig - Stig Rossen</t>
  </si>
  <si>
    <t>https://www.youtube.com/watch?v=0Z3BgCuo8Fg</t>
  </si>
  <si>
    <t>Haletudserne X Patte</t>
  </si>
  <si>
    <t>https://soundcloud.com/user-535523944/haletudersne-x-patte</t>
  </si>
  <si>
    <t>ændret til en med mere sang</t>
  </si>
  <si>
    <t>Menneskesøn - Stig Rossen</t>
  </si>
  <si>
    <t>https://www.youtube.com/watch?v=rtB-LQY5EVY</t>
  </si>
  <si>
    <t>Brum introsang - Unknown</t>
  </si>
  <si>
    <t>https://www.youtube.com/watch?v=4_T3E2IxBDM</t>
  </si>
  <si>
    <t>Dansk Peter Plys Intro</t>
  </si>
  <si>
    <t>https://www.youtube.com/watch?v=qGC7KyIv1P4</t>
  </si>
  <si>
    <t>Rasmus Klump intro</t>
  </si>
  <si>
    <t>https://www.youtube.com/watch?v=d77NrgRlSK0</t>
  </si>
  <si>
    <t>Inspector Gadget theme song</t>
  </si>
  <si>
    <t>https://www.youtube.com/watch?v=e-JHfXVlkik</t>
  </si>
  <si>
    <t xml:space="preserve">En ny verden - Aladdin og Jasmine </t>
  </si>
  <si>
    <t>https://www.youtube.com/watch?v=QNLIlauJ6_4</t>
  </si>
  <si>
    <t xml:space="preserve">Helt man vil huske - Musserne fra Herkules </t>
  </si>
  <si>
    <t>https://www.youtube.com/watch?v=fz6e7K3i5zA</t>
  </si>
  <si>
    <t>Fragglerne Intro</t>
  </si>
  <si>
    <t>https://www.youtube.com/watch?v=LD83B_gsuWM</t>
  </si>
  <si>
    <t>Martin og Ketil - Martin og Ketil</t>
  </si>
  <si>
    <t>https://www.youtube.com/watch?v=gV8HejTfPAY</t>
  </si>
  <si>
    <t xml:space="preserve">De fantastiske fehoveder Intro Dansk - Disney Channel </t>
  </si>
  <si>
    <t>https://www.youtube.com/watch?v=CeoxrSBXMiE</t>
  </si>
  <si>
    <t>Er kun 42 sekunder... men er en banger</t>
  </si>
  <si>
    <t>Trashin the Camp - Phil Collins</t>
  </si>
  <si>
    <t>https://www.youtube.com/watch?v=I6TQZMA5XV4</t>
  </si>
  <si>
    <t>Nissernes Ø - Nissebanden</t>
  </si>
  <si>
    <t>https://www.youtube.com/watch?v=0spBd5jgEDU</t>
  </si>
  <si>
    <t>Rip Rap og Rup på eventyr intro version 2 (Ducktales Danish intro)</t>
  </si>
  <si>
    <t>https://www.youtube.com/watch?v=IL7uAGY-PfM</t>
  </si>
  <si>
    <t xml:space="preserve">Prutte-bøvs sangen </t>
  </si>
  <si>
    <t>https://www.youtube.com/watch?v=BXSrk8OjcyI</t>
  </si>
  <si>
    <t>Pippi Langstrømpe</t>
  </si>
  <si>
    <t>https://www.youtube.com/watch?v=RB-5-091k-w</t>
  </si>
  <si>
    <t xml:space="preserve">Tro på os to - SEB </t>
  </si>
  <si>
    <t>https://www.youtube.com/watch?v=bDhkQtYe5Lw</t>
  </si>
  <si>
    <t>Emil fra Lønneberg- Unknown</t>
  </si>
  <si>
    <t>https://www.youtube.com/watch?v=1EJZ4gGj1fU</t>
  </si>
  <si>
    <t>bliver pludseligt lavere</t>
  </si>
  <si>
    <t>Dansk intro til Luftens Helte - Unknown</t>
  </si>
  <si>
    <t>https://www.youtube.com/watch?v=ZfJQ4BQ37Ls</t>
  </si>
  <si>
    <t>Glad i bad - Alletiders Nisse</t>
  </si>
  <si>
    <t>https://www.youtube.com/watch?v=yvEC0wDtAU4</t>
  </si>
  <si>
    <t>Nanna - Buster</t>
  </si>
  <si>
    <t>https://www.youtube.com/watch?v=CTyB89fOqhE</t>
  </si>
  <si>
    <t xml:space="preserve">Vi er nummer et! - Robby rådden </t>
  </si>
  <si>
    <t>https://www.youtube.com/watch?v=FJPotonU_hI</t>
  </si>
  <si>
    <t>Pigen er min - Cool Kids</t>
  </si>
  <si>
    <t>https://www.youtube.com/watch?v=0ZQ5UzVhg7w</t>
  </si>
  <si>
    <t>Emperor's New School Danish Intro - Kuzco</t>
  </si>
  <si>
    <t>https://www.youtube.com/watch?v=mp-gNsO2Z_8</t>
  </si>
  <si>
    <t>Kickflipper - Razz</t>
  </si>
  <si>
    <t>https://www.youtube.com/watch?v=S1Tgr5xMqz4</t>
  </si>
  <si>
    <t>Disneys Robin Hood (1973) Intro</t>
  </si>
  <si>
    <t>https://www.youtube.com/watch?v=PKYEKhxWy6o</t>
  </si>
  <si>
    <t>Man er som man er - Krummerne</t>
  </si>
  <si>
    <t>https://www.youtube.com/watch?v=cfYGBRb5Ka0</t>
  </si>
  <si>
    <t>Braceface Intro Danish/Dansk</t>
  </si>
  <si>
    <t>https://www.youtube.com/watch?v=ZsUgQlM5Hn8</t>
  </si>
  <si>
    <t>Hola Chica - Sandra Monique</t>
  </si>
  <si>
    <t>https://www.youtube.com/watch?v=vjt8dUJjUik</t>
  </si>
  <si>
    <t>Det rent og skær nødvendige - Baloo</t>
  </si>
  <si>
    <t>https://www.youtube.com/watch?v=HkSSxMruiyI</t>
  </si>
  <si>
    <t>Drømte mig en drøm i nat - Absalons hemmelighed</t>
  </si>
  <si>
    <t>https://www.youtube.com/watch?v=H2GtWYDAkzc</t>
  </si>
  <si>
    <t xml:space="preserve">Hjælp jeg er en fisk! - Creamy </t>
  </si>
  <si>
    <t>https://www.youtube.com/watch?v=LLQt1QbUtrE</t>
  </si>
  <si>
    <t>Gnotterne intro</t>
  </si>
  <si>
    <t>https://www.youtube.com/watch?v=_xekWhMM9Vk</t>
  </si>
  <si>
    <t>Wulle Wulle Wap! - Jungledyret Hugo</t>
  </si>
  <si>
    <t>https://www.youtube.com/watch?v=0IYOKfQ0vjM</t>
  </si>
  <si>
    <t xml:space="preserve">Dragonball intro sangen - Goku </t>
  </si>
  <si>
    <t>https://www.youtube.com/watch?v=S9kN0pct-Q8</t>
  </si>
  <si>
    <t>Mumitroldene introsang - Unkown</t>
  </si>
  <si>
    <t>https://www.youtube.com/watch?v=u-46GTL5IQY</t>
  </si>
  <si>
    <t>Teenage Mutant Ninja Turtles</t>
  </si>
  <si>
    <t>https://www.youtube.com/watch?v=nNa2Fr6CA0E</t>
  </si>
  <si>
    <t xml:space="preserve">Brandy og Hr. Vimse intro Danish/Dansk - Unknown </t>
  </si>
  <si>
    <t>https://www.youtube.com/watch?v=ADYu9jkImAE</t>
  </si>
  <si>
    <t>Hvad så Scooby doo? - Scooby Doo</t>
  </si>
  <si>
    <t>https://www.youtube.com/watch?v=lsLC8Ghzy7M</t>
  </si>
  <si>
    <t>Sigurds bjørnetime intro - Sigurd</t>
  </si>
  <si>
    <t>https://www.youtube.com/watch?v=3WDUu-1iBRQ</t>
  </si>
  <si>
    <t>Mit allerfarligste sted - Bamse</t>
  </si>
  <si>
    <t>https://www.youtube.com/watch?v=tmNqf4wYW4k</t>
  </si>
  <si>
    <t>Hannah Montana - The Best Of Both Worlds</t>
  </si>
  <si>
    <t>https://www.youtube.com/watch?v=uVjRe8QXFHY</t>
  </si>
  <si>
    <t>Duedrengen - Det DUe Dreng!</t>
  </si>
  <si>
    <t>https://www.youtube.com/watch?v=JOG3y0DhRSQ</t>
  </si>
  <si>
    <t xml:space="preserve">Jesus og Josefine - Martin brygmann &amp; Julie Berthelsen </t>
  </si>
  <si>
    <t>https://www.youtube.com/watch?v=Qm83-qTfxV8</t>
  </si>
  <si>
    <t>American Dragon Jake Long Season 1 Danish intro</t>
  </si>
  <si>
    <t>https://www.youtube.com/watch?v=wrV1V_77NtY</t>
  </si>
  <si>
    <t>Ven som mig - Genee</t>
  </si>
  <si>
    <t>https://www.youtube.com/watch?v=fK4dh3rJrFQ</t>
  </si>
  <si>
    <t>Jeg har set en rigtig dakkemand - T</t>
  </si>
  <si>
    <t>https://www.youtube.com/watch?v=Y4CW0IAnBiU</t>
  </si>
  <si>
    <t>I just can't wait to be king - Lion King</t>
  </si>
  <si>
    <t>https://www.youtube.com/watch?v=0bGjlvukgHU</t>
  </si>
  <si>
    <t xml:space="preserve">Substituterne - Substituterne </t>
  </si>
  <si>
    <t>https://www.youtube.com/watch?v=bOP677cReKU</t>
  </si>
  <si>
    <t>Yu-Gi-OH Dansk Intro - Yugi</t>
  </si>
  <si>
    <t>https://www.youtube.com/watch?v=gcD8PVWhvQY</t>
  </si>
  <si>
    <t xml:space="preserve">Oggy og karkelakerne </t>
  </si>
  <si>
    <t>https://www.youtube.com/watch?v=YBdekGSC68A</t>
  </si>
  <si>
    <t>Hodja fra Pjort</t>
  </si>
  <si>
    <t>https://www.youtube.com/watch?v=YE5ZEZn-aSA</t>
  </si>
  <si>
    <t>Magnus og Myggen</t>
  </si>
  <si>
    <t>https://www.youtube.com/watch?v=PL2vLofezww</t>
  </si>
  <si>
    <t>Nu er det jul - Nissebanden</t>
  </si>
  <si>
    <t>https://www.youtube.com/watch?v=y9WZF7CLVAk</t>
  </si>
  <si>
    <t>Bananer i pyjamas intro</t>
  </si>
  <si>
    <t>https://www.youtube.com/watch?v=7AT9fc1GgAc</t>
  </si>
  <si>
    <t>Normal</t>
  </si>
  <si>
    <t>Morten Skikdpadde</t>
  </si>
  <si>
    <t>https://www.youtube.com/watch?v=GcFF5k5F9zQ</t>
  </si>
  <si>
    <t>Gæt en lort</t>
  </si>
  <si>
    <t>https://www.youtube.com/watch?v=Bo8ZVOeEKCs</t>
  </si>
  <si>
    <t>Fra alle os til alle jer</t>
  </si>
  <si>
    <t>https://www.youtube.com/watch?v=5_bDeOpbtwE</t>
  </si>
  <si>
    <t>Gi mig slik - Pyrus</t>
  </si>
  <si>
    <t>https://www.youtube.com/watch?v=ijPo8-zqoqQ</t>
  </si>
  <si>
    <t xml:space="preserve">Pinky og Brain introen </t>
  </si>
  <si>
    <t>https://www.youtube.com/watch?v=zknZhc49Mnw</t>
  </si>
  <si>
    <t>hvad med dig selv? - Terkel</t>
  </si>
  <si>
    <t>https://www.youtube.com/watch?v=ZVXWYqIYdEc</t>
  </si>
  <si>
    <t>Tag og fuck af - Terkel i knibe</t>
  </si>
  <si>
    <t>https://www.youtube.com/watch?v=3nzZ7wqF_o8</t>
  </si>
  <si>
    <t>Den jeg ikke vil have - Jul i Valhal</t>
  </si>
  <si>
    <t>https://www.youtube.com/watch?v=kVFPkUDYPAM</t>
  </si>
  <si>
    <t>Timon og Pumba intro</t>
  </si>
  <si>
    <t>https://www.youtube.com/watch?v=1eYtY6EmN5g</t>
  </si>
  <si>
    <t>Farvelsangen - Bjørnen i det blå hus</t>
  </si>
  <si>
    <t>https://www.youtube.com/watch?v=HBMCQp88OF8</t>
  </si>
  <si>
    <t>Teletubbies siger farvel</t>
  </si>
  <si>
    <t>FINNITO</t>
  </si>
  <si>
    <t xml:space="preserve">Sangpuljen: </t>
  </si>
  <si>
    <t>Ozzy and Drix Danish intro</t>
  </si>
  <si>
    <t>https://www.youtube.com/watch?v=tpB6qhwYNYc</t>
  </si>
  <si>
    <t>Dyrepasser sang - Sebastian</t>
  </si>
  <si>
    <t>https://www.youtube.com/watch?v=bnw3Dywvs2s</t>
  </si>
  <si>
    <t>Vil du have et glas vand - Gepetto News</t>
  </si>
  <si>
    <t>https://www.youtube.com/watch?v=5FPXNjiBhHs</t>
  </si>
  <si>
    <t>I morgen og i dag - Jul i Valhal</t>
  </si>
  <si>
    <t>https://www.youtube.com/watch?v=vD4VwZLJtco</t>
  </si>
  <si>
    <t>Drengen de kaldte kylling</t>
  </si>
  <si>
    <t>https://www.youtube.com/watch?v=hB2575-yeFI</t>
  </si>
  <si>
    <t>Hey hey hyv - Der var engang en dreng</t>
  </si>
  <si>
    <t>https://www.youtube.com/watch?v=x-1hBndlBME</t>
  </si>
  <si>
    <t>En verden af liv - Løvernes konge</t>
  </si>
  <si>
    <t>https://www.youtube.com/watch?v=tiMhhGm_sns</t>
  </si>
  <si>
    <t>trap remix er allerede inkluderet</t>
  </si>
  <si>
    <t>Rap sjak</t>
  </si>
  <si>
    <t>https://www.youtube.com/watch?v=SguB8-xquQo</t>
  </si>
  <si>
    <t>Dexter's Laboratory (Trap Remix) - Trap_music_now</t>
  </si>
  <si>
    <t>https://www.youtube.com/watch?v=ZL4x7a2YeBo</t>
  </si>
  <si>
    <t>Winx club - Noget lort</t>
  </si>
  <si>
    <t>https://www.youtube.com/watch?v=W8He0-GOlOo</t>
  </si>
  <si>
    <t>Wollah Wollah ingen bollah - Ali</t>
  </si>
  <si>
    <t>https://www.youtube.com/watch?v=Xt-a7zwGZvs</t>
  </si>
  <si>
    <t xml:space="preserve">FAQ - Anden </t>
  </si>
  <si>
    <t>https://www.youtube.com/watch?v=g4hAtH_BCNU</t>
  </si>
  <si>
    <t>Hvem vil ikke gerne være kat? - Aristrocats</t>
  </si>
  <si>
    <t>https://www.youtube.com/watch?v=FrSoOfMNwrI</t>
  </si>
  <si>
    <t>Smuk med havet som baggrund - Peter belli (Flyvende farmor)</t>
  </si>
  <si>
    <t>https://www.youtube.com/watch?v=IDFm68Rc4_k</t>
  </si>
  <si>
    <t xml:space="preserve">Hvis man har en ven - Mads og mikkel </t>
  </si>
  <si>
    <t>https://www.youtube.com/watch?v=wyEMhWZZfmo</t>
  </si>
  <si>
    <t>Historietimen intro</t>
  </si>
  <si>
    <t>https://www.youtube.com/watch?v=cF0MPiI_YPY</t>
  </si>
  <si>
    <t>F for får intro</t>
  </si>
  <si>
    <t>https://www.youtube.com/watch?v=XFMqDeAhvzg</t>
  </si>
  <si>
    <t>Anton min hemmelig ven sangen</t>
  </si>
  <si>
    <t>https://www.youtube.com/watch?v=-6Q7RxsGjM0</t>
  </si>
  <si>
    <t>Vi vil elske lidt i fred - Gepetto News</t>
  </si>
  <si>
    <t>https://www.youtube.com/watch?v=Um6MsbJmaa8</t>
  </si>
  <si>
    <t>Skal du ha en ostemad - Gepetto News</t>
  </si>
  <si>
    <t>https://www.youtube.com/watch?v=wi-nZySpfE4</t>
  </si>
  <si>
    <t>Pomfritter og pomfritter - Rasmus Bjerg</t>
  </si>
  <si>
    <t>https://www.youtube.com/watch?v=CImnC94QuoU</t>
  </si>
  <si>
    <t>Cool jul - Pyrus</t>
  </si>
  <si>
    <t>https://www.youtube.com/watch?v=FgFDCrwr2qU</t>
  </si>
  <si>
    <t>Jul i Valhal - Martin Brygman</t>
  </si>
  <si>
    <t>https://www.youtube.com/watch?v=g3csG9yxbBo</t>
  </si>
  <si>
    <t>Nøddepatruljen - Unknown</t>
  </si>
  <si>
    <t>https://www.youtube.com/watch?v=VU6CA0Ji8F0</t>
  </si>
  <si>
    <t>Noddy intro</t>
  </si>
  <si>
    <t>https://www.youtube.com/watch?v=uB6WNOVN6Lc</t>
  </si>
  <si>
    <t>Thomas og Tim</t>
  </si>
  <si>
    <t>https://www.youtube.com/watch?v=9klrK3c0Elc</t>
  </si>
  <si>
    <t>Lego Racers Theme</t>
  </si>
  <si>
    <t>https://www.youtube.com/watch?v=nhq-TbGJ5B8</t>
  </si>
  <si>
    <t>Virus</t>
  </si>
  <si>
    <t>https://www.youtube.com/watch?v=3NumflN2X9w</t>
  </si>
  <si>
    <t>Tramper Torben - Hjulene på bussen</t>
  </si>
  <si>
    <t>https://soundcloud.com/tramperentorben/hjulene-pa-bussen-korer-rundt-remix-velkommen-til-torbens-legestue</t>
  </si>
  <si>
    <t>Op til dig - Alberte</t>
  </si>
  <si>
    <t>https://www.youtube.com/watch?v=49qOFAUIOik</t>
  </si>
  <si>
    <t>Powerpuff pigerne - Blomst, Bobbel &amp; Bellis</t>
  </si>
  <si>
    <t>https://www.youtube.com/watch?v=Rmti0m2-Bs4</t>
  </si>
  <si>
    <t>Shoutout titel</t>
  </si>
  <si>
    <t>Serie/program</t>
  </si>
  <si>
    <t>Afsnit</t>
  </si>
  <si>
    <t>sluttidspunkt (i sek)</t>
  </si>
  <si>
    <t>downloades</t>
  </si>
  <si>
    <t>Denne her er god og tyk</t>
  </si>
  <si>
    <t>Bamses billedbog</t>
  </si>
  <si>
    <t>S1E1</t>
  </si>
  <si>
    <t>https://www.dr.dk/drtv/se/bamses-billedbog_-laver-baal_129427</t>
  </si>
  <si>
    <t>Coming soon to Disney dvd</t>
  </si>
  <si>
    <t>Reklame</t>
  </si>
  <si>
    <t>https://www.youtube.com/watch?v=Td8t_ZELZXU</t>
  </si>
  <si>
    <t xml:space="preserve">Vi skal lige lave børn </t>
  </si>
  <si>
    <t>Anna og Lotte</t>
  </si>
  <si>
    <t>https://www.facebook.com/DRHistorie/videos/10157660175013795</t>
  </si>
  <si>
    <t>Intro</t>
  </si>
  <si>
    <t>https://www.youtube.com/watch?v=Ceyiktp5eJ4</t>
  </si>
  <si>
    <t>Alle ved man må have våben</t>
  </si>
  <si>
    <t>Osman og jeppe</t>
  </si>
  <si>
    <t>Maskingeværet</t>
  </si>
  <si>
    <t>https://www.youtube.com/watch?v=zrENu91GP1Y</t>
  </si>
  <si>
    <t>Bamse tager dig på røven</t>
  </si>
  <si>
    <t>Bamse og Kylling</t>
  </si>
  <si>
    <t>https://www.youtube.com/watch?v=Fz8LqjaNCyI</t>
  </si>
  <si>
    <t>Nogen gode greb</t>
  </si>
  <si>
    <t>Alfons Åberg</t>
  </si>
  <si>
    <t>https://www.youtube.com/watch?v=6PdX-afuP64</t>
  </si>
  <si>
    <t>Lemonade, Monssiour</t>
  </si>
  <si>
    <t>Tim og Thomas</t>
  </si>
  <si>
    <t>https://www.youtube.com/watch?v=DkcH5MKMysA</t>
  </si>
  <si>
    <t>Esbjerg har Sild</t>
  </si>
  <si>
    <t>Skærmtrolden Hugo</t>
  </si>
  <si>
    <t>https://www.youtube.com/watch?v=c1rXyw__1tU</t>
  </si>
  <si>
    <t>Amigo</t>
  </si>
  <si>
    <t>https://www.youtube.com/watch?v=Wr9RAk-n4wc</t>
  </si>
  <si>
    <t>kunne fungere godt midt på, til folk der joiner sent</t>
  </si>
  <si>
    <t>Teletubbies</t>
  </si>
  <si>
    <t>https://www.youtube.com/watch?v=_b93e5BtcaY</t>
  </si>
  <si>
    <t>afslutning, farvel</t>
  </si>
  <si>
    <t>Osman og døden</t>
  </si>
  <si>
    <t>Osman og Jeppe</t>
  </si>
  <si>
    <t>Hans Pilgaard er død</t>
  </si>
  <si>
    <t>https://www.youtube.com/watch?v=FzYJNAH_GW8</t>
  </si>
  <si>
    <t>Det koster penge at nyde nuet</t>
  </si>
  <si>
    <t>Jeg vil hellere have Hans Pilgaard på panden</t>
  </si>
  <si>
    <t>Kage uden kakaomælk, fy for satan</t>
  </si>
  <si>
    <t>Smutvejen</t>
  </si>
  <si>
    <t>https://www.youtube.com/watch?v=1TnftK66cOE</t>
  </si>
  <si>
    <t>De ville savne mig meget mere</t>
  </si>
  <si>
    <t>Det totalt taken</t>
  </si>
  <si>
    <t>Dobbelgængeren</t>
  </si>
  <si>
    <t>https://www.youtube.com/watch?v=qUp0eZlIMj8</t>
  </si>
  <si>
    <t>Tænker du det samme som jeg B1</t>
  </si>
  <si>
    <t>Bananer i pyjamas</t>
  </si>
  <si>
    <t>https://www.youtube.com/watch?v=WEj9Bz7Lpac</t>
  </si>
  <si>
    <t>Hvad laver i? Vi boller</t>
  </si>
  <si>
    <t>Nanna</t>
  </si>
  <si>
    <t>https://www.youtube.com/watch?v=h1kBNCRB6hw</t>
  </si>
  <si>
    <t>Jeg syntes også jeg var god</t>
  </si>
  <si>
    <t>Kaj og Andrea</t>
  </si>
  <si>
    <t>https://www.youtube.com/watch?v=bguCPjnCcMo</t>
  </si>
  <si>
    <t>Er du pip gok påske-plim?</t>
  </si>
  <si>
    <t>https://www.youtube.com/watch?v=9YiywIPxtIM</t>
  </si>
  <si>
    <t>Tihvertifald</t>
  </si>
  <si>
    <t>https://www.facebook.com/drp1/videos/2003008406655092</t>
  </si>
  <si>
    <t>Snakker du pensionistisk</t>
  </si>
  <si>
    <t>Du kunne have set dig for</t>
  </si>
  <si>
    <t>Its over 9000</t>
  </si>
  <si>
    <t>Dragon ball</t>
  </si>
  <si>
    <t>https://www.youtube.com/watch?v=SiMHTK15Pik</t>
  </si>
  <si>
    <t>Nu er jeg klar</t>
  </si>
  <si>
    <t>https://www.youtube.com/watch?v=w-oFygzVOrA</t>
  </si>
  <si>
    <t>Kom så kan du varme dig lidt</t>
  </si>
  <si>
    <t>https://www.youtube.com/watch?v=Zt72bsGazww</t>
  </si>
  <si>
    <t>Ja så kan de også sutte på den</t>
  </si>
  <si>
    <t>Den smager meget godt</t>
  </si>
  <si>
    <t>https://www.youtube.com/watch?v=4Z5f25b48ng</t>
  </si>
  <si>
    <t>Kom gutter vi skrider</t>
  </si>
  <si>
    <t>overvej at cutte tidligere og droppe del om jesus fesus</t>
  </si>
  <si>
    <t>Tid til pause, der er et andet hul der skal fyldes</t>
  </si>
  <si>
    <t>Byggemand Bob</t>
  </si>
  <si>
    <t>https://www.youtube.com/watch?v=1yz-RSi28LE</t>
  </si>
  <si>
    <t>Jeg kan ikke lide mørke</t>
  </si>
  <si>
    <t>Man tror det er saftevand, men det er medicin</t>
  </si>
  <si>
    <t>https://www.youtube.com/watch?v=58uv-e3IP2s</t>
  </si>
  <si>
    <t>Du kan ik noget ælling, gå hjem</t>
  </si>
  <si>
    <t>Perfekte små piger</t>
  </si>
  <si>
    <t>PowerPuff pigerne</t>
  </si>
  <si>
    <t>Bed lide de voksne om at være stille</t>
  </si>
  <si>
    <t>DR speaker</t>
  </si>
  <si>
    <t>https://soundcloud.com/user-146216994/disney-sjov-klub-24</t>
  </si>
  <si>
    <t>Hvilken dans synes du er bedst til disco</t>
  </si>
  <si>
    <t>Postmand Per</t>
  </si>
  <si>
    <t>https://www.youtube.com/watch?v=Xa6cB4x4OUk</t>
  </si>
  <si>
    <t>Det er præcis et år siden jeg kom første gang</t>
  </si>
  <si>
    <t>Pyrus</t>
  </si>
  <si>
    <t>https://www.youtube.com/watch?v=XzloON_VVE4</t>
  </si>
  <si>
    <t>Jeg har dårlig nok tid til at drikke min kaffe</t>
  </si>
  <si>
    <t>Katja Kaj og Bente Bent</t>
  </si>
  <si>
    <t>https://www.youtube.com/watch?v=SZXicC4tbaE</t>
  </si>
  <si>
    <t>Indianerne er uduelige mennesker</t>
  </si>
  <si>
    <t>Kartoffel Ja tak</t>
  </si>
  <si>
    <t>https://www.youtube.com/watch?v=3-P831rA37I</t>
  </si>
  <si>
    <t>Ikke godkendt af Gud</t>
  </si>
  <si>
    <t>Skal i se mit maskingevær</t>
  </si>
  <si>
    <t>Vi diskutere ikke, vi skændes</t>
  </si>
  <si>
    <t>Terkel i knibe</t>
  </si>
  <si>
    <t>https://www.youtube.com/watch?v=2IT3kUCqk5A</t>
  </si>
  <si>
    <t>Træk i håndtaget Kronk</t>
  </si>
  <si>
    <t>Kuzco</t>
  </si>
  <si>
    <t>https://www.youtube.com/watch?v=rXLVOr_qkl4</t>
  </si>
  <si>
    <t>Blendet møgsvin</t>
  </si>
  <si>
    <t>Veras julefif</t>
  </si>
  <si>
    <t>https://www.youtube.com/watch?v=84LbZI9r_dw</t>
  </si>
  <si>
    <t>Hospitalet og have hindbærsovs</t>
  </si>
  <si>
    <t>https://www.youtube.com/watch?v=9XAyCEYMzsw</t>
  </si>
  <si>
    <t xml:space="preserve">Du kan ride på lotte </t>
  </si>
  <si>
    <t>https://www.youtube.com/watch?v=cX4QtntQyeM</t>
  </si>
  <si>
    <t>Tis på buks</t>
  </si>
  <si>
    <t>Gepetto news</t>
  </si>
  <si>
    <t>https://www.youtube.com/watch?v=PV-1p-U01lg</t>
  </si>
  <si>
    <t>Proteseleg</t>
  </si>
  <si>
    <t>https://www.youtube.com/watch?v=gtMcZcfdbT8</t>
  </si>
  <si>
    <t>Vi skal bygge et maskingevær</t>
  </si>
  <si>
    <t>https://www.youtube.com/watch?v=587qK4T0T-k</t>
  </si>
  <si>
    <t xml:space="preserve">Den smuttede du </t>
  </si>
  <si>
    <t>https://www.youtube.com/watch?v=kA5I9LUzGbQ</t>
  </si>
  <si>
    <t>Hva så Dorit er du fed i dag? Igen i dag</t>
  </si>
  <si>
    <t>Terkel i Knibe</t>
  </si>
  <si>
    <t>https://www.youtube.com/watch?v=ktMsf351gNQ</t>
  </si>
  <si>
    <t>Godt der ikke var nogen der fik den fede ko i hovedet</t>
  </si>
  <si>
    <t>https://www.youtube.com/watch?v=Yu7wGLmtTbE</t>
  </si>
  <si>
    <t>Ik gå længere ud end til navlen</t>
  </si>
  <si>
    <t>https://www.youtube.com/watch?v=EUmHqPvr7HQ</t>
  </si>
  <si>
    <t>Trylle</t>
  </si>
  <si>
    <t>Sigurds bjørnetime</t>
  </si>
  <si>
    <t>https://www.youtube.com/watch?v=hdRBTISI8io</t>
  </si>
  <si>
    <t>Dumme menneske hoved</t>
  </si>
  <si>
    <t>Prop og Berta</t>
  </si>
  <si>
    <t>https://www.youtube.com/watch?v=IC6yCwSXSUQ</t>
  </si>
  <si>
    <t xml:space="preserve">Kastede op i Wc'et </t>
  </si>
  <si>
    <t>Naturpatruljen</t>
  </si>
  <si>
    <t>https://www.youtube.com/watch?v=JhzkW8TgDtk</t>
  </si>
  <si>
    <t xml:space="preserve">Hvor skal vi hen du? </t>
  </si>
  <si>
    <t>https://www.youtube.com/watch?v=wxc_FYwyWiI</t>
  </si>
  <si>
    <t>Sig noget frækt</t>
  </si>
  <si>
    <t>Bølle bob</t>
  </si>
  <si>
    <t>https://www.youtube.com/watch?v=sA67mQ2jbc0</t>
  </si>
  <si>
    <t>NOOT NOOT</t>
  </si>
  <si>
    <t>Pingu</t>
  </si>
  <si>
    <t>https://www.youtube.com/watch?v=K0nCC0sPSes</t>
  </si>
  <si>
    <t>Alkohol, Det smager fandme godt!</t>
  </si>
  <si>
    <t>Snurresnups søndagsklub</t>
  </si>
  <si>
    <t>https://www.youtube.com/watch?v=oxkG6-JdGcs</t>
  </si>
  <si>
    <t>skal den forskydes 10 sek?</t>
  </si>
  <si>
    <t>Aftenbajer</t>
  </si>
  <si>
    <t>Mine søstersbørn</t>
  </si>
  <si>
    <t>https://www.youtube.com/watch?v=qyFbdE7IDaM</t>
  </si>
  <si>
    <t>baggrundsmusik</t>
  </si>
  <si>
    <t>Bedstemorsloft</t>
  </si>
  <si>
    <t>Pixeline</t>
  </si>
  <si>
    <t>https://www.youtube.com/watch?v=S5woipsq9Os</t>
  </si>
  <si>
    <t>DET SGU DA MIN ROKKOPUDE</t>
  </si>
  <si>
    <t>Saba</t>
  </si>
  <si>
    <t>https://www.youtube.com/watch?v=RJeCR5uAB70</t>
  </si>
  <si>
    <t>SÅdan nogen Kardoner</t>
  </si>
  <si>
    <t>Anja og viktor</t>
  </si>
  <si>
    <t>https://www.youtube.com/watch?v=AaSZj6v6uaY</t>
  </si>
  <si>
    <t xml:space="preserve">Du vil gerne være med i hulen, ik mulle? </t>
  </si>
  <si>
    <t xml:space="preserve">Hvad vil du gøre hvis en orc løb mod dig? </t>
  </si>
  <si>
    <t>Barda</t>
  </si>
  <si>
    <t>https://www.youtube.com/watch?v=Cg4bc2gxnXU</t>
  </si>
  <si>
    <t>Få den væk fra mig</t>
  </si>
  <si>
    <t>Der en slange i min støvle</t>
  </si>
  <si>
    <t>Toy Story</t>
  </si>
  <si>
    <t>https://www.youtube.com/watch?v=MWOYB6n1_ng</t>
  </si>
  <si>
    <t>Halli hallå og lige et øjeblik</t>
  </si>
  <si>
    <t>https://www.youtube.com/watch?v=bfm57b660Co</t>
  </si>
  <si>
    <t>Av min ryg, jeg er så gammel</t>
  </si>
  <si>
    <t>Han er godt nok dejlig når han bøvser</t>
  </si>
  <si>
    <t>Min mave er tom</t>
  </si>
  <si>
    <t>https://www.youtube.com/watch?v=wpw4VN3quAo</t>
  </si>
  <si>
    <t>Ved du ikke, man ikke må gå</t>
  </si>
  <si>
    <t>Jeg skal lige skabe mig</t>
  </si>
  <si>
    <t>https://www.youtube.com/watch?v=FzYJNAH_GW8&amp;t=538s</t>
  </si>
  <si>
    <t>Har i drukket?</t>
  </si>
  <si>
    <t>https://www.youtube.com/watch?v=hFoNj3Fyfn4</t>
  </si>
  <si>
    <t>Pyrus, frem med katapulten</t>
  </si>
  <si>
    <t>https://www.youtube.com/watch?v=uyr1vZNIVr0</t>
  </si>
  <si>
    <t>Er pik ikke bedre end risengrød?</t>
  </si>
  <si>
    <t>https://www.youtube.com/watch?v=ZjjtMiEME_8</t>
  </si>
  <si>
    <t>Im watching you Wazowski</t>
  </si>
  <si>
    <t>Monsters Inc</t>
  </si>
  <si>
    <t>https://www.youtube.com/watch?v=RtWBlDC2-ss</t>
  </si>
  <si>
    <t>Han har fået for meget stærk smertestillende</t>
  </si>
  <si>
    <t>Jeg har en åre der dunker året rundt</t>
  </si>
  <si>
    <t>https://www.youtube.com/watch?v=rttu8T4rFCk</t>
  </si>
  <si>
    <t>Så kan man stå og voldsnave under osten</t>
  </si>
  <si>
    <t>https://www.youtube.com/watch?v=ZjwPhgVsnFE</t>
  </si>
  <si>
    <t>Pernille hun er godt nok sindssyg</t>
  </si>
  <si>
    <t>En løvelort</t>
  </si>
  <si>
    <t>https://www.facebook.com/DRHistorie/videos/1133216100387509</t>
  </si>
  <si>
    <t>Mine farvestrålende tarme</t>
  </si>
  <si>
    <t>Busters verden</t>
  </si>
  <si>
    <t>https://www.facebook.com/DRHistorie/videos/687976168723890/</t>
  </si>
  <si>
    <t>Jeg kan ikke magte at svare på det i siger</t>
  </si>
  <si>
    <t>Bruno</t>
  </si>
  <si>
    <t>https://www.facebook.com/DRHistorie/videos/380124362736335/</t>
  </si>
  <si>
    <t>Totalt syndt for ham der Quang</t>
  </si>
  <si>
    <t>https://www.youtube.com/watch?v=ewM-tb4dd2M</t>
  </si>
  <si>
    <t>I har da vist roterende fis i kasketten</t>
  </si>
  <si>
    <t>Stop, du er gået i selvsving</t>
  </si>
  <si>
    <t>https://www.youtube.com/watch?v=1hHNjSW03nA</t>
  </si>
  <si>
    <t>Jeg spiser altså ikke lagkage</t>
  </si>
  <si>
    <t>Gepetto News</t>
  </si>
  <si>
    <t>https://www.dr.dk/drtv/se/gepetto-news_157340</t>
  </si>
  <si>
    <t>Patter</t>
  </si>
  <si>
    <t xml:space="preserve">Anna og Lotte </t>
  </si>
  <si>
    <t>https://www.youtube.com/watch?v=IP2QLkj84oQ</t>
  </si>
  <si>
    <t>Tissemand</t>
  </si>
  <si>
    <t xml:space="preserve">Lotte jeg er tørstig </t>
  </si>
  <si>
    <t>https://www.youtube.com/watch?v=dXRnnAo2oP4</t>
  </si>
  <si>
    <t>Jeg går lige ud og kommer</t>
  </si>
  <si>
    <t>Tænk dig om, plinge ling</t>
  </si>
  <si>
    <t>Fancy pantsy honkey tonkey</t>
  </si>
  <si>
    <t>https://www.youtube.com/watch?v=qeq_Xxnz6WM</t>
  </si>
  <si>
    <t>Bjørnen Bjørn falder altid i søvn</t>
  </si>
  <si>
    <t>https://www.youtube.com/watch?v=Oe1hYd1AlWk</t>
  </si>
  <si>
    <t>Ned i laden</t>
  </si>
  <si>
    <t>https://www.youtube.com/watch?v=U-rrt2qPKfU</t>
  </si>
  <si>
    <t>Pixelines legetøj</t>
  </si>
  <si>
    <t>https://www.youtube.com/watch?v=w6Y0NMzeWvc</t>
  </si>
  <si>
    <t>Finito</t>
  </si>
  <si>
    <t>Puljen</t>
  </si>
  <si>
    <t>Antal sange</t>
  </si>
  <si>
    <t>Shoutouts</t>
  </si>
  <si>
    <t>Udfyldt</t>
  </si>
  <si>
    <t>Mangler felter</t>
  </si>
  <si>
    <t>sangpulje feltet</t>
  </si>
  <si>
    <t>Total antal forslag</t>
  </si>
  <si>
    <t>Ideer</t>
  </si>
  <si>
    <t>Sange fra YT</t>
  </si>
  <si>
    <t>Sange fra SC</t>
  </si>
  <si>
    <t>Total</t>
  </si>
  <si>
    <t>Type</t>
  </si>
  <si>
    <t>Idé</t>
  </si>
  <si>
    <t>Programmer der muligvis indeholder guld</t>
  </si>
  <si>
    <t>Alt du har lært er at tabe- clayton</t>
  </si>
  <si>
    <t>Sang</t>
  </si>
  <si>
    <t>Tintin intro</t>
  </si>
  <si>
    <t>anna og lotte</t>
  </si>
  <si>
    <t>kaj og andrea</t>
  </si>
  <si>
    <t xml:space="preserve">sigurds bjørnetime </t>
  </si>
  <si>
    <t>osman og jeppe</t>
  </si>
  <si>
    <t>film som rejsen til saturn, terkel i knibe</t>
  </si>
  <si>
    <t>Pokemon Flute cover</t>
  </si>
  <si>
    <t>https://www.youtube.com/watch?v=6Avn41K8dL8</t>
  </si>
  <si>
    <t>Havana N00t n00t</t>
  </si>
  <si>
    <t>https://www.youtube.com/watch?v=cYlB3dN-udY</t>
  </si>
  <si>
    <t>Vendetta</t>
  </si>
  <si>
    <t>https://www.youtube.com/watch?v=B0RybuHIslA</t>
  </si>
  <si>
    <t>Sk8terboy</t>
  </si>
  <si>
    <t>https://www.youtube.com/watch?v=TIy3n2b7V9k</t>
  </si>
  <si>
    <t>Mambo nr 5</t>
  </si>
  <si>
    <t>https://www.youtube.com/watch?v=RUBvqz3ozv8</t>
  </si>
  <si>
    <t>Kender ik i morgen - Gili</t>
  </si>
  <si>
    <t>https://www.youtube.com/watch?v=ovtxmoVthWM</t>
  </si>
  <si>
    <t>wow. - Post malone</t>
  </si>
  <si>
    <t>https://www.youtube.com/watch?v=HBoXPQWCAzI</t>
  </si>
  <si>
    <t>Champange Galop</t>
  </si>
  <si>
    <t>https://www.youtube.com/watch?v=jN1OoIvHv0M</t>
  </si>
  <si>
    <t>Tetris Trap</t>
  </si>
  <si>
    <t>https://www.youtube.com/watch?v=s-Dq5FJEH10</t>
  </si>
  <si>
    <t>Do it Do it</t>
  </si>
  <si>
    <t>https://www.youtube.com/watch?v=amAvB4IBIrw</t>
  </si>
  <si>
    <t>Bonsoir Madame</t>
  </si>
  <si>
    <t>https://www.youtube.com/watch?v=WYzLJ62f7bc</t>
  </si>
  <si>
    <t>feta er i lab</t>
  </si>
  <si>
    <t>Wannabe Shorty - Dj satan</t>
  </si>
  <si>
    <t>https://soundcloud.com/deejaysatan/wannabe-shorty-johnson-uo-kato-x-spice-girls</t>
  </si>
  <si>
    <t>Hjem fra Fabrikken - Andreas Odbjerg</t>
  </si>
  <si>
    <t>https://www.youtube.com/watch?v=_pnLmo4F_SQ</t>
  </si>
  <si>
    <t>Kanye Toxic</t>
  </si>
  <si>
    <t>https://soundcloud.com/mattweltr/britney-spears-toxic-but-its-power-by-kanye-west?in=essmusic/sets/mashups</t>
  </si>
  <si>
    <t>Er her - Arti</t>
  </si>
  <si>
    <t>https://www.youtube.com/watch?v=1VQRxuXqPYk</t>
  </si>
  <si>
    <t>VLTJ X STOR MAND</t>
  </si>
  <si>
    <t>https://soundcloud.com/heyshorty-mashups/vltj-torfisk-stor-mand-mashup</t>
  </si>
  <si>
    <t>Jiggle Jiggle</t>
  </si>
  <si>
    <t>https://www.youtube.com/watch?v=X4LtiysMEU0</t>
  </si>
  <si>
    <t>Crash - CharliXCX</t>
  </si>
  <si>
    <t>https://www.youtube.com/watch?v=nwNQexRDAf0</t>
  </si>
  <si>
    <t>Skiferie</t>
  </si>
  <si>
    <t>https://www.youtube.com/watch?v=iQBX498P6AY</t>
  </si>
  <si>
    <t>Youre insecure</t>
  </si>
  <si>
    <t>https://www.youtube.com/watch?v=KLVzYtTeNS8</t>
  </si>
  <si>
    <t>Pagten (drill remix)</t>
  </si>
  <si>
    <t>https://soundcloud.com/prod-esto/beat-1105</t>
  </si>
  <si>
    <t>Rutsj House Remix</t>
  </si>
  <si>
    <t>https://soundcloud.com/ebbe-nyby/rutsj-house-remix</t>
  </si>
  <si>
    <t>Pattesutter X Freestyler</t>
  </si>
  <si>
    <t>https://soundcloud.com/skraldespand/freestyler-pattesutter-leak</t>
  </si>
  <si>
    <t>Stiknarkoman</t>
  </si>
  <si>
    <t>https://soundcloud.com/jacob-toft-petersen/stiknarkoman</t>
  </si>
  <si>
    <t>Glo på mig - Tessa</t>
  </si>
  <si>
    <t>https://www.youtube.com/watch?v=Hs_b8hNFu7k</t>
  </si>
  <si>
    <t>Cramell dansen</t>
  </si>
  <si>
    <t>https://www.youtube.com/watch?v=PDJLvF1dUek</t>
  </si>
  <si>
    <t>Ferrari - James Hype</t>
  </si>
  <si>
    <t>https://www.youtube.com/watch?v=4cCi6-16HR4</t>
  </si>
  <si>
    <t>Vi ejer pvp</t>
  </si>
  <si>
    <t>https://www.youtube.com/watch?v=KaoKrqTG3ro</t>
  </si>
  <si>
    <t>Kim Possible Intro</t>
  </si>
  <si>
    <t>Sunflower - Post malone</t>
  </si>
  <si>
    <t>https://www.youtube.com/watch?v=ApXoWvfEYVU</t>
  </si>
  <si>
    <t>Always - Erasure</t>
  </si>
  <si>
    <t>https://www.youtube.com/watch?v=lWqJTKdznaM</t>
  </si>
  <si>
    <t>TEKNOBUMS</t>
  </si>
  <si>
    <t>https://soundcloud.com/user-535523944/teknobums-20</t>
  </si>
  <si>
    <t>Nummer 1</t>
  </si>
  <si>
    <t>https://soundcloud.com/ny-kvalitet/nummer-1</t>
  </si>
  <si>
    <t>Stupid man - Thomas Helmig</t>
  </si>
  <si>
    <t>https://www.youtube.com/watch?v=0LFr1T5Qgeg</t>
  </si>
  <si>
    <t>Ram Ranch</t>
  </si>
  <si>
    <t>https://www.youtube.com/watch?v=LD24TG33w2E</t>
  </si>
  <si>
    <t>Krig og Fred</t>
  </si>
  <si>
    <t>https://www.youtube.com/watch?v=7Id2BzpzZEY</t>
  </si>
  <si>
    <t>Stacys mom</t>
  </si>
  <si>
    <t>https://www.youtube.com/watch?v=dZLfasMPOU4</t>
  </si>
  <si>
    <t>Penis Music</t>
  </si>
  <si>
    <t>https://www.youtube.com/watch?v=thvxIxrCncM</t>
  </si>
  <si>
    <t>Tour de France sangen</t>
  </si>
  <si>
    <t>https://www.youtube.com/watch?v=HfP8lVfbg5w</t>
  </si>
  <si>
    <t>Fuck bin laden</t>
  </si>
  <si>
    <t>https://www.youtube.com/watch?v=Jr9Kaa1sycs</t>
  </si>
  <si>
    <t>Hugo er en skærmtrold</t>
  </si>
  <si>
    <t>https://www.youtube.com/watch?v=NOLwk_FUp34</t>
  </si>
  <si>
    <t>Zelda of link rap</t>
  </si>
  <si>
    <t>https://www.youtube.com/watch?v=mO1QBTG6EXs</t>
  </si>
  <si>
    <t>Stable - Camron, Arti, Kesi</t>
  </si>
  <si>
    <t>https://www.youtube.com/watch?v=04c4juj2XvQ</t>
  </si>
  <si>
    <t>Can you feel the sunshine</t>
  </si>
  <si>
    <t>https://www.youtube.com/watch?v=oY9m2sHQwLs</t>
  </si>
  <si>
    <t>Coconut mall</t>
  </si>
  <si>
    <t>https://www.youtube.com/watch?v=cscuCIzItZQ</t>
  </si>
  <si>
    <t>Frikadeller og snaps</t>
  </si>
  <si>
    <t>https://soundcloud.com/aegte/frikadeller-og-snaps</t>
  </si>
  <si>
    <t>Eye of the spider</t>
  </si>
  <si>
    <t>https://www.youtube.com/watch?v=VT6w7f3N8Hw&amp;list=PLnJN6o4bFY3rYnFse2kze6sZWc9ZZlIuL&amp;index=2</t>
  </si>
  <si>
    <t>VIva La vida Swing</t>
  </si>
  <si>
    <t>https://soundcloud.com/germa-3/viva-la-vida-x-swing?in=essmusic/sets/mashups</t>
  </si>
  <si>
    <t>Sea shanty 2</t>
  </si>
  <si>
    <t>https://www.youtube.com/watch?v=BJhF0L7pfo8</t>
  </si>
  <si>
    <t>Breaking bad</t>
  </si>
  <si>
    <t>https://www.youtube.com/watch?v=ilfYnhXD-bE</t>
  </si>
  <si>
    <t>Bums, We need to COOK!</t>
  </si>
  <si>
    <t>Narwhals</t>
  </si>
  <si>
    <t>https://www.youtube.com/watch?v=ykwqXuMPsoc</t>
  </si>
  <si>
    <t>Take on me backseat freestyle</t>
  </si>
  <si>
    <t>https://soundcloud.com/dumbfunkslaps/a-hakendrick-lamar-take-on-backseat-mashup</t>
  </si>
  <si>
    <t>Var det en attack sub?</t>
  </si>
  <si>
    <t>https://soundcloud.com/djfrogsnapper/var-det-en-attack-sub-feat-peter-bastian</t>
  </si>
  <si>
    <t>Solhverv - Nerverly</t>
  </si>
  <si>
    <t>https://soundcloud.com/47skudhul/solhverv-naeverly-hillzzz-remix</t>
  </si>
  <si>
    <t>Mine diamonds</t>
  </si>
  <si>
    <t>https://www.youtube.com/watch?v=dgha9S39Y6M&amp;list=PLnJN6o4bFY3rYnFse2kze6sZWc9ZZlIuL</t>
  </si>
  <si>
    <t>Mucki bar - Neverly</t>
  </si>
  <si>
    <t>https://soundcloud.com/47skudhul/mucki-bar-naeverly-hillzzz-remix</t>
  </si>
  <si>
    <t>Sneaky Snitch</t>
  </si>
  <si>
    <t>https://www.youtube.com/watch?v=Cm0qaXi9THA&amp;t=1s</t>
  </si>
  <si>
    <t>Så er der bong</t>
  </si>
  <si>
    <t>https://soundcloud.com/viktor-holmenlund-larsen/middelanderbongsangen</t>
  </si>
  <si>
    <t>Friday - remix</t>
  </si>
  <si>
    <t>https://www.youtube.com/watch?v=iCFOcqsnc9Y</t>
  </si>
  <si>
    <t>Duel of the fates</t>
  </si>
  <si>
    <t>Himmelhunden</t>
  </si>
  <si>
    <t>https://www.youtube.com/watch?v=OAXNS4bDoIE</t>
  </si>
  <si>
    <t>Dejlig er den himmelblå - trampertorben</t>
  </si>
  <si>
    <t>https://soundcloud.com/tramperentorben/dejlig-er-den-himmelbla-dak-pa-den-himmelbla-twist-med-torben</t>
  </si>
  <si>
    <t>Honey bunny</t>
  </si>
  <si>
    <t>Birdmachine</t>
  </si>
  <si>
    <t>https://www.youtube.com/watch?v=KKRJpcBcKBw</t>
  </si>
  <si>
    <t>Knald røde gummibåd</t>
  </si>
  <si>
    <t>https://www.youtube.com/watch?v=LmMsON33d8g</t>
  </si>
  <si>
    <t>Pippi</t>
  </si>
  <si>
    <t>mcqueen - branco</t>
  </si>
  <si>
    <t>https://www.youtube.com/watch?v=TqA3Fu3_NDA</t>
  </si>
  <si>
    <t>Sweat</t>
  </si>
  <si>
    <t>https://www.youtube.com/watch?v=KnEXrbAQyIo</t>
  </si>
  <si>
    <t>Freddy</t>
  </si>
  <si>
    <t>Party i provinsen</t>
  </si>
  <si>
    <t>https://www.youtube.com/watch?v=wsMgRMmusw4</t>
  </si>
  <si>
    <t>Lets groove</t>
  </si>
  <si>
    <t>https://www.youtube.com/watch?v=Lrle0x_DHBM</t>
  </si>
  <si>
    <t>Tommy Touchdown</t>
  </si>
  <si>
    <t>Im an Albatross</t>
  </si>
  <si>
    <t>https://www.youtube.com/watch?v=L8TT3eiDpss</t>
  </si>
  <si>
    <t>Mogens</t>
  </si>
  <si>
    <t>Tekno - Specktors</t>
  </si>
  <si>
    <t>https://www.youtube.com/watch?v=VzgpZjbK_cc</t>
  </si>
  <si>
    <t>BlibBlob</t>
  </si>
  <si>
    <t>Bomber bomber</t>
  </si>
  <si>
    <t>https://www.youtube.com/watch?v=wzBJVbb-L9M</t>
  </si>
  <si>
    <t>Glip Glop</t>
  </si>
  <si>
    <t>Mii theme song</t>
  </si>
  <si>
    <t>https://www.youtube.com/watch?v=po-0n1BKW2w&amp;t=9s</t>
  </si>
  <si>
    <t>Zip Zorp</t>
  </si>
  <si>
    <t>Bob han bygger</t>
  </si>
  <si>
    <t>Kan vi klare det??</t>
  </si>
  <si>
    <t>Curb your enthusiam</t>
  </si>
  <si>
    <t>https://www.youtube.com/watch?v=Ag1o3koTLWM</t>
  </si>
  <si>
    <t>Low rider</t>
  </si>
  <si>
    <t>https://www.youtube.com/watch?v=qMkwuz0iXQg</t>
  </si>
  <si>
    <t>Akume heaven</t>
  </si>
  <si>
    <t>https://www.youtube.com/watch?v=IJ8cOH45fAU</t>
  </si>
  <si>
    <t>Fnaf theme</t>
  </si>
  <si>
    <t>https://www.youtube.com/watch?v=LhKlCp5Sh9I</t>
  </si>
  <si>
    <t>https://www.youtube.com/watch?v=d-Gr67ydhNc</t>
  </si>
  <si>
    <t>Verbalese beatbox</t>
  </si>
  <si>
    <t>https://www.youtube.com/watch?v=4jxc_jyLbCM</t>
  </si>
  <si>
    <t>Winning!</t>
  </si>
  <si>
    <t>https://www.youtube.com/watch?v=9QS0q3mGPGg</t>
  </si>
  <si>
    <t>Girls club</t>
  </si>
  <si>
    <t>https://www.youtube.com/watch?v=MGJZfmYMltM</t>
  </si>
  <si>
    <t>Lady</t>
  </si>
  <si>
    <t>https://www.youtube.com/watch?v=35LrV-V-ORY</t>
  </si>
  <si>
    <t>Duck song</t>
  </si>
  <si>
    <t>https://www.youtube.com/watch?v=6iEyczP0qyQ</t>
  </si>
  <si>
    <t>Redbone</t>
  </si>
  <si>
    <t>https://www.youtube.com/watch?v=65BrEZxZIVQ</t>
  </si>
  <si>
    <t>Flamingo</t>
  </si>
  <si>
    <t>https://www.youtube.com/watch?v=rY-FJvRqK0E</t>
  </si>
  <si>
    <t>Crank it up</t>
  </si>
  <si>
    <t>https://www.youtube.com/watch?v=srnv-mpLoYQ</t>
  </si>
  <si>
    <t>Tequila</t>
  </si>
  <si>
    <t>https://www.youtube.com/watch?v=U_JFLb1IItM</t>
  </si>
  <si>
    <t>Jeg vil ha en baby</t>
  </si>
  <si>
    <t>https://www.youtube.com/watch?v=IUin6zpAli4</t>
  </si>
  <si>
    <t>Taken the hobbitz to isengard</t>
  </si>
  <si>
    <t>https://www.youtube.com/watch?v=uE-1RPDqJAY</t>
  </si>
  <si>
    <t>Antimobbesangen</t>
  </si>
  <si>
    <t>https://www.youtube.com/watch?v=d6s7RdCcm3Q</t>
  </si>
  <si>
    <t>HestePik</t>
  </si>
  <si>
    <t>https://www.youtube.com/watch?v=84JoTEBMNxM</t>
  </si>
  <si>
    <t>Le festin</t>
  </si>
  <si>
    <t>https://www.youtube.com/watch?v=-QuVe-hjMs0</t>
  </si>
  <si>
    <t>Lift yourelf</t>
  </si>
  <si>
    <t>https://www.youtube.com/watch?v=8fbyfDbi-MI</t>
  </si>
  <si>
    <t>Help im a fish</t>
  </si>
  <si>
    <t>https://www.youtube.com/watch?v=RqqOVo6q5J0</t>
  </si>
  <si>
    <t>Daybreak</t>
  </si>
  <si>
    <t>https://www.youtube.com/watch?v=XXvuUp-KY5g</t>
  </si>
  <si>
    <t>Song for denise</t>
  </si>
  <si>
    <t>https://www.youtube.com/watch?v=aLp8SISp4nM</t>
  </si>
  <si>
    <t>Maniac</t>
  </si>
  <si>
    <t>https://www.youtube.com/watch?v=6GCNUeTFSbA</t>
  </si>
  <si>
    <t>Chinese rap</t>
  </si>
  <si>
    <t>https://www.youtube.com/watch?v=-lGFpyuuchg</t>
  </si>
  <si>
    <t>The hamster song</t>
  </si>
  <si>
    <t>https://www.youtube.com/watch?v=H9K8-3PHZOU</t>
  </si>
  <si>
    <t>Hip to be square</t>
  </si>
  <si>
    <t>https://www.youtube.com/watch?v=LB5YkmjalDg</t>
  </si>
  <si>
    <t>Farvel og ha det godt</t>
  </si>
  <si>
    <t>https://www.youtube.com/watch?v=7StqyS_mLwM</t>
  </si>
  <si>
    <t>https://www.youtube.com/watch?v=xlYCxbBZUCY</t>
  </si>
  <si>
    <t>https://www.youtube.com/watch?v=sn_bUST_QKo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</si>
</sst>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u/>
      <sz val="10"/>
      <color rgb="FF1155CC"/>
      <name val="Arial"/>
    </font>
    <font>
      <sz val="10"/>
      <color theme="1"/>
      <name val="Arial"/>
    </font>
    <font>
      <u/>
      <sz val="10"/>
      <color rgb="FF0000FF"/>
      <name val="Arial"/>
    </font>
    <font>
      <sz val="11"/>
      <color theme="1"/>
      <name val="Roboto"/>
    </font>
    <font>
      <u/>
      <sz val="10"/>
      <color rgb="FF1155CC"/>
      <name val="Arial"/>
    </font>
    <font>
      <sz val="11"/>
      <color rgb="FF1155CC"/>
      <name val="Arial"/>
    </font>
    <font>
      <sz val="11"/>
      <color rgb="FF1155CC"/>
      <name val="Inconsolata"/>
    </font>
    <font>
      <sz val="10"/>
      <name val="Arial"/>
    </font>
    <font>
      <u/>
      <sz val="10"/>
      <color theme="10"/>
      <name val="Arial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u/>
      <sz val="10"/>
      <color rgb="FF1155CC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9F9F9"/>
        <bgColor rgb="FFF9F9F9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19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4" fillId="2" borderId="0" xfId="0" applyFont="1" applyFill="1" applyAlignment="1"/>
    <xf numFmtId="0" fontId="5" fillId="0" borderId="0" xfId="0" applyFont="1" applyAlignment="1"/>
    <xf numFmtId="0" fontId="6" fillId="2" borderId="0" xfId="0" applyFont="1" applyFill="1" applyAlignment="1"/>
    <xf numFmtId="0" fontId="2" fillId="0" borderId="0" xfId="0" applyFont="1" applyAlignment="1"/>
    <xf numFmtId="0" fontId="2" fillId="0" borderId="0" xfId="0" applyFont="1" applyAlignment="1">
      <alignment horizontal="right"/>
    </xf>
    <xf numFmtId="0" fontId="7" fillId="0" borderId="0" xfId="0" applyFont="1" applyAlignment="1"/>
    <xf numFmtId="0" fontId="2" fillId="0" borderId="0" xfId="0" applyFont="1"/>
    <xf numFmtId="0" fontId="8" fillId="3" borderId="0" xfId="0" applyFont="1" applyFill="1" applyAlignment="1"/>
    <xf numFmtId="0" fontId="9" fillId="3" borderId="0" xfId="0" applyFont="1" applyFill="1"/>
    <xf numFmtId="0" fontId="10" fillId="0" borderId="0" xfId="0" applyFont="1" applyAlignment="1"/>
    <xf numFmtId="0" fontId="12" fillId="0" borderId="0" xfId="0" applyFont="1" applyAlignment="1"/>
    <xf numFmtId="0" fontId="13" fillId="0" borderId="0" xfId="0" applyFont="1" applyAlignment="1"/>
    <xf numFmtId="0" fontId="14" fillId="0" borderId="0" xfId="0" applyFont="1" applyAlignment="1"/>
    <xf numFmtId="0" fontId="11" fillId="0" borderId="0" xfId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youtube.com/watch?v=4cCi6-16HR4" TargetMode="External"/><Relationship Id="rId21" Type="http://schemas.openxmlformats.org/officeDocument/2006/relationships/hyperlink" Target="https://soundcloud.com/ebbe-nyby/rutsj-house-remix" TargetMode="External"/><Relationship Id="rId42" Type="http://schemas.openxmlformats.org/officeDocument/2006/relationships/hyperlink" Target="https://www.youtube.com/watch?v=04c4juj2XvQ" TargetMode="External"/><Relationship Id="rId47" Type="http://schemas.openxmlformats.org/officeDocument/2006/relationships/hyperlink" Target="https://soundcloud.com/germa-3/viva-la-vida-x-swing?in=essmusic/sets/mashups" TargetMode="External"/><Relationship Id="rId63" Type="http://schemas.openxmlformats.org/officeDocument/2006/relationships/hyperlink" Target="https://www.youtube.com/watch?v=TqA3Fu3_NDA" TargetMode="External"/><Relationship Id="rId68" Type="http://schemas.openxmlformats.org/officeDocument/2006/relationships/hyperlink" Target="https://www.youtube.com/watch?v=VzgpZjbK_cc" TargetMode="External"/><Relationship Id="rId84" Type="http://schemas.openxmlformats.org/officeDocument/2006/relationships/hyperlink" Target="https://www.youtube.com/watch?v=U_JFLb1IItM" TargetMode="External"/><Relationship Id="rId89" Type="http://schemas.openxmlformats.org/officeDocument/2006/relationships/hyperlink" Target="https://www.youtube.com/watch?v=-QuVe-hjMs0" TargetMode="External"/><Relationship Id="rId16" Type="http://schemas.openxmlformats.org/officeDocument/2006/relationships/hyperlink" Target="https://www.youtube.com/watch?v=X4LtiysMEU0" TargetMode="External"/><Relationship Id="rId11" Type="http://schemas.openxmlformats.org/officeDocument/2006/relationships/hyperlink" Target="https://soundcloud.com/deejaysatan/wannabe-shorty-johnson-uo-kato-x-spice-girls" TargetMode="External"/><Relationship Id="rId32" Type="http://schemas.openxmlformats.org/officeDocument/2006/relationships/hyperlink" Target="https://soundcloud.com/ny-kvalitet/nummer-1" TargetMode="External"/><Relationship Id="rId37" Type="http://schemas.openxmlformats.org/officeDocument/2006/relationships/hyperlink" Target="https://www.youtube.com/watch?v=thvxIxrCncM" TargetMode="External"/><Relationship Id="rId53" Type="http://schemas.openxmlformats.org/officeDocument/2006/relationships/hyperlink" Target="https://soundcloud.com/47skudhul/solhverv-naeverly-hillzzz-remix" TargetMode="External"/><Relationship Id="rId58" Type="http://schemas.openxmlformats.org/officeDocument/2006/relationships/hyperlink" Target="https://www.youtube.com/watch?v=iCFOcqsnc9Y" TargetMode="External"/><Relationship Id="rId74" Type="http://schemas.openxmlformats.org/officeDocument/2006/relationships/hyperlink" Target="https://www.youtube.com/watch?v=LhKlCp5Sh9I" TargetMode="External"/><Relationship Id="rId79" Type="http://schemas.openxmlformats.org/officeDocument/2006/relationships/hyperlink" Target="https://www.youtube.com/watch?v=35LrV-V-ORY" TargetMode="External"/><Relationship Id="rId5" Type="http://schemas.openxmlformats.org/officeDocument/2006/relationships/hyperlink" Target="https://www.youtube.com/watch?v=ovtxmoVthWM" TargetMode="External"/><Relationship Id="rId90" Type="http://schemas.openxmlformats.org/officeDocument/2006/relationships/hyperlink" Target="https://www.youtube.com/watch?v=8fbyfDbi-MI" TargetMode="External"/><Relationship Id="rId95" Type="http://schemas.openxmlformats.org/officeDocument/2006/relationships/hyperlink" Target="https://www.youtube.com/watch?v=-lGFpyuuchg" TargetMode="External"/><Relationship Id="rId22" Type="http://schemas.openxmlformats.org/officeDocument/2006/relationships/hyperlink" Target="https://soundcloud.com/skraldespand/freestyler-pattesutter-leak" TargetMode="External"/><Relationship Id="rId27" Type="http://schemas.openxmlformats.org/officeDocument/2006/relationships/hyperlink" Target="https://www.youtube.com/watch?v=KaoKrqTG3ro" TargetMode="External"/><Relationship Id="rId43" Type="http://schemas.openxmlformats.org/officeDocument/2006/relationships/hyperlink" Target="https://www.youtube.com/watch?v=oY9m2sHQwLs" TargetMode="External"/><Relationship Id="rId48" Type="http://schemas.openxmlformats.org/officeDocument/2006/relationships/hyperlink" Target="https://www.youtube.com/watch?v=BJhF0L7pfo8" TargetMode="External"/><Relationship Id="rId64" Type="http://schemas.openxmlformats.org/officeDocument/2006/relationships/hyperlink" Target="https://www.youtube.com/watch?v=KnEXrbAQyIo" TargetMode="External"/><Relationship Id="rId69" Type="http://schemas.openxmlformats.org/officeDocument/2006/relationships/hyperlink" Target="https://www.youtube.com/watch?v=wzBJVbb-L9M" TargetMode="External"/><Relationship Id="rId80" Type="http://schemas.openxmlformats.org/officeDocument/2006/relationships/hyperlink" Target="https://www.youtube.com/watch?v=6iEyczP0qyQ" TargetMode="External"/><Relationship Id="rId85" Type="http://schemas.openxmlformats.org/officeDocument/2006/relationships/hyperlink" Target="https://www.youtube.com/watch?v=IUin6zpAli4" TargetMode="External"/><Relationship Id="rId3" Type="http://schemas.openxmlformats.org/officeDocument/2006/relationships/hyperlink" Target="https://www.youtube.com/watch?v=B0RybuHIslA" TargetMode="External"/><Relationship Id="rId12" Type="http://schemas.openxmlformats.org/officeDocument/2006/relationships/hyperlink" Target="https://www.youtube.com/watch?v=_pnLmo4F_SQ" TargetMode="External"/><Relationship Id="rId17" Type="http://schemas.openxmlformats.org/officeDocument/2006/relationships/hyperlink" Target="https://www.youtube.com/watch?v=nwNQexRDAf0" TargetMode="External"/><Relationship Id="rId25" Type="http://schemas.openxmlformats.org/officeDocument/2006/relationships/hyperlink" Target="https://www.youtube.com/watch?v=PDJLvF1dUek" TargetMode="External"/><Relationship Id="rId33" Type="http://schemas.openxmlformats.org/officeDocument/2006/relationships/hyperlink" Target="https://www.youtube.com/watch?v=0LFr1T5Qgeg" TargetMode="External"/><Relationship Id="rId38" Type="http://schemas.openxmlformats.org/officeDocument/2006/relationships/hyperlink" Target="https://www.youtube.com/watch?v=HfP8lVfbg5w" TargetMode="External"/><Relationship Id="rId46" Type="http://schemas.openxmlformats.org/officeDocument/2006/relationships/hyperlink" Target="https://www.youtube.com/watch?v=VT6w7f3N8Hw&amp;list=PLnJN6o4bFY3rYnFse2kze6sZWc9ZZlIuL&amp;index=2" TargetMode="External"/><Relationship Id="rId59" Type="http://schemas.openxmlformats.org/officeDocument/2006/relationships/hyperlink" Target="https://www.youtube.com/watch?v=OAXNS4bDoIE" TargetMode="External"/><Relationship Id="rId67" Type="http://schemas.openxmlformats.org/officeDocument/2006/relationships/hyperlink" Target="https://www.youtube.com/watch?v=L8TT3eiDpss" TargetMode="External"/><Relationship Id="rId20" Type="http://schemas.openxmlformats.org/officeDocument/2006/relationships/hyperlink" Target="https://soundcloud.com/prod-esto/beat-1105" TargetMode="External"/><Relationship Id="rId41" Type="http://schemas.openxmlformats.org/officeDocument/2006/relationships/hyperlink" Target="https://www.youtube.com/watch?v=mO1QBTG6EXs" TargetMode="External"/><Relationship Id="rId54" Type="http://schemas.openxmlformats.org/officeDocument/2006/relationships/hyperlink" Target="https://www.youtube.com/watch?v=dgha9S39Y6M&amp;list=PLnJN6o4bFY3rYnFse2kze6sZWc9ZZlIuL" TargetMode="External"/><Relationship Id="rId62" Type="http://schemas.openxmlformats.org/officeDocument/2006/relationships/hyperlink" Target="https://www.youtube.com/watch?v=LmMsON33d8g" TargetMode="External"/><Relationship Id="rId70" Type="http://schemas.openxmlformats.org/officeDocument/2006/relationships/hyperlink" Target="https://www.youtube.com/watch?v=po-0n1BKW2w&amp;t=9s" TargetMode="External"/><Relationship Id="rId75" Type="http://schemas.openxmlformats.org/officeDocument/2006/relationships/hyperlink" Target="https://www.youtube.com/watch?v=d-Gr67ydhNc" TargetMode="External"/><Relationship Id="rId83" Type="http://schemas.openxmlformats.org/officeDocument/2006/relationships/hyperlink" Target="https://www.youtube.com/watch?v=srnv-mpLoYQ" TargetMode="External"/><Relationship Id="rId88" Type="http://schemas.openxmlformats.org/officeDocument/2006/relationships/hyperlink" Target="https://www.youtube.com/watch?v=84JoTEBMNxM" TargetMode="External"/><Relationship Id="rId91" Type="http://schemas.openxmlformats.org/officeDocument/2006/relationships/hyperlink" Target="https://www.youtube.com/watch?v=RqqOVo6q5J0" TargetMode="External"/><Relationship Id="rId96" Type="http://schemas.openxmlformats.org/officeDocument/2006/relationships/hyperlink" Target="https://www.youtube.com/watch?v=H9K8-3PHZOU" TargetMode="External"/><Relationship Id="rId1" Type="http://schemas.openxmlformats.org/officeDocument/2006/relationships/hyperlink" Target="https://www.youtube.com/watch?v=6Avn41K8dL8" TargetMode="External"/><Relationship Id="rId6" Type="http://schemas.openxmlformats.org/officeDocument/2006/relationships/hyperlink" Target="https://www.youtube.com/watch?v=HBoXPQWCAzI" TargetMode="External"/><Relationship Id="rId15" Type="http://schemas.openxmlformats.org/officeDocument/2006/relationships/hyperlink" Target="https://soundcloud.com/heyshorty-mashups/vltj-torfisk-stor-mand-mashup" TargetMode="External"/><Relationship Id="rId23" Type="http://schemas.openxmlformats.org/officeDocument/2006/relationships/hyperlink" Target="https://soundcloud.com/jacob-toft-petersen/stiknarkoman" TargetMode="External"/><Relationship Id="rId28" Type="http://schemas.openxmlformats.org/officeDocument/2006/relationships/hyperlink" Target="https://www.youtube.com/watch?v=GYIzCcCJNlQ" TargetMode="External"/><Relationship Id="rId36" Type="http://schemas.openxmlformats.org/officeDocument/2006/relationships/hyperlink" Target="https://www.youtube.com/watch?v=dZLfasMPOU4" TargetMode="External"/><Relationship Id="rId49" Type="http://schemas.openxmlformats.org/officeDocument/2006/relationships/hyperlink" Target="https://www.youtube.com/watch?v=ilfYnhXD-bE" TargetMode="External"/><Relationship Id="rId57" Type="http://schemas.openxmlformats.org/officeDocument/2006/relationships/hyperlink" Target="https://soundcloud.com/viktor-holmenlund-larsen/middelanderbongsangen" TargetMode="External"/><Relationship Id="rId10" Type="http://schemas.openxmlformats.org/officeDocument/2006/relationships/hyperlink" Target="https://www.youtube.com/watch?v=WYzLJ62f7bc" TargetMode="External"/><Relationship Id="rId31" Type="http://schemas.openxmlformats.org/officeDocument/2006/relationships/hyperlink" Target="https://soundcloud.com/user-535523944/teknobums-20" TargetMode="External"/><Relationship Id="rId44" Type="http://schemas.openxmlformats.org/officeDocument/2006/relationships/hyperlink" Target="https://www.youtube.com/watch?v=cscuCIzItZQ" TargetMode="External"/><Relationship Id="rId52" Type="http://schemas.openxmlformats.org/officeDocument/2006/relationships/hyperlink" Target="https://soundcloud.com/djfrogsnapper/var-det-en-attack-sub-feat-peter-bastian" TargetMode="External"/><Relationship Id="rId60" Type="http://schemas.openxmlformats.org/officeDocument/2006/relationships/hyperlink" Target="https://soundcloud.com/tramperentorben/dejlig-er-den-himmelbla-dak-pa-den-himmelbla-twist-med-torben" TargetMode="External"/><Relationship Id="rId65" Type="http://schemas.openxmlformats.org/officeDocument/2006/relationships/hyperlink" Target="https://www.youtube.com/watch?v=wsMgRMmusw4" TargetMode="External"/><Relationship Id="rId73" Type="http://schemas.openxmlformats.org/officeDocument/2006/relationships/hyperlink" Target="https://www.youtube.com/watch?v=IJ8cOH45fAU" TargetMode="External"/><Relationship Id="rId78" Type="http://schemas.openxmlformats.org/officeDocument/2006/relationships/hyperlink" Target="https://www.youtube.com/watch?v=MGJZfmYMltM" TargetMode="External"/><Relationship Id="rId81" Type="http://schemas.openxmlformats.org/officeDocument/2006/relationships/hyperlink" Target="https://www.youtube.com/watch?v=65BrEZxZIVQ" TargetMode="External"/><Relationship Id="rId86" Type="http://schemas.openxmlformats.org/officeDocument/2006/relationships/hyperlink" Target="https://www.youtube.com/watch?v=uE-1RPDqJAY" TargetMode="External"/><Relationship Id="rId94" Type="http://schemas.openxmlformats.org/officeDocument/2006/relationships/hyperlink" Target="https://www.youtube.com/watch?v=6GCNUeTFSbA" TargetMode="External"/><Relationship Id="rId4" Type="http://schemas.openxmlformats.org/officeDocument/2006/relationships/hyperlink" Target="https://www.youtube.com/watch?v=TIy3n2b7V9k" TargetMode="External"/><Relationship Id="rId9" Type="http://schemas.openxmlformats.org/officeDocument/2006/relationships/hyperlink" Target="https://www.youtube.com/watch?v=amAvB4IBIrw" TargetMode="External"/><Relationship Id="rId13" Type="http://schemas.openxmlformats.org/officeDocument/2006/relationships/hyperlink" Target="https://soundcloud.com/mattweltr/britney-spears-toxic-but-its-power-by-kanye-west?in=essmusic/sets/mashups" TargetMode="External"/><Relationship Id="rId18" Type="http://schemas.openxmlformats.org/officeDocument/2006/relationships/hyperlink" Target="https://www.youtube.com/watch?v=iQBX498P6AY" TargetMode="External"/><Relationship Id="rId39" Type="http://schemas.openxmlformats.org/officeDocument/2006/relationships/hyperlink" Target="https://www.youtube.com/watch?v=Jr9Kaa1sycs" TargetMode="External"/><Relationship Id="rId34" Type="http://schemas.openxmlformats.org/officeDocument/2006/relationships/hyperlink" Target="https://www.youtube.com/watch?v=LD24TG33w2E" TargetMode="External"/><Relationship Id="rId50" Type="http://schemas.openxmlformats.org/officeDocument/2006/relationships/hyperlink" Target="https://www.youtube.com/watch?v=ykwqXuMPsoc" TargetMode="External"/><Relationship Id="rId55" Type="http://schemas.openxmlformats.org/officeDocument/2006/relationships/hyperlink" Target="https://soundcloud.com/47skudhul/mucki-bar-naeverly-hillzzz-remix" TargetMode="External"/><Relationship Id="rId76" Type="http://schemas.openxmlformats.org/officeDocument/2006/relationships/hyperlink" Target="https://www.youtube.com/watch?v=4jxc_jyLbCM" TargetMode="External"/><Relationship Id="rId97" Type="http://schemas.openxmlformats.org/officeDocument/2006/relationships/hyperlink" Target="https://www.youtube.com/watch?v=LB5YkmjalDg" TargetMode="External"/><Relationship Id="rId7" Type="http://schemas.openxmlformats.org/officeDocument/2006/relationships/hyperlink" Target="https://www.youtube.com/watch?v=jN1OoIvHv0M" TargetMode="External"/><Relationship Id="rId71" Type="http://schemas.openxmlformats.org/officeDocument/2006/relationships/hyperlink" Target="https://www.youtube.com/watch?v=Ag1o3koTLWM" TargetMode="External"/><Relationship Id="rId92" Type="http://schemas.openxmlformats.org/officeDocument/2006/relationships/hyperlink" Target="https://www.youtube.com/watch?v=XXvuUp-KY5g" TargetMode="External"/><Relationship Id="rId2" Type="http://schemas.openxmlformats.org/officeDocument/2006/relationships/hyperlink" Target="https://www.youtube.com/watch?v=cYlB3dN-udY" TargetMode="External"/><Relationship Id="rId29" Type="http://schemas.openxmlformats.org/officeDocument/2006/relationships/hyperlink" Target="https://www.youtube.com/watch?v=ApXoWvfEYVU" TargetMode="External"/><Relationship Id="rId24" Type="http://schemas.openxmlformats.org/officeDocument/2006/relationships/hyperlink" Target="https://www.youtube.com/watch?v=Hs_b8hNFu7k" TargetMode="External"/><Relationship Id="rId40" Type="http://schemas.openxmlformats.org/officeDocument/2006/relationships/hyperlink" Target="https://www.youtube.com/watch?v=NOLwk_FUp34" TargetMode="External"/><Relationship Id="rId45" Type="http://schemas.openxmlformats.org/officeDocument/2006/relationships/hyperlink" Target="https://soundcloud.com/aegte/frikadeller-og-snaps" TargetMode="External"/><Relationship Id="rId66" Type="http://schemas.openxmlformats.org/officeDocument/2006/relationships/hyperlink" Target="https://www.youtube.com/watch?v=Lrle0x_DHBM" TargetMode="External"/><Relationship Id="rId87" Type="http://schemas.openxmlformats.org/officeDocument/2006/relationships/hyperlink" Target="https://www.youtube.com/watch?v=d6s7RdCcm3Q" TargetMode="External"/><Relationship Id="rId61" Type="http://schemas.openxmlformats.org/officeDocument/2006/relationships/hyperlink" Target="https://www.youtube.com/watch?v=KKRJpcBcKBw" TargetMode="External"/><Relationship Id="rId82" Type="http://schemas.openxmlformats.org/officeDocument/2006/relationships/hyperlink" Target="https://www.youtube.com/watch?v=rY-FJvRqK0E" TargetMode="External"/><Relationship Id="rId19" Type="http://schemas.openxmlformats.org/officeDocument/2006/relationships/hyperlink" Target="https://www.youtube.com/watch?v=KLVzYtTeNS8" TargetMode="External"/><Relationship Id="rId14" Type="http://schemas.openxmlformats.org/officeDocument/2006/relationships/hyperlink" Target="https://www.youtube.com/watch?v=1VQRxuXqPYk" TargetMode="External"/><Relationship Id="rId30" Type="http://schemas.openxmlformats.org/officeDocument/2006/relationships/hyperlink" Target="https://www.youtube.com/watch?v=lWqJTKdznaM" TargetMode="External"/><Relationship Id="rId35" Type="http://schemas.openxmlformats.org/officeDocument/2006/relationships/hyperlink" Target="https://www.youtube.com/watch?v=7Id2BzpzZEY" TargetMode="External"/><Relationship Id="rId56" Type="http://schemas.openxmlformats.org/officeDocument/2006/relationships/hyperlink" Target="https://www.youtube.com/watch?v=Cm0qaXi9THA&amp;t=1s" TargetMode="External"/><Relationship Id="rId77" Type="http://schemas.openxmlformats.org/officeDocument/2006/relationships/hyperlink" Target="https://www.youtube.com/watch?v=9QS0q3mGPGg" TargetMode="External"/><Relationship Id="rId8" Type="http://schemas.openxmlformats.org/officeDocument/2006/relationships/hyperlink" Target="https://www.youtube.com/watch?v=s-Dq5FJEH10" TargetMode="External"/><Relationship Id="rId51" Type="http://schemas.openxmlformats.org/officeDocument/2006/relationships/hyperlink" Target="https://soundcloud.com/dumbfunkslaps/a-hakendrick-lamar-take-on-backseat-mashup" TargetMode="External"/><Relationship Id="rId72" Type="http://schemas.openxmlformats.org/officeDocument/2006/relationships/hyperlink" Target="https://www.youtube.com/watch?v=qMkwuz0iXQg" TargetMode="External"/><Relationship Id="rId93" Type="http://schemas.openxmlformats.org/officeDocument/2006/relationships/hyperlink" Target="https://www.youtube.com/watch?v=aLp8SISp4nM" TargetMode="External"/><Relationship Id="rId98" Type="http://schemas.openxmlformats.org/officeDocument/2006/relationships/hyperlink" Target="https://www.youtube.com/watch?v=7StqyS_mLwM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youtube.com/watch?v=XFMqDeAhvzg" TargetMode="External"/><Relationship Id="rId21" Type="http://schemas.openxmlformats.org/officeDocument/2006/relationships/hyperlink" Target="https://www.youtube.com/watch?v=y6J6PYjTzxo" TargetMode="External"/><Relationship Id="rId42" Type="http://schemas.openxmlformats.org/officeDocument/2006/relationships/hyperlink" Target="https://www.youtube.com/watch?v=QNLIlauJ6_4&amp;list=PLH6CpuAMwnbhWWrm2vPeOeFOb0Eo7Oq9f&amp;index=54" TargetMode="External"/><Relationship Id="rId47" Type="http://schemas.openxmlformats.org/officeDocument/2006/relationships/hyperlink" Target="https://www.youtube.com/watch?v=I6TQZMA5XV4&amp;feature=youtu.be" TargetMode="External"/><Relationship Id="rId63" Type="http://schemas.openxmlformats.org/officeDocument/2006/relationships/hyperlink" Target="https://www.youtube.com/watch?v=ZsUgQlM5Hn8&amp;list=PLudNvDAy_Mb7f9aBoiL8L8CcoeGXNG5fj&amp;index=32" TargetMode="External"/><Relationship Id="rId68" Type="http://schemas.openxmlformats.org/officeDocument/2006/relationships/hyperlink" Target="https://www.youtube.com/watch?v=_xekWhMM9Vk&amp;list=PLudNvDAy_Mb7f9aBoiL8L8CcoeGXNG5fj&amp;index=29" TargetMode="External"/><Relationship Id="rId84" Type="http://schemas.openxmlformats.org/officeDocument/2006/relationships/hyperlink" Target="https://www.youtube.com/watch?v=bOP677cReKU&amp;list=PLRPPZKDhbHmKsLUJHdX6iIbudf28bYo2I&amp;index=40" TargetMode="External"/><Relationship Id="rId89" Type="http://schemas.openxmlformats.org/officeDocument/2006/relationships/hyperlink" Target="https://www.youtube.com/watch?v=7AT9fc1GgAc&amp;list=PLMp6IMUAXDQVi1PcBcuznEyUrWC2HS239" TargetMode="External"/><Relationship Id="rId112" Type="http://schemas.openxmlformats.org/officeDocument/2006/relationships/hyperlink" Target="https://www.youtube.com/watch?v=g4hAtH_BCNU" TargetMode="External"/><Relationship Id="rId16" Type="http://schemas.openxmlformats.org/officeDocument/2006/relationships/hyperlink" Target="https://www.youtube.com/watch?v=npKxyOu-APA" TargetMode="External"/><Relationship Id="rId107" Type="http://schemas.openxmlformats.org/officeDocument/2006/relationships/hyperlink" Target="https://www.youtube.com/watch?v=tiMhhGm_sns" TargetMode="External"/><Relationship Id="rId11" Type="http://schemas.openxmlformats.org/officeDocument/2006/relationships/hyperlink" Target="https://www.youtube.com/watch?v=NObY2YeJ7Oc&amp;feature=youtu.be" TargetMode="External"/><Relationship Id="rId32" Type="http://schemas.openxmlformats.org/officeDocument/2006/relationships/hyperlink" Target="https://www.youtube.com/watch?v=ERJQZZ2Osrw" TargetMode="External"/><Relationship Id="rId37" Type="http://schemas.openxmlformats.org/officeDocument/2006/relationships/hyperlink" Target="https://www.youtube.com/watch?v=rtB-LQY5EVY&amp;feature=youtu.be" TargetMode="External"/><Relationship Id="rId53" Type="http://schemas.openxmlformats.org/officeDocument/2006/relationships/hyperlink" Target="https://www.youtube.com/watch?v=1EJZ4gGj1fU" TargetMode="External"/><Relationship Id="rId58" Type="http://schemas.openxmlformats.org/officeDocument/2006/relationships/hyperlink" Target="https://www.youtube.com/watch?v=0ZQ5UzVhg7w&amp;list=PLl5ED-hfWzrd_yZIKczmiUVhkhEff9FY2&amp;index=60" TargetMode="External"/><Relationship Id="rId74" Type="http://schemas.openxmlformats.org/officeDocument/2006/relationships/hyperlink" Target="https://www.youtube.com/watch?v=lsLC8Ghzy7M&amp;list=PLRPPZKDhbHmKsLUJHdX6iIbudf28bYo2I&amp;index=32" TargetMode="External"/><Relationship Id="rId79" Type="http://schemas.openxmlformats.org/officeDocument/2006/relationships/hyperlink" Target="https://www.youtube.com/watch?v=Qm83-qTfxV8" TargetMode="External"/><Relationship Id="rId102" Type="http://schemas.openxmlformats.org/officeDocument/2006/relationships/hyperlink" Target="https://www.youtube.com/watch?v=ijPo8-zqoqQ" TargetMode="External"/><Relationship Id="rId123" Type="http://schemas.openxmlformats.org/officeDocument/2006/relationships/hyperlink" Target="https://www.youtube.com/watch?v=g3csG9yxbBo" TargetMode="External"/><Relationship Id="rId128" Type="http://schemas.openxmlformats.org/officeDocument/2006/relationships/hyperlink" Target="https://www.youtube.com/watch?v=3NumflN2X9w" TargetMode="External"/><Relationship Id="rId5" Type="http://schemas.openxmlformats.org/officeDocument/2006/relationships/hyperlink" Target="https://www.youtube.com/watch?v=gOa7fagiQj4" TargetMode="External"/><Relationship Id="rId90" Type="http://schemas.openxmlformats.org/officeDocument/2006/relationships/hyperlink" Target="https://www.youtube.com/watch?v=Bo8ZVOeEKCs" TargetMode="External"/><Relationship Id="rId95" Type="http://schemas.openxmlformats.org/officeDocument/2006/relationships/hyperlink" Target="https://www.youtube.com/watch?v=HBMCQp88OF8" TargetMode="External"/><Relationship Id="rId22" Type="http://schemas.openxmlformats.org/officeDocument/2006/relationships/hyperlink" Target="https://www.youtube.com/watch?v=QhqS4YJzx-o" TargetMode="External"/><Relationship Id="rId27" Type="http://schemas.openxmlformats.org/officeDocument/2006/relationships/hyperlink" Target="https://www.youtube.com/watch?v=IihH6cFXzI0" TargetMode="External"/><Relationship Id="rId43" Type="http://schemas.openxmlformats.org/officeDocument/2006/relationships/hyperlink" Target="https://www.youtube.com/watch?v=fz6e7K3i5zA&amp;list=PLRPPZKDhbHmKsLUJHdX6iIbudf28bYo2I&amp;index=55" TargetMode="External"/><Relationship Id="rId48" Type="http://schemas.openxmlformats.org/officeDocument/2006/relationships/hyperlink" Target="https://www.youtube.com/watch?v=0spBd5jgEDU" TargetMode="External"/><Relationship Id="rId64" Type="http://schemas.openxmlformats.org/officeDocument/2006/relationships/hyperlink" Target="https://www.youtube.com/watch?v=vjt8dUJjUik" TargetMode="External"/><Relationship Id="rId69" Type="http://schemas.openxmlformats.org/officeDocument/2006/relationships/hyperlink" Target="https://www.youtube.com/watch?v=0IYOKfQ0vjM" TargetMode="External"/><Relationship Id="rId113" Type="http://schemas.openxmlformats.org/officeDocument/2006/relationships/hyperlink" Target="https://www.youtube.com/watch?v=FrSoOfMNwrI" TargetMode="External"/><Relationship Id="rId118" Type="http://schemas.openxmlformats.org/officeDocument/2006/relationships/hyperlink" Target="https://www.youtube.com/watch?v=-6Q7RxsGjM0&amp;fbclid=IwAR3-45CipK7vRR2W3w4_4cDOCJav2sWPD5l3xS5TOlR_toC9JqRQu77MJ6Q" TargetMode="External"/><Relationship Id="rId80" Type="http://schemas.openxmlformats.org/officeDocument/2006/relationships/hyperlink" Target="https://www.youtube.com/watch?v=wrV1V_77NtY" TargetMode="External"/><Relationship Id="rId85" Type="http://schemas.openxmlformats.org/officeDocument/2006/relationships/hyperlink" Target="https://www.youtube.com/watch?v=YBdekGSC68A" TargetMode="External"/><Relationship Id="rId12" Type="http://schemas.openxmlformats.org/officeDocument/2006/relationships/hyperlink" Target="https://www.youtube.com/watch?v=Ue4PHfMWKzA" TargetMode="External"/><Relationship Id="rId17" Type="http://schemas.openxmlformats.org/officeDocument/2006/relationships/hyperlink" Target="https://www.youtube.com/watch?v=VEVDcuqW01Y" TargetMode="External"/><Relationship Id="rId33" Type="http://schemas.openxmlformats.org/officeDocument/2006/relationships/hyperlink" Target="https://www.youtube.com/watch?v=R0YeziOBa1k&amp;list=PLRPPZKDhbHmKsLUJHdX6iIbudf28bYo2I&amp;index=19" TargetMode="External"/><Relationship Id="rId38" Type="http://schemas.openxmlformats.org/officeDocument/2006/relationships/hyperlink" Target="https://www.youtube.com/watch?v=4_T3E2IxBDM" TargetMode="External"/><Relationship Id="rId59" Type="http://schemas.openxmlformats.org/officeDocument/2006/relationships/hyperlink" Target="https://www.youtube.com/watch?v=mp-gNsO2Z_8&amp;list=PLudNvDAy_Mb7f9aBoiL8L8CcoeGXNG5fj&amp;index=44" TargetMode="External"/><Relationship Id="rId103" Type="http://schemas.openxmlformats.org/officeDocument/2006/relationships/hyperlink" Target="https://www.youtube.com/watch?v=vD4VwZLJtco" TargetMode="External"/><Relationship Id="rId108" Type="http://schemas.openxmlformats.org/officeDocument/2006/relationships/hyperlink" Target="https://www.youtube.com/watch?v=SguB8-xquQo&amp;list=PLRPPZKDhbHmKsLUJHdX6iIbudf28bYo2I&amp;index=33" TargetMode="External"/><Relationship Id="rId124" Type="http://schemas.openxmlformats.org/officeDocument/2006/relationships/hyperlink" Target="https://www.youtube.com/watch?v=VU6CA0Ji8F0&amp;list=PLRPPZKDhbHmKsLUJHdX6iIbudf28bYo2I&amp;index=35" TargetMode="External"/><Relationship Id="rId129" Type="http://schemas.openxmlformats.org/officeDocument/2006/relationships/hyperlink" Target="https://soundcloud.com/tramperentorben/hjulene-pa-bussen-korer-rundt-remix-velkommen-til-torbens-legestue" TargetMode="External"/><Relationship Id="rId54" Type="http://schemas.openxmlformats.org/officeDocument/2006/relationships/hyperlink" Target="https://www.youtube.com/watch?v=ZfJQ4BQ37Ls" TargetMode="External"/><Relationship Id="rId70" Type="http://schemas.openxmlformats.org/officeDocument/2006/relationships/hyperlink" Target="https://www.youtube.com/watch?v=S9kN0pct-Q8&amp;list=PLRPPZKDhbHmKsLUJHdX6iIbudf28bYo2I&amp;index=77" TargetMode="External"/><Relationship Id="rId75" Type="http://schemas.openxmlformats.org/officeDocument/2006/relationships/hyperlink" Target="https://www.youtube.com/watch?v=3WDUu-1iBRQ&amp;list=PLVZFxulTtgNO64S-jrop7Sqw2Lq2Qan59&amp;index=120" TargetMode="External"/><Relationship Id="rId91" Type="http://schemas.openxmlformats.org/officeDocument/2006/relationships/hyperlink" Target="https://www.youtube.com/watch?v=ZVXWYqIYdEc" TargetMode="External"/><Relationship Id="rId96" Type="http://schemas.openxmlformats.org/officeDocument/2006/relationships/hyperlink" Target="https://www.youtube.com/watch?v=gcD8PVWhvQY" TargetMode="External"/><Relationship Id="rId1" Type="http://schemas.openxmlformats.org/officeDocument/2006/relationships/hyperlink" Target="https://www.youtube.com/watch?v=Bfp4zusaQ5g&amp;list=PLudNvDAy_Mb7f9aBoiL8L8CcoeGXNG5fj&amp;index=38" TargetMode="External"/><Relationship Id="rId6" Type="http://schemas.openxmlformats.org/officeDocument/2006/relationships/hyperlink" Target="https://www.youtube.com/watch?v=QL0me7ENQRE" TargetMode="External"/><Relationship Id="rId23" Type="http://schemas.openxmlformats.org/officeDocument/2006/relationships/hyperlink" Target="https://www.youtube.com/watch?v=y9ongoen_oQ" TargetMode="External"/><Relationship Id="rId28" Type="http://schemas.openxmlformats.org/officeDocument/2006/relationships/hyperlink" Target="https://www.youtube.com/watch?v=mKG0mTaSfmo&amp;list=PLudNvDAy_Mb7f9aBoiL8L8CcoeGXNG5fj&amp;index=6" TargetMode="External"/><Relationship Id="rId49" Type="http://schemas.openxmlformats.org/officeDocument/2006/relationships/hyperlink" Target="https://www.youtube.com/watch?v=IL7uAGY-PfM&amp;list=PLudNvDAy_Mb7f9aBoiL8L8CcoeGXNG5fj&amp;index=14" TargetMode="External"/><Relationship Id="rId114" Type="http://schemas.openxmlformats.org/officeDocument/2006/relationships/hyperlink" Target="https://www.youtube.com/watch?v=IDFm68Rc4_k" TargetMode="External"/><Relationship Id="rId119" Type="http://schemas.openxmlformats.org/officeDocument/2006/relationships/hyperlink" Target="https://www.youtube.com/watch?v=Um6MsbJmaa8&amp;list=PLEG595mu74_I43OTB_YAzdH1D0Jf2CCj3&amp;index=188" TargetMode="External"/><Relationship Id="rId44" Type="http://schemas.openxmlformats.org/officeDocument/2006/relationships/hyperlink" Target="https://www.youtube.com/watch?v=LD83B_gsuWM" TargetMode="External"/><Relationship Id="rId60" Type="http://schemas.openxmlformats.org/officeDocument/2006/relationships/hyperlink" Target="https://www.youtube.com/watch?v=S1Tgr5xMqz4" TargetMode="External"/><Relationship Id="rId65" Type="http://schemas.openxmlformats.org/officeDocument/2006/relationships/hyperlink" Target="https://www.youtube.com/watch?v=HkSSxMruiyI" TargetMode="External"/><Relationship Id="rId81" Type="http://schemas.openxmlformats.org/officeDocument/2006/relationships/hyperlink" Target="https://www.youtube.com/watch?v=fK4dh3rJrFQ&amp;list=PLH6CpuAMwnbhWWrm2vPeOeFOb0Eo7Oq9f" TargetMode="External"/><Relationship Id="rId86" Type="http://schemas.openxmlformats.org/officeDocument/2006/relationships/hyperlink" Target="https://www.youtube.com/watch?v=YE5ZEZn-aSA" TargetMode="External"/><Relationship Id="rId130" Type="http://schemas.openxmlformats.org/officeDocument/2006/relationships/hyperlink" Target="https://www.youtube.com/watch?v=49qOFAUIOik&amp;feature=youtu.be" TargetMode="External"/><Relationship Id="rId13" Type="http://schemas.openxmlformats.org/officeDocument/2006/relationships/hyperlink" Target="https://www.youtube.com/watch?v=ftzn_aOVrLM" TargetMode="External"/><Relationship Id="rId18" Type="http://schemas.openxmlformats.org/officeDocument/2006/relationships/hyperlink" Target="https://www.youtube.com/watch?v=pz-CoYK8uOs" TargetMode="External"/><Relationship Id="rId39" Type="http://schemas.openxmlformats.org/officeDocument/2006/relationships/hyperlink" Target="https://www.youtube.com/watch?v=qGC7KyIv1P4&amp;list=PLudNvDAy_Mb7f9aBoiL8L8CcoeGXNG5fj&amp;index=34" TargetMode="External"/><Relationship Id="rId109" Type="http://schemas.openxmlformats.org/officeDocument/2006/relationships/hyperlink" Target="https://www.youtube.com/watch?v=ZL4x7a2YeBo" TargetMode="External"/><Relationship Id="rId34" Type="http://schemas.openxmlformats.org/officeDocument/2006/relationships/hyperlink" Target="https://www.youtube.com/watch?v=WREobnmYO4M" TargetMode="External"/><Relationship Id="rId50" Type="http://schemas.openxmlformats.org/officeDocument/2006/relationships/hyperlink" Target="https://www.youtube.com/watch?v=BXSrk8OjcyI&amp;t=1s" TargetMode="External"/><Relationship Id="rId55" Type="http://schemas.openxmlformats.org/officeDocument/2006/relationships/hyperlink" Target="https://www.youtube.com/watch?v=yvEC0wDtAU4" TargetMode="External"/><Relationship Id="rId76" Type="http://schemas.openxmlformats.org/officeDocument/2006/relationships/hyperlink" Target="https://www.youtube.com/watch?v=tmNqf4wYW4k" TargetMode="External"/><Relationship Id="rId97" Type="http://schemas.openxmlformats.org/officeDocument/2006/relationships/hyperlink" Target="https://www.youtube.com/watch?v=zknZhc49Mnw" TargetMode="External"/><Relationship Id="rId104" Type="http://schemas.openxmlformats.org/officeDocument/2006/relationships/hyperlink" Target="https://www.youtube.com/watch?v=hB2575-yeFI" TargetMode="External"/><Relationship Id="rId120" Type="http://schemas.openxmlformats.org/officeDocument/2006/relationships/hyperlink" Target="https://www.youtube.com/watch?v=wi-nZySpfE4&amp;list=RDwi-nZySpfE4&amp;index=1" TargetMode="External"/><Relationship Id="rId125" Type="http://schemas.openxmlformats.org/officeDocument/2006/relationships/hyperlink" Target="https://www.youtube.com/watch?v=uB6WNOVN6Lc" TargetMode="External"/><Relationship Id="rId7" Type="http://schemas.openxmlformats.org/officeDocument/2006/relationships/hyperlink" Target="https://www.youtube.com/watch?v=wTCO5tZ7zZ8" TargetMode="External"/><Relationship Id="rId71" Type="http://schemas.openxmlformats.org/officeDocument/2006/relationships/hyperlink" Target="https://www.youtube.com/watch?v=u-46GTL5IQY" TargetMode="External"/><Relationship Id="rId92" Type="http://schemas.openxmlformats.org/officeDocument/2006/relationships/hyperlink" Target="https://www.youtube.com/watch?v=3nzZ7wqF_o8" TargetMode="External"/><Relationship Id="rId2" Type="http://schemas.openxmlformats.org/officeDocument/2006/relationships/hyperlink" Target="https://www.youtube.com/watch?v=Jr16acS174Y" TargetMode="External"/><Relationship Id="rId29" Type="http://schemas.openxmlformats.org/officeDocument/2006/relationships/hyperlink" Target="https://www.youtube.com/watch?v=aCpanIj3uv0" TargetMode="External"/><Relationship Id="rId24" Type="http://schemas.openxmlformats.org/officeDocument/2006/relationships/hyperlink" Target="https://www.youtube.com/watch?v=3QIR60h3s84" TargetMode="External"/><Relationship Id="rId40" Type="http://schemas.openxmlformats.org/officeDocument/2006/relationships/hyperlink" Target="https://www.youtube.com/watch?v=d77NrgRlSK0&amp;feature=youtu.be" TargetMode="External"/><Relationship Id="rId45" Type="http://schemas.openxmlformats.org/officeDocument/2006/relationships/hyperlink" Target="https://www.youtube.com/watch?v=gV8HejTfPAY" TargetMode="External"/><Relationship Id="rId66" Type="http://schemas.openxmlformats.org/officeDocument/2006/relationships/hyperlink" Target="https://www.youtube.com/watch?v=H2GtWYDAkzc&amp;list=PL1QMLB5_cG1BVbJ0WxsKb0q8zyoBfnesy&amp;index=6" TargetMode="External"/><Relationship Id="rId87" Type="http://schemas.openxmlformats.org/officeDocument/2006/relationships/hyperlink" Target="https://www.youtube.com/watch?v=PL2vLofezww&amp;list=PLEG595mu74_I43OTB_YAzdH1D0Jf2CCj3&amp;index=110" TargetMode="External"/><Relationship Id="rId110" Type="http://schemas.openxmlformats.org/officeDocument/2006/relationships/hyperlink" Target="https://www.youtube.com/watch?v=W8He0-GOlOo&amp;list=PLRPPZKDhbHmKsLUJHdX6iIbudf28bYo2I&amp;index=15" TargetMode="External"/><Relationship Id="rId115" Type="http://schemas.openxmlformats.org/officeDocument/2006/relationships/hyperlink" Target="https://www.youtube.com/watch?v=wyEMhWZZfmo&amp;list=PLH6CpuAMwnbhWWrm2vPeOeFOb0Eo7Oq9f&amp;index=55" TargetMode="External"/><Relationship Id="rId131" Type="http://schemas.openxmlformats.org/officeDocument/2006/relationships/hyperlink" Target="https://www.youtube.com/watch?v=Rmti0m2-Bs4&amp;list=PLRPPZKDhbHmKsLUJHdX6iIbudf28bYo2I&amp;index=80" TargetMode="External"/><Relationship Id="rId61" Type="http://schemas.openxmlformats.org/officeDocument/2006/relationships/hyperlink" Target="https://www.youtube.com/watch?v=PKYEKhxWy6o&amp;list=PLudNvDAy_Mb7f9aBoiL8L8CcoeGXNG5fj&amp;index=46" TargetMode="External"/><Relationship Id="rId82" Type="http://schemas.openxmlformats.org/officeDocument/2006/relationships/hyperlink" Target="https://www.youtube.com/watch?v=Y4CW0IAnBiU" TargetMode="External"/><Relationship Id="rId19" Type="http://schemas.openxmlformats.org/officeDocument/2006/relationships/hyperlink" Target="https://www.youtube.com/watch?v=vMfObaxYBV8" TargetMode="External"/><Relationship Id="rId14" Type="http://schemas.openxmlformats.org/officeDocument/2006/relationships/hyperlink" Target="https://www.youtube.com/watch?v=S2O1tscwNlw&amp;list=PLl5ED-hfWzrd_yZIKczmiUVhkhEff9FY2" TargetMode="External"/><Relationship Id="rId30" Type="http://schemas.openxmlformats.org/officeDocument/2006/relationships/hyperlink" Target="https://www.youtube.com/watch?v=7-vfYIkQ72I" TargetMode="External"/><Relationship Id="rId35" Type="http://schemas.openxmlformats.org/officeDocument/2006/relationships/hyperlink" Target="https://www.youtube.com/watch?v=0Z3BgCuo8Fg&amp;feature=youtu.be" TargetMode="External"/><Relationship Id="rId56" Type="http://schemas.openxmlformats.org/officeDocument/2006/relationships/hyperlink" Target="https://www.youtube.com/watch?v=CTyB89fOqhE" TargetMode="External"/><Relationship Id="rId77" Type="http://schemas.openxmlformats.org/officeDocument/2006/relationships/hyperlink" Target="https://www.youtube.com/watch?v=uVjRe8QXFHY" TargetMode="External"/><Relationship Id="rId100" Type="http://schemas.openxmlformats.org/officeDocument/2006/relationships/hyperlink" Target="https://www.youtube.com/watch?v=bnw3Dywvs2s&amp;list=PLVZFxulTtgNO64S-jrop7Sqw2Lq2Qan59&amp;index=194" TargetMode="External"/><Relationship Id="rId105" Type="http://schemas.openxmlformats.org/officeDocument/2006/relationships/hyperlink" Target="https://www.youtube.com/watch?v=GcFF5k5F9zQ&amp;feature=youtu.be" TargetMode="External"/><Relationship Id="rId126" Type="http://schemas.openxmlformats.org/officeDocument/2006/relationships/hyperlink" Target="https://www.youtube.com/watch?v=9klrK3c0Elc" TargetMode="External"/><Relationship Id="rId8" Type="http://schemas.openxmlformats.org/officeDocument/2006/relationships/hyperlink" Target="https://www.youtube.com/watch?v=hwwg8st_5W4" TargetMode="External"/><Relationship Id="rId51" Type="http://schemas.openxmlformats.org/officeDocument/2006/relationships/hyperlink" Target="https://www.youtube.com/watch?v=RB-5-091k-w&amp;feature=youtu.be" TargetMode="External"/><Relationship Id="rId72" Type="http://schemas.openxmlformats.org/officeDocument/2006/relationships/hyperlink" Target="https://www.youtube.com/watch?v=nNa2Fr6CA0E" TargetMode="External"/><Relationship Id="rId93" Type="http://schemas.openxmlformats.org/officeDocument/2006/relationships/hyperlink" Target="https://www.youtube.com/watch?v=kVFPkUDYPAM" TargetMode="External"/><Relationship Id="rId98" Type="http://schemas.openxmlformats.org/officeDocument/2006/relationships/hyperlink" Target="https://www.youtube.com/watch?v=tpB6qhwYNYc&amp;list=PLudNvDAy_Mb7f9aBoiL8L8CcoeGXNG5fj&amp;index=31" TargetMode="External"/><Relationship Id="rId121" Type="http://schemas.openxmlformats.org/officeDocument/2006/relationships/hyperlink" Target="https://www.youtube.com/watch?v=CImnC94QuoU&amp;list=OLAK5uy_l1KVjsekVeU5Be8RCDp27dWVE-U7m20_I&amp;index=6" TargetMode="External"/><Relationship Id="rId3" Type="http://schemas.openxmlformats.org/officeDocument/2006/relationships/hyperlink" Target="https://www.youtube.com/watch?v=o-x1JyU-iL4" TargetMode="External"/><Relationship Id="rId25" Type="http://schemas.openxmlformats.org/officeDocument/2006/relationships/hyperlink" Target="https://www.youtube.com/watch?v=tRAcn0TmOeA&amp;feature=youtu.be" TargetMode="External"/><Relationship Id="rId46" Type="http://schemas.openxmlformats.org/officeDocument/2006/relationships/hyperlink" Target="https://www.youtube.com/watch?v=CeoxrSBXMiE" TargetMode="External"/><Relationship Id="rId67" Type="http://schemas.openxmlformats.org/officeDocument/2006/relationships/hyperlink" Target="https://www.youtube.com/watch?v=LLQt1QbUtrE" TargetMode="External"/><Relationship Id="rId116" Type="http://schemas.openxmlformats.org/officeDocument/2006/relationships/hyperlink" Target="https://www.youtube.com/watch?v=cF0MPiI_YPY&amp;list=PLVZFxulTtgNO64S-jrop7Sqw2Lq2Qan59&amp;index=155" TargetMode="External"/><Relationship Id="rId20" Type="http://schemas.openxmlformats.org/officeDocument/2006/relationships/hyperlink" Target="https://www.youtube.com/watch?v=4kt_PNlX6vw" TargetMode="External"/><Relationship Id="rId41" Type="http://schemas.openxmlformats.org/officeDocument/2006/relationships/hyperlink" Target="https://www.youtube.com/watch?v=e-JHfXVlkik" TargetMode="External"/><Relationship Id="rId62" Type="http://schemas.openxmlformats.org/officeDocument/2006/relationships/hyperlink" Target="https://www.youtube.com/watch?v=cfYGBRb5Ka0" TargetMode="External"/><Relationship Id="rId83" Type="http://schemas.openxmlformats.org/officeDocument/2006/relationships/hyperlink" Target="https://www.youtube.com/watch?v=0bGjlvukgHU&amp;feature=youtu.be" TargetMode="External"/><Relationship Id="rId88" Type="http://schemas.openxmlformats.org/officeDocument/2006/relationships/hyperlink" Target="https://www.youtube.com/watch?v=y9WZF7CLVAk" TargetMode="External"/><Relationship Id="rId111" Type="http://schemas.openxmlformats.org/officeDocument/2006/relationships/hyperlink" Target="https://www.youtube.com/watch?v=Xt-a7zwGZvs" TargetMode="External"/><Relationship Id="rId15" Type="http://schemas.openxmlformats.org/officeDocument/2006/relationships/hyperlink" Target="https://www.youtube.com/watch?v=rklhva6Fhgk&amp;feature=youtu.be" TargetMode="External"/><Relationship Id="rId36" Type="http://schemas.openxmlformats.org/officeDocument/2006/relationships/hyperlink" Target="https://soundcloud.com/user-535523944/haletudersne-x-patte" TargetMode="External"/><Relationship Id="rId57" Type="http://schemas.openxmlformats.org/officeDocument/2006/relationships/hyperlink" Target="https://www.youtube.com/watch?v=FJPotonU_hI" TargetMode="External"/><Relationship Id="rId106" Type="http://schemas.openxmlformats.org/officeDocument/2006/relationships/hyperlink" Target="https://www.youtube.com/watch?v=x-1hBndlBME" TargetMode="External"/><Relationship Id="rId127" Type="http://schemas.openxmlformats.org/officeDocument/2006/relationships/hyperlink" Target="https://www.youtube.com/watch?v=nhq-TbGJ5B8" TargetMode="External"/><Relationship Id="rId10" Type="http://schemas.openxmlformats.org/officeDocument/2006/relationships/hyperlink" Target="https://www.youtube.com/watch?v=MU_FmphZ4xA" TargetMode="External"/><Relationship Id="rId31" Type="http://schemas.openxmlformats.org/officeDocument/2006/relationships/hyperlink" Target="https://www.youtube.com/watch?v=yTJ4Uh8g8Nk" TargetMode="External"/><Relationship Id="rId52" Type="http://schemas.openxmlformats.org/officeDocument/2006/relationships/hyperlink" Target="https://www.youtube.com/watch?v=bDhkQtYe5Lw" TargetMode="External"/><Relationship Id="rId73" Type="http://schemas.openxmlformats.org/officeDocument/2006/relationships/hyperlink" Target="https://www.youtube.com/watch?v=ADYu9jkImAE" TargetMode="External"/><Relationship Id="rId78" Type="http://schemas.openxmlformats.org/officeDocument/2006/relationships/hyperlink" Target="https://www.youtube.com/watch?v=JOG3y0DhRSQ&amp;list=PLRPPZKDhbHmKsLUJHdX6iIbudf28bYo2I&amp;index=74" TargetMode="External"/><Relationship Id="rId94" Type="http://schemas.openxmlformats.org/officeDocument/2006/relationships/hyperlink" Target="https://www.youtube.com/watch?v=1eYtY6EmN5g&amp;list=PLudNvDAy_Mb7f9aBoiL8L8CcoeGXNG5fj&amp;index=7" TargetMode="External"/><Relationship Id="rId99" Type="http://schemas.openxmlformats.org/officeDocument/2006/relationships/hyperlink" Target="https://www.youtube.com/watch?v=5_bDeOpbtwE&amp;list=PLuGaVGA6YmH7OTFLczuQC-uy9FTPHHtE8" TargetMode="External"/><Relationship Id="rId101" Type="http://schemas.openxmlformats.org/officeDocument/2006/relationships/hyperlink" Target="https://www.youtube.com/watch?v=5FPXNjiBhHs" TargetMode="External"/><Relationship Id="rId122" Type="http://schemas.openxmlformats.org/officeDocument/2006/relationships/hyperlink" Target="https://www.youtube.com/watch?v=FgFDCrwr2qU" TargetMode="External"/><Relationship Id="rId4" Type="http://schemas.openxmlformats.org/officeDocument/2006/relationships/hyperlink" Target="https://www.youtube.com/watch?v=jEdSPrz8A5Y&amp;list=PLl5ED-hfWzrd_yZIKczmiUVhkhEff9FY2&amp;index=9" TargetMode="External"/><Relationship Id="rId9" Type="http://schemas.openxmlformats.org/officeDocument/2006/relationships/hyperlink" Target="https://www.youtube.com/watch?v=GYIzCcCJNlQ" TargetMode="External"/><Relationship Id="rId26" Type="http://schemas.openxmlformats.org/officeDocument/2006/relationships/hyperlink" Target="https://www.youtube.com/watch?v=0P0TWueNjrQ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youtube.com/watch?v=w-oFygzVOrA" TargetMode="External"/><Relationship Id="rId21" Type="http://schemas.openxmlformats.org/officeDocument/2006/relationships/hyperlink" Target="https://www.youtube.com/watch?v=9YiywIPxtIM" TargetMode="External"/><Relationship Id="rId42" Type="http://schemas.openxmlformats.org/officeDocument/2006/relationships/hyperlink" Target="https://www.youtube.com/watch?v=3-P831rA37I" TargetMode="External"/><Relationship Id="rId47" Type="http://schemas.openxmlformats.org/officeDocument/2006/relationships/hyperlink" Target="https://www.youtube.com/watch?v=9XAyCEYMzsw" TargetMode="External"/><Relationship Id="rId63" Type="http://schemas.openxmlformats.org/officeDocument/2006/relationships/hyperlink" Target="https://www.youtube.com/watch?v=qyFbdE7IDaM&amp;feature=youtu.be&amp;fbclid=IwAR3K2tn2go0NYYpdMuADUq3Bzsnore58LssLYNx5-nv5sVsgAA3TLVm9d9Q" TargetMode="External"/><Relationship Id="rId68" Type="http://schemas.openxmlformats.org/officeDocument/2006/relationships/hyperlink" Target="https://www.youtube.com/watch?v=Cg4bc2gxnXU" TargetMode="External"/><Relationship Id="rId84" Type="http://schemas.openxmlformats.org/officeDocument/2006/relationships/hyperlink" Target="https://www.youtube.com/watch?v=4Z5f25b48ng&amp;list=PLo4vdkJYKeGkr4GLNHrAVAnVGvGi0UCRu" TargetMode="External"/><Relationship Id="rId89" Type="http://schemas.openxmlformats.org/officeDocument/2006/relationships/hyperlink" Target="https://www.youtube.com/watch?v=ewM-tb4dd2M&amp;list=OLAK5uy_n1xywxGm8yQKLs9IJXonOSWKxyfqpqWDg&amp;index=3" TargetMode="External"/><Relationship Id="rId16" Type="http://schemas.openxmlformats.org/officeDocument/2006/relationships/hyperlink" Target="https://www.youtube.com/watch?v=1TnftK66cOE" TargetMode="External"/><Relationship Id="rId11" Type="http://schemas.openxmlformats.org/officeDocument/2006/relationships/hyperlink" Target="https://www.youtube.com/watch?v=_b93e5BtcaY" TargetMode="External"/><Relationship Id="rId32" Type="http://schemas.openxmlformats.org/officeDocument/2006/relationships/hyperlink" Target="https://www.youtube.com/watch?v=1yz-RSi28LE&amp;list=RDDmJpfh2803Y&amp;index=11" TargetMode="External"/><Relationship Id="rId37" Type="http://schemas.openxmlformats.org/officeDocument/2006/relationships/hyperlink" Target="https://soundcloud.com/user-146216994/disney-sjov-klub-24" TargetMode="External"/><Relationship Id="rId53" Type="http://schemas.openxmlformats.org/officeDocument/2006/relationships/hyperlink" Target="https://www.youtube.com/watch?v=ktMsf351gNQ&amp;list=OLAK5uy_n1xywxGm8yQKLs9IJXonOSWKxyfqpqWDg&amp;index=1" TargetMode="External"/><Relationship Id="rId58" Type="http://schemas.openxmlformats.org/officeDocument/2006/relationships/hyperlink" Target="https://www.youtube.com/watch?v=JhzkW8TgDtk&amp;start=1497" TargetMode="External"/><Relationship Id="rId74" Type="http://schemas.openxmlformats.org/officeDocument/2006/relationships/hyperlink" Target="https://www.youtube.com/watch?v=wpw4VN3quAo&amp;list=RDDmJpfh2803Y&amp;index=3" TargetMode="External"/><Relationship Id="rId79" Type="http://schemas.openxmlformats.org/officeDocument/2006/relationships/hyperlink" Target="https://www.youtube.com/watch?v=ZjjtMiEME_8" TargetMode="External"/><Relationship Id="rId5" Type="http://schemas.openxmlformats.org/officeDocument/2006/relationships/hyperlink" Target="https://www.youtube.com/watch?v=zrENu91GP1Y" TargetMode="External"/><Relationship Id="rId90" Type="http://schemas.openxmlformats.org/officeDocument/2006/relationships/hyperlink" Target="https://www.youtube.com/watch?v=1hHNjSW03nA&amp;list=PLchUiuD3rfc2O7Y4_yDpEmKsf8KpvCu4R&amp;index=1" TargetMode="External"/><Relationship Id="rId95" Type="http://schemas.openxmlformats.org/officeDocument/2006/relationships/hyperlink" Target="https://www.youtube.com/watch?v=dXRnnAo2oP4" TargetMode="External"/><Relationship Id="rId22" Type="http://schemas.openxmlformats.org/officeDocument/2006/relationships/hyperlink" Target="https://www.facebook.com/drp1/videos/2003008406655092" TargetMode="External"/><Relationship Id="rId27" Type="http://schemas.openxmlformats.org/officeDocument/2006/relationships/hyperlink" Target="https://www.youtube.com/watch?v=Zt72bsGazww" TargetMode="External"/><Relationship Id="rId43" Type="http://schemas.openxmlformats.org/officeDocument/2006/relationships/hyperlink" Target="https://www.youtube.com/watch?v=4Z5f25b48ng&amp;list=PLo4vdkJYKeGkr4GLNHrAVAnVGvGi0UCRu" TargetMode="External"/><Relationship Id="rId48" Type="http://schemas.openxmlformats.org/officeDocument/2006/relationships/hyperlink" Target="https://www.youtube.com/watch?v=cX4QtntQyeM" TargetMode="External"/><Relationship Id="rId64" Type="http://schemas.openxmlformats.org/officeDocument/2006/relationships/hyperlink" Target="https://www.youtube.com/watch?v=S5woipsq9Os" TargetMode="External"/><Relationship Id="rId69" Type="http://schemas.openxmlformats.org/officeDocument/2006/relationships/hyperlink" Target="https://www.youtube.com/watch?v=1yz-RSi28LE&amp;list=RDDmJpfh2803Y&amp;index=11" TargetMode="External"/><Relationship Id="rId80" Type="http://schemas.openxmlformats.org/officeDocument/2006/relationships/hyperlink" Target="https://www.youtube.com/watch?v=RtWBlDC2-ss" TargetMode="External"/><Relationship Id="rId85" Type="http://schemas.openxmlformats.org/officeDocument/2006/relationships/hyperlink" Target="https://www.facebook.com/DRHistorie/videos/1133216100387509" TargetMode="External"/><Relationship Id="rId3" Type="http://schemas.openxmlformats.org/officeDocument/2006/relationships/hyperlink" Target="https://www.facebook.com/DRHistorie/videos/10157660175013795" TargetMode="External"/><Relationship Id="rId12" Type="http://schemas.openxmlformats.org/officeDocument/2006/relationships/hyperlink" Target="https://www.youtube.com/watch?v=FzYJNAH_GW8" TargetMode="External"/><Relationship Id="rId17" Type="http://schemas.openxmlformats.org/officeDocument/2006/relationships/hyperlink" Target="https://www.youtube.com/watch?v=qUp0eZlIMj8" TargetMode="External"/><Relationship Id="rId25" Type="http://schemas.openxmlformats.org/officeDocument/2006/relationships/hyperlink" Target="https://www.youtube.com/watch?v=SiMHTK15Pik" TargetMode="External"/><Relationship Id="rId33" Type="http://schemas.openxmlformats.org/officeDocument/2006/relationships/hyperlink" Target="https://www.youtube.com/watch?v=1yz-RSi28LE&amp;list=RDDmJpfh2803Y&amp;index=11" TargetMode="External"/><Relationship Id="rId38" Type="http://schemas.openxmlformats.org/officeDocument/2006/relationships/hyperlink" Target="https://www.youtube.com/watch?v=Xa6cB4x4OUk&amp;list=RDDmJpfh2803Y&amp;index=14" TargetMode="External"/><Relationship Id="rId46" Type="http://schemas.openxmlformats.org/officeDocument/2006/relationships/hyperlink" Target="https://www.youtube.com/watch?v=84LbZI9r_dw" TargetMode="External"/><Relationship Id="rId59" Type="http://schemas.openxmlformats.org/officeDocument/2006/relationships/hyperlink" Target="https://www.youtube.com/watch?v=wxc_FYwyWiI" TargetMode="External"/><Relationship Id="rId67" Type="http://schemas.openxmlformats.org/officeDocument/2006/relationships/hyperlink" Target="https://www.youtube.com/watch?v=RJeCR5uAB70" TargetMode="External"/><Relationship Id="rId20" Type="http://schemas.openxmlformats.org/officeDocument/2006/relationships/hyperlink" Target="https://www.youtube.com/watch?v=bguCPjnCcMo&amp;list=PL-hyVqFVpC9GxX55uz07bbl7VmTgDdSpX&amp;index=4" TargetMode="External"/><Relationship Id="rId41" Type="http://schemas.openxmlformats.org/officeDocument/2006/relationships/hyperlink" Target="https://www.youtube.com/watch?v=3-P831rA37I&amp;list=RDDmJpfh2803Y&amp;index=12" TargetMode="External"/><Relationship Id="rId54" Type="http://schemas.openxmlformats.org/officeDocument/2006/relationships/hyperlink" Target="https://www.youtube.com/watch?v=Yu7wGLmtTbE&amp;list=OLAK5uy_n1xywxGm8yQKLs9IJXonOSWKxyfqpqWDg&amp;index=9" TargetMode="External"/><Relationship Id="rId62" Type="http://schemas.openxmlformats.org/officeDocument/2006/relationships/hyperlink" Target="https://www.youtube.com/watch?v=oxkG6-JdGcs" TargetMode="External"/><Relationship Id="rId70" Type="http://schemas.openxmlformats.org/officeDocument/2006/relationships/hyperlink" Target="https://www.youtube.com/watch?v=MWOYB6n1_ng" TargetMode="External"/><Relationship Id="rId75" Type="http://schemas.openxmlformats.org/officeDocument/2006/relationships/hyperlink" Target="https://www.youtube.com/watch?v=58uv-e3IP2s&amp;list=RDDmJpfh2803Y&amp;index=28" TargetMode="External"/><Relationship Id="rId83" Type="http://schemas.openxmlformats.org/officeDocument/2006/relationships/hyperlink" Target="https://www.youtube.com/watch?v=ZjwPhgVsnFE" TargetMode="External"/><Relationship Id="rId88" Type="http://schemas.openxmlformats.org/officeDocument/2006/relationships/hyperlink" Target="https://www.youtube.com/watch?v=ewM-tb4dd2M&amp;list=OLAK5uy_n1xywxGm8yQKLs9IJXonOSWKxyfqpqWDg&amp;index=3" TargetMode="External"/><Relationship Id="rId91" Type="http://schemas.openxmlformats.org/officeDocument/2006/relationships/hyperlink" Target="https://www.dr.dk/drtv/se/gepetto-news_157340" TargetMode="External"/><Relationship Id="rId96" Type="http://schemas.openxmlformats.org/officeDocument/2006/relationships/hyperlink" Target="https://www.youtube.com/watch?v=dXRnnAo2oP4" TargetMode="External"/><Relationship Id="rId1" Type="http://schemas.openxmlformats.org/officeDocument/2006/relationships/hyperlink" Target="https://www.dr.dk/drtv/se/bamses-billedbog_-laver-baal_129427" TargetMode="External"/><Relationship Id="rId6" Type="http://schemas.openxmlformats.org/officeDocument/2006/relationships/hyperlink" Target="https://www.youtube.com/watch?v=Fz8LqjaNCyI" TargetMode="External"/><Relationship Id="rId15" Type="http://schemas.openxmlformats.org/officeDocument/2006/relationships/hyperlink" Target="https://www.youtube.com/watch?v=1TnftK66cOE" TargetMode="External"/><Relationship Id="rId23" Type="http://schemas.openxmlformats.org/officeDocument/2006/relationships/hyperlink" Target="https://www.youtube.com/watch?v=FzYJNAH_GW8" TargetMode="External"/><Relationship Id="rId28" Type="http://schemas.openxmlformats.org/officeDocument/2006/relationships/hyperlink" Target="https://www.youtube.com/watch?v=Zt72bsGazww" TargetMode="External"/><Relationship Id="rId36" Type="http://schemas.openxmlformats.org/officeDocument/2006/relationships/hyperlink" Target="https://www.youtube.com/watch?v=Rmti0m2-Bs4&amp;list=PLRPPZKDhbHmKsLUJHdX6iIbudf28bYo2I&amp;index=80" TargetMode="External"/><Relationship Id="rId49" Type="http://schemas.openxmlformats.org/officeDocument/2006/relationships/hyperlink" Target="https://www.youtube.com/watch?v=PV-1p-U01lg" TargetMode="External"/><Relationship Id="rId57" Type="http://schemas.openxmlformats.org/officeDocument/2006/relationships/hyperlink" Target="https://www.youtube.com/watch?v=IC6yCwSXSUQ" TargetMode="External"/><Relationship Id="rId10" Type="http://schemas.openxmlformats.org/officeDocument/2006/relationships/hyperlink" Target="https://www.youtube.com/watch?v=Wr9RAk-n4wc" TargetMode="External"/><Relationship Id="rId31" Type="http://schemas.openxmlformats.org/officeDocument/2006/relationships/hyperlink" Target="https://www.youtube.com/watch?v=4Z5f25b48ng" TargetMode="External"/><Relationship Id="rId44" Type="http://schemas.openxmlformats.org/officeDocument/2006/relationships/hyperlink" Target="https://www.youtube.com/watch?v=2IT3kUCqk5A" TargetMode="External"/><Relationship Id="rId52" Type="http://schemas.openxmlformats.org/officeDocument/2006/relationships/hyperlink" Target="https://www.youtube.com/watch?v=kA5I9LUzGbQ&amp;list=PLchUiuD3rfc2O7Y4_yDpEmKsf8KpvCu4R&amp;index=10" TargetMode="External"/><Relationship Id="rId60" Type="http://schemas.openxmlformats.org/officeDocument/2006/relationships/hyperlink" Target="https://www.youtube.com/watch?v=sA67mQ2jbc0" TargetMode="External"/><Relationship Id="rId65" Type="http://schemas.openxmlformats.org/officeDocument/2006/relationships/hyperlink" Target="https://www.youtube.com/watch?v=RJeCR5uAB70" TargetMode="External"/><Relationship Id="rId73" Type="http://schemas.openxmlformats.org/officeDocument/2006/relationships/hyperlink" Target="https://www.youtube.com/watch?v=4Z5f25b48ng" TargetMode="External"/><Relationship Id="rId78" Type="http://schemas.openxmlformats.org/officeDocument/2006/relationships/hyperlink" Target="https://www.youtube.com/watch?v=uyr1vZNIVr0&amp;list=PLY5-v6DJaA6sGR_D2NHKp0bXCx2GyLHnu&amp;index=6" TargetMode="External"/><Relationship Id="rId81" Type="http://schemas.openxmlformats.org/officeDocument/2006/relationships/hyperlink" Target="https://www.youtube.com/watch?v=84LbZI9r_dw" TargetMode="External"/><Relationship Id="rId86" Type="http://schemas.openxmlformats.org/officeDocument/2006/relationships/hyperlink" Target="https://www.facebook.com/DRHistorie/videos/687976168723890/" TargetMode="External"/><Relationship Id="rId94" Type="http://schemas.openxmlformats.org/officeDocument/2006/relationships/hyperlink" Target="https://www.youtube.com/watch?v=dXRnnAo2oP4" TargetMode="External"/><Relationship Id="rId99" Type="http://schemas.openxmlformats.org/officeDocument/2006/relationships/hyperlink" Target="https://www.youtube.com/watch?v=U-rrt2qPKfU" TargetMode="External"/><Relationship Id="rId4" Type="http://schemas.openxmlformats.org/officeDocument/2006/relationships/hyperlink" Target="https://www.youtube.com/watch?v=Ceyiktp5eJ4&amp;feature=youtu.be" TargetMode="External"/><Relationship Id="rId9" Type="http://schemas.openxmlformats.org/officeDocument/2006/relationships/hyperlink" Target="https://www.youtube.com/watch?v=c1rXyw__1tU" TargetMode="External"/><Relationship Id="rId13" Type="http://schemas.openxmlformats.org/officeDocument/2006/relationships/hyperlink" Target="https://www.youtube.com/watch?v=FzYJNAH_GW8" TargetMode="External"/><Relationship Id="rId18" Type="http://schemas.openxmlformats.org/officeDocument/2006/relationships/hyperlink" Target="https://www.youtube.com/watch?v=WEj9Bz7Lpac&amp;list=PLYM7bxRyJmQje343zAGGjywUcGSqCigNG&amp;index=1" TargetMode="External"/><Relationship Id="rId39" Type="http://schemas.openxmlformats.org/officeDocument/2006/relationships/hyperlink" Target="https://www.youtube.com/watch?v=XzloON_VVE4&amp;list=PLY5-v6DJaA6sGR_D2NHKp0bXCx2GyLHnu" TargetMode="External"/><Relationship Id="rId34" Type="http://schemas.openxmlformats.org/officeDocument/2006/relationships/hyperlink" Target="https://www.youtube.com/watch?v=58uv-e3IP2s&amp;list=RDDmJpfh2803Y&amp;index=28" TargetMode="External"/><Relationship Id="rId50" Type="http://schemas.openxmlformats.org/officeDocument/2006/relationships/hyperlink" Target="https://www.youtube.com/watch?v=gtMcZcfdbT8" TargetMode="External"/><Relationship Id="rId55" Type="http://schemas.openxmlformats.org/officeDocument/2006/relationships/hyperlink" Target="https://www.youtube.com/watch?v=EUmHqPvr7HQ&amp;list=OLAK5uy_n1xywxGm8yQKLs9IJXonOSWKxyfqpqWDg&amp;index=13" TargetMode="External"/><Relationship Id="rId76" Type="http://schemas.openxmlformats.org/officeDocument/2006/relationships/hyperlink" Target="https://www.youtube.com/watch?v=FzYJNAH_GW8&amp;t=538s" TargetMode="External"/><Relationship Id="rId97" Type="http://schemas.openxmlformats.org/officeDocument/2006/relationships/hyperlink" Target="https://www.youtube.com/watch?v=qeq_Xxnz6WM" TargetMode="External"/><Relationship Id="rId7" Type="http://schemas.openxmlformats.org/officeDocument/2006/relationships/hyperlink" Target="https://www.youtube.com/watch?v=6PdX-afuP64" TargetMode="External"/><Relationship Id="rId71" Type="http://schemas.openxmlformats.org/officeDocument/2006/relationships/hyperlink" Target="https://www.youtube.com/watch?v=bfm57b660Co" TargetMode="External"/><Relationship Id="rId92" Type="http://schemas.openxmlformats.org/officeDocument/2006/relationships/hyperlink" Target="https://www.youtube.com/watch?v=IP2QLkj84oQ" TargetMode="External"/><Relationship Id="rId2" Type="http://schemas.openxmlformats.org/officeDocument/2006/relationships/hyperlink" Target="https://www.youtube.com/watch?v=Td8t_ZELZXU&amp;feature=youtu.be" TargetMode="External"/><Relationship Id="rId29" Type="http://schemas.openxmlformats.org/officeDocument/2006/relationships/hyperlink" Target="https://www.youtube.com/watch?v=Zt72bsGazww" TargetMode="External"/><Relationship Id="rId24" Type="http://schemas.openxmlformats.org/officeDocument/2006/relationships/hyperlink" Target="https://www.youtube.com/watch?v=ftzn_aOVrLM&amp;list=PLfk9z2Rny97VW2-M8VeEuQaVkf7OJBiGK" TargetMode="External"/><Relationship Id="rId40" Type="http://schemas.openxmlformats.org/officeDocument/2006/relationships/hyperlink" Target="https://www.youtube.com/watch?v=SZXicC4tbaE&amp;list=PLEG595mu74_I43OTB_YAzdH1D0Jf2CCj3&amp;index=241" TargetMode="External"/><Relationship Id="rId45" Type="http://schemas.openxmlformats.org/officeDocument/2006/relationships/hyperlink" Target="https://www.youtube.com/watch?v=rXLVOr_qkl4" TargetMode="External"/><Relationship Id="rId66" Type="http://schemas.openxmlformats.org/officeDocument/2006/relationships/hyperlink" Target="https://www.youtube.com/watch?v=AaSZj6v6uaY" TargetMode="External"/><Relationship Id="rId87" Type="http://schemas.openxmlformats.org/officeDocument/2006/relationships/hyperlink" Target="https://www.facebook.com/DRHistorie/videos/380124362736335/" TargetMode="External"/><Relationship Id="rId61" Type="http://schemas.openxmlformats.org/officeDocument/2006/relationships/hyperlink" Target="https://www.youtube.com/watch?v=K0nCC0sPSes" TargetMode="External"/><Relationship Id="rId82" Type="http://schemas.openxmlformats.org/officeDocument/2006/relationships/hyperlink" Target="https://www.youtube.com/watch?v=rttu8T4rFCk" TargetMode="External"/><Relationship Id="rId19" Type="http://schemas.openxmlformats.org/officeDocument/2006/relationships/hyperlink" Target="https://www.youtube.com/watch?v=h1kBNCRB6hw" TargetMode="External"/><Relationship Id="rId14" Type="http://schemas.openxmlformats.org/officeDocument/2006/relationships/hyperlink" Target="https://www.youtube.com/watch?v=FzYJNAH_GW8" TargetMode="External"/><Relationship Id="rId30" Type="http://schemas.openxmlformats.org/officeDocument/2006/relationships/hyperlink" Target="https://www.youtube.com/watch?v=4Z5f25b48ng" TargetMode="External"/><Relationship Id="rId35" Type="http://schemas.openxmlformats.org/officeDocument/2006/relationships/hyperlink" Target="https://www.youtube.com/watch?v=58uv-e3IP2s&amp;list=RDDmJpfh2803Y&amp;index=28" TargetMode="External"/><Relationship Id="rId56" Type="http://schemas.openxmlformats.org/officeDocument/2006/relationships/hyperlink" Target="https://www.youtube.com/watch?v=hdRBTISI8io&amp;start=942" TargetMode="External"/><Relationship Id="rId77" Type="http://schemas.openxmlformats.org/officeDocument/2006/relationships/hyperlink" Target="https://www.youtube.com/watch?v=hFoNj3Fyfn4&amp;list=PLY5-v6DJaA6sGR_D2NHKp0bXCx2GyLHnu&amp;index=4" TargetMode="External"/><Relationship Id="rId100" Type="http://schemas.openxmlformats.org/officeDocument/2006/relationships/hyperlink" Target="https://www.youtube.com/watch?v=w6Y0NMzeWvc&amp;t=1256s" TargetMode="External"/><Relationship Id="rId8" Type="http://schemas.openxmlformats.org/officeDocument/2006/relationships/hyperlink" Target="https://www.youtube.com/watch?v=DkcH5MKMysA" TargetMode="External"/><Relationship Id="rId51" Type="http://schemas.openxmlformats.org/officeDocument/2006/relationships/hyperlink" Target="https://www.youtube.com/watch?v=587qK4T0T-k" TargetMode="External"/><Relationship Id="rId72" Type="http://schemas.openxmlformats.org/officeDocument/2006/relationships/hyperlink" Target="https://www.youtube.com/watch?v=4Z5f25b48ng" TargetMode="External"/><Relationship Id="rId93" Type="http://schemas.openxmlformats.org/officeDocument/2006/relationships/hyperlink" Target="https://www.youtube.com/watch?v=IP2QLkj84oQ" TargetMode="External"/><Relationship Id="rId98" Type="http://schemas.openxmlformats.org/officeDocument/2006/relationships/hyperlink" Target="https://www.youtube.com/watch?v=Oe1hYd1AlW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36"/>
  <sheetViews>
    <sheetView tabSelected="1" topLeftCell="A15" workbookViewId="0">
      <selection activeCell="D85" sqref="D85"/>
    </sheetView>
  </sheetViews>
  <sheetFormatPr baseColWidth="10" defaultColWidth="14.5" defaultRowHeight="15.75" customHeight="1" x14ac:dyDescent="0.15"/>
  <cols>
    <col min="1" max="1" width="56" customWidth="1"/>
    <col min="2" max="2" width="64.33203125" customWidth="1"/>
    <col min="3" max="3" width="19.5" customWidth="1"/>
    <col min="4" max="4" width="33.83203125" customWidth="1"/>
    <col min="5" max="5" width="16" customWidth="1"/>
    <col min="6" max="6" width="49" customWidth="1"/>
  </cols>
  <sheetData>
    <row r="1" spans="1:7" ht="15.75" customHeight="1" x14ac:dyDescent="0.15">
      <c r="A1" s="15" t="s">
        <v>0</v>
      </c>
      <c r="B1" s="15" t="s">
        <v>1</v>
      </c>
      <c r="C1" s="15" t="s">
        <v>2</v>
      </c>
      <c r="D1" s="15" t="s">
        <v>3</v>
      </c>
      <c r="E1" s="1" t="s">
        <v>4</v>
      </c>
      <c r="F1" s="1" t="s">
        <v>5</v>
      </c>
      <c r="G1" s="1" t="s">
        <v>6</v>
      </c>
    </row>
    <row r="2" spans="1:7" ht="15.75" customHeight="1" x14ac:dyDescent="0.15">
      <c r="A2" s="16" t="s">
        <v>539</v>
      </c>
      <c r="B2" s="18" t="s">
        <v>540</v>
      </c>
      <c r="C2" s="16">
        <v>2</v>
      </c>
      <c r="D2" s="16"/>
      <c r="E2" s="3" t="s">
        <v>10</v>
      </c>
      <c r="G2" s="3" t="s">
        <v>10</v>
      </c>
    </row>
    <row r="3" spans="1:7" ht="15.75" customHeight="1" x14ac:dyDescent="0.15">
      <c r="A3" s="16" t="s">
        <v>541</v>
      </c>
      <c r="B3" s="18" t="s">
        <v>542</v>
      </c>
      <c r="C3" s="16">
        <v>37</v>
      </c>
      <c r="D3" s="16"/>
      <c r="E3" s="8" t="s">
        <v>10</v>
      </c>
      <c r="G3" s="3" t="s">
        <v>10</v>
      </c>
    </row>
    <row r="4" spans="1:7" ht="15.75" customHeight="1" x14ac:dyDescent="0.15">
      <c r="A4" s="16" t="s">
        <v>543</v>
      </c>
      <c r="B4" s="18" t="s">
        <v>544</v>
      </c>
      <c r="C4" s="16">
        <v>11</v>
      </c>
      <c r="D4" s="16"/>
      <c r="E4" s="8" t="s">
        <v>10</v>
      </c>
      <c r="G4" s="3" t="s">
        <v>10</v>
      </c>
    </row>
    <row r="5" spans="1:7" ht="15.75" customHeight="1" x14ac:dyDescent="0.15">
      <c r="A5" s="16" t="s">
        <v>545</v>
      </c>
      <c r="B5" s="18" t="s">
        <v>546</v>
      </c>
      <c r="C5" s="16">
        <v>2</v>
      </c>
      <c r="D5" s="16"/>
      <c r="E5" s="8" t="s">
        <v>10</v>
      </c>
      <c r="G5" s="3" t="s">
        <v>10</v>
      </c>
    </row>
    <row r="6" spans="1:7" ht="15.75" customHeight="1" x14ac:dyDescent="0.15">
      <c r="A6" s="16" t="s">
        <v>547</v>
      </c>
      <c r="B6" s="17" t="s">
        <v>548</v>
      </c>
      <c r="C6" s="16">
        <v>0</v>
      </c>
      <c r="D6" s="16"/>
      <c r="E6" s="8" t="s">
        <v>10</v>
      </c>
      <c r="G6" s="3" t="s">
        <v>10</v>
      </c>
    </row>
    <row r="7" spans="1:7" ht="15.75" customHeight="1" x14ac:dyDescent="0.15">
      <c r="A7" s="16" t="s">
        <v>549</v>
      </c>
      <c r="B7" s="18" t="s">
        <v>550</v>
      </c>
      <c r="C7" s="16">
        <v>0</v>
      </c>
      <c r="D7" s="16"/>
      <c r="E7" s="8" t="s">
        <v>10</v>
      </c>
      <c r="F7" s="3" t="s">
        <v>22</v>
      </c>
      <c r="G7" s="3" t="s">
        <v>10</v>
      </c>
    </row>
    <row r="8" spans="1:7" ht="15.75" customHeight="1" x14ac:dyDescent="0.15">
      <c r="A8" s="16" t="s">
        <v>551</v>
      </c>
      <c r="B8" s="18" t="s">
        <v>552</v>
      </c>
      <c r="C8" s="16">
        <v>0</v>
      </c>
      <c r="D8" s="16"/>
      <c r="E8" s="8" t="s">
        <v>10</v>
      </c>
      <c r="G8" s="3" t="s">
        <v>10</v>
      </c>
    </row>
    <row r="9" spans="1:7" ht="15.75" customHeight="1" x14ac:dyDescent="0.15">
      <c r="A9" s="16" t="s">
        <v>553</v>
      </c>
      <c r="B9" s="18" t="s">
        <v>554</v>
      </c>
      <c r="C9" s="16">
        <v>0</v>
      </c>
      <c r="D9" s="16"/>
      <c r="E9" s="8" t="s">
        <v>10</v>
      </c>
      <c r="G9" s="3" t="s">
        <v>10</v>
      </c>
    </row>
    <row r="10" spans="1:7" ht="15.75" customHeight="1" x14ac:dyDescent="0.15">
      <c r="A10" s="16" t="s">
        <v>555</v>
      </c>
      <c r="B10" s="18" t="s">
        <v>556</v>
      </c>
      <c r="C10" s="16">
        <v>20</v>
      </c>
      <c r="D10" s="16"/>
      <c r="E10" s="8" t="s">
        <v>10</v>
      </c>
      <c r="F10" s="3" t="s">
        <v>29</v>
      </c>
      <c r="G10" s="3" t="s">
        <v>10</v>
      </c>
    </row>
    <row r="11" spans="1:7" ht="15.75" customHeight="1" x14ac:dyDescent="0.15">
      <c r="A11" s="16" t="s">
        <v>557</v>
      </c>
      <c r="B11" s="18" t="s">
        <v>558</v>
      </c>
      <c r="C11" s="16">
        <v>5</v>
      </c>
      <c r="D11" s="16"/>
      <c r="E11" s="8" t="s">
        <v>10</v>
      </c>
      <c r="G11" s="3" t="s">
        <v>10</v>
      </c>
    </row>
    <row r="12" spans="1:7" ht="15.75" customHeight="1" x14ac:dyDescent="0.15">
      <c r="A12" s="16" t="s">
        <v>559</v>
      </c>
      <c r="B12" s="18" t="s">
        <v>560</v>
      </c>
      <c r="C12" s="16">
        <v>0</v>
      </c>
      <c r="D12" s="16" t="s">
        <v>561</v>
      </c>
      <c r="E12" s="8" t="s">
        <v>10</v>
      </c>
      <c r="G12" s="3" t="s">
        <v>10</v>
      </c>
    </row>
    <row r="13" spans="1:7" ht="15.75" customHeight="1" x14ac:dyDescent="0.15">
      <c r="A13" s="16" t="s">
        <v>562</v>
      </c>
      <c r="B13" s="18" t="s">
        <v>563</v>
      </c>
      <c r="C13" s="16">
        <v>12</v>
      </c>
      <c r="D13" s="16"/>
      <c r="E13" s="8" t="s">
        <v>10</v>
      </c>
      <c r="G13" s="3" t="s">
        <v>10</v>
      </c>
    </row>
    <row r="14" spans="1:7" ht="15.75" customHeight="1" x14ac:dyDescent="0.15">
      <c r="A14" s="16" t="s">
        <v>564</v>
      </c>
      <c r="B14" s="18" t="s">
        <v>565</v>
      </c>
      <c r="C14" s="16">
        <v>5</v>
      </c>
      <c r="D14" s="16"/>
      <c r="E14" s="8" t="s">
        <v>10</v>
      </c>
      <c r="G14" s="3" t="s">
        <v>10</v>
      </c>
    </row>
    <row r="15" spans="1:7" ht="15.75" customHeight="1" x14ac:dyDescent="0.15">
      <c r="A15" s="16" t="s">
        <v>566</v>
      </c>
      <c r="B15" s="18" t="s">
        <v>567</v>
      </c>
      <c r="C15" s="16">
        <v>10</v>
      </c>
      <c r="D15" s="16"/>
      <c r="E15" s="8" t="s">
        <v>10</v>
      </c>
      <c r="G15" s="3" t="s">
        <v>10</v>
      </c>
    </row>
    <row r="16" spans="1:7" ht="15.75" customHeight="1" x14ac:dyDescent="0.15">
      <c r="A16" s="16" t="s">
        <v>568</v>
      </c>
      <c r="B16" s="18" t="s">
        <v>569</v>
      </c>
      <c r="C16" s="16">
        <v>7</v>
      </c>
      <c r="D16" s="16"/>
      <c r="E16" s="8" t="s">
        <v>10</v>
      </c>
      <c r="G16" s="3" t="s">
        <v>10</v>
      </c>
    </row>
    <row r="17" spans="1:7" ht="15.75" customHeight="1" x14ac:dyDescent="0.15">
      <c r="A17" s="16" t="s">
        <v>570</v>
      </c>
      <c r="B17" s="18" t="s">
        <v>571</v>
      </c>
      <c r="C17" s="16">
        <v>0</v>
      </c>
      <c r="D17" s="16"/>
      <c r="E17" s="8" t="s">
        <v>10</v>
      </c>
      <c r="F17" s="3" t="s">
        <v>44</v>
      </c>
      <c r="G17" s="3" t="s">
        <v>10</v>
      </c>
    </row>
    <row r="18" spans="1:7" ht="15.75" customHeight="1" x14ac:dyDescent="0.15">
      <c r="A18" s="16" t="s">
        <v>572</v>
      </c>
      <c r="B18" s="18" t="s">
        <v>573</v>
      </c>
      <c r="C18" s="16">
        <v>7</v>
      </c>
      <c r="D18" s="16"/>
      <c r="E18" s="8" t="s">
        <v>10</v>
      </c>
      <c r="G18" s="3" t="s">
        <v>10</v>
      </c>
    </row>
    <row r="19" spans="1:7" ht="15.75" customHeight="1" x14ac:dyDescent="0.15">
      <c r="A19" s="16" t="s">
        <v>574</v>
      </c>
      <c r="B19" s="18" t="s">
        <v>575</v>
      </c>
      <c r="C19" s="16">
        <v>26</v>
      </c>
      <c r="D19" s="16"/>
      <c r="E19" s="8" t="s">
        <v>10</v>
      </c>
      <c r="G19" s="3" t="s">
        <v>10</v>
      </c>
    </row>
    <row r="20" spans="1:7" ht="15.75" customHeight="1" x14ac:dyDescent="0.15">
      <c r="A20" s="16" t="s">
        <v>576</v>
      </c>
      <c r="B20" s="18" t="s">
        <v>577</v>
      </c>
      <c r="C20" s="16">
        <v>0</v>
      </c>
      <c r="D20" s="16"/>
      <c r="E20" s="8" t="s">
        <v>10</v>
      </c>
      <c r="G20" s="3" t="s">
        <v>10</v>
      </c>
    </row>
    <row r="21" spans="1:7" ht="15.75" customHeight="1" x14ac:dyDescent="0.15">
      <c r="A21" s="16" t="s">
        <v>578</v>
      </c>
      <c r="B21" s="18" t="s">
        <v>579</v>
      </c>
      <c r="C21" s="16">
        <v>0</v>
      </c>
      <c r="D21" s="16"/>
      <c r="E21" s="8" t="s">
        <v>10</v>
      </c>
      <c r="G21" s="3" t="s">
        <v>10</v>
      </c>
    </row>
    <row r="22" spans="1:7" ht="15.75" customHeight="1" x14ac:dyDescent="0.15">
      <c r="A22" s="16" t="s">
        <v>580</v>
      </c>
      <c r="B22" s="18" t="s">
        <v>581</v>
      </c>
      <c r="C22" s="16">
        <v>0</v>
      </c>
      <c r="D22" s="16"/>
      <c r="E22" s="8" t="s">
        <v>10</v>
      </c>
      <c r="G22" s="3" t="s">
        <v>10</v>
      </c>
    </row>
    <row r="23" spans="1:7" ht="15.75" customHeight="1" x14ac:dyDescent="0.15">
      <c r="A23" s="16" t="s">
        <v>582</v>
      </c>
      <c r="B23" s="18" t="s">
        <v>583</v>
      </c>
      <c r="C23" s="16">
        <v>0</v>
      </c>
      <c r="D23" s="16"/>
      <c r="E23" s="8" t="s">
        <v>10</v>
      </c>
      <c r="F23" s="3" t="s">
        <v>57</v>
      </c>
      <c r="G23" s="3" t="s">
        <v>10</v>
      </c>
    </row>
    <row r="24" spans="1:7" ht="15.75" customHeight="1" x14ac:dyDescent="0.15">
      <c r="A24" s="16" t="s">
        <v>584</v>
      </c>
      <c r="B24" s="18" t="s">
        <v>585</v>
      </c>
      <c r="C24" s="16">
        <v>0</v>
      </c>
      <c r="D24" s="16"/>
      <c r="E24" s="8" t="s">
        <v>10</v>
      </c>
      <c r="G24" s="3" t="s">
        <v>10</v>
      </c>
    </row>
    <row r="25" spans="1:7" ht="13" x14ac:dyDescent="0.15">
      <c r="A25" s="16" t="s">
        <v>586</v>
      </c>
      <c r="B25" s="18" t="s">
        <v>587</v>
      </c>
      <c r="C25" s="16">
        <v>0</v>
      </c>
      <c r="D25" s="16"/>
      <c r="E25" s="8" t="s">
        <v>10</v>
      </c>
      <c r="G25" s="3" t="s">
        <v>10</v>
      </c>
    </row>
    <row r="26" spans="1:7" ht="15.75" customHeight="1" x14ac:dyDescent="0.15">
      <c r="A26" s="16" t="s">
        <v>588</v>
      </c>
      <c r="B26" s="18" t="s">
        <v>589</v>
      </c>
      <c r="C26" s="16">
        <v>0</v>
      </c>
      <c r="D26" s="16"/>
      <c r="E26" s="8" t="s">
        <v>10</v>
      </c>
      <c r="G26" s="3" t="s">
        <v>10</v>
      </c>
    </row>
    <row r="27" spans="1:7" ht="15.75" customHeight="1" x14ac:dyDescent="0.15">
      <c r="A27" s="16" t="s">
        <v>590</v>
      </c>
      <c r="B27" s="18" t="s">
        <v>591</v>
      </c>
      <c r="C27" s="16">
        <v>0</v>
      </c>
      <c r="D27" s="16"/>
      <c r="E27" s="8" t="s">
        <v>10</v>
      </c>
      <c r="G27" s="3" t="s">
        <v>10</v>
      </c>
    </row>
    <row r="28" spans="1:7" ht="15.75" customHeight="1" x14ac:dyDescent="0.15">
      <c r="A28" s="16" t="s">
        <v>592</v>
      </c>
      <c r="B28" s="18" t="s">
        <v>593</v>
      </c>
      <c r="C28" s="16">
        <v>24</v>
      </c>
      <c r="D28" s="16"/>
      <c r="E28" s="8" t="s">
        <v>10</v>
      </c>
      <c r="G28" s="3" t="s">
        <v>10</v>
      </c>
    </row>
    <row r="29" spans="1:7" ht="15.75" customHeight="1" x14ac:dyDescent="0.15">
      <c r="A29" s="16" t="s">
        <v>594</v>
      </c>
      <c r="B29" s="18" t="s">
        <v>595</v>
      </c>
      <c r="C29" s="16">
        <v>25</v>
      </c>
      <c r="D29" s="16"/>
      <c r="E29" s="8" t="s">
        <v>10</v>
      </c>
      <c r="G29" s="3" t="s">
        <v>10</v>
      </c>
    </row>
    <row r="30" spans="1:7" ht="15.75" customHeight="1" x14ac:dyDescent="0.15">
      <c r="A30" s="16" t="s">
        <v>596</v>
      </c>
      <c r="B30" s="18" t="s">
        <v>28</v>
      </c>
      <c r="C30" s="16">
        <v>0</v>
      </c>
      <c r="D30" s="16"/>
      <c r="E30" s="8" t="s">
        <v>10</v>
      </c>
      <c r="G30" s="3" t="s">
        <v>10</v>
      </c>
    </row>
    <row r="31" spans="1:7" ht="15.75" customHeight="1" x14ac:dyDescent="0.15">
      <c r="A31" s="16" t="s">
        <v>597</v>
      </c>
      <c r="B31" s="18" t="s">
        <v>598</v>
      </c>
      <c r="C31" s="16">
        <v>2</v>
      </c>
      <c r="D31" s="16"/>
      <c r="E31" s="8" t="s">
        <v>10</v>
      </c>
      <c r="G31" s="3" t="s">
        <v>10</v>
      </c>
    </row>
    <row r="32" spans="1:7" ht="15.75" customHeight="1" x14ac:dyDescent="0.15">
      <c r="A32" s="16" t="s">
        <v>599</v>
      </c>
      <c r="B32" s="18" t="s">
        <v>600</v>
      </c>
      <c r="C32" s="16">
        <v>20</v>
      </c>
      <c r="D32" s="16"/>
      <c r="E32" s="8" t="s">
        <v>10</v>
      </c>
      <c r="G32" s="3" t="s">
        <v>10</v>
      </c>
    </row>
    <row r="33" spans="1:7" ht="15.75" customHeight="1" x14ac:dyDescent="0.15">
      <c r="A33" s="16" t="s">
        <v>601</v>
      </c>
      <c r="B33" s="18" t="s">
        <v>602</v>
      </c>
      <c r="C33" s="16">
        <v>19</v>
      </c>
      <c r="D33" s="16"/>
      <c r="E33" s="8" t="s">
        <v>10</v>
      </c>
      <c r="G33" s="3" t="s">
        <v>10</v>
      </c>
    </row>
    <row r="34" spans="1:7" ht="15.75" customHeight="1" x14ac:dyDescent="0.15">
      <c r="A34" s="16" t="s">
        <v>603</v>
      </c>
      <c r="B34" s="18" t="s">
        <v>604</v>
      </c>
      <c r="C34" s="16">
        <v>0</v>
      </c>
      <c r="D34" s="16"/>
      <c r="E34" s="8" t="s">
        <v>10</v>
      </c>
      <c r="G34" s="3" t="s">
        <v>10</v>
      </c>
    </row>
    <row r="35" spans="1:7" ht="15.75" customHeight="1" x14ac:dyDescent="0.15">
      <c r="A35" s="16" t="s">
        <v>605</v>
      </c>
      <c r="B35" s="18" t="s">
        <v>606</v>
      </c>
      <c r="C35" s="16">
        <v>10</v>
      </c>
      <c r="D35" s="16"/>
      <c r="E35" s="8" t="s">
        <v>10</v>
      </c>
      <c r="G35" s="3" t="s">
        <v>10</v>
      </c>
    </row>
    <row r="36" spans="1:7" ht="15.75" customHeight="1" x14ac:dyDescent="0.15">
      <c r="A36" s="16" t="s">
        <v>607</v>
      </c>
      <c r="B36" s="18" t="s">
        <v>608</v>
      </c>
      <c r="C36" s="16">
        <v>0</v>
      </c>
      <c r="D36" s="16"/>
      <c r="E36" s="8" t="s">
        <v>10</v>
      </c>
      <c r="G36" s="3" t="s">
        <v>10</v>
      </c>
    </row>
    <row r="37" spans="1:7" ht="15.75" customHeight="1" x14ac:dyDescent="0.15">
      <c r="A37" s="16" t="s">
        <v>609</v>
      </c>
      <c r="B37" s="18" t="s">
        <v>610</v>
      </c>
      <c r="C37" s="16">
        <v>0</v>
      </c>
      <c r="D37" s="16"/>
      <c r="E37" s="8" t="s">
        <v>10</v>
      </c>
      <c r="F37" s="3" t="s">
        <v>86</v>
      </c>
      <c r="G37" s="3" t="s">
        <v>10</v>
      </c>
    </row>
    <row r="38" spans="1:7" ht="15.75" customHeight="1" x14ac:dyDescent="0.15">
      <c r="A38" s="16" t="s">
        <v>611</v>
      </c>
      <c r="B38" s="18" t="s">
        <v>612</v>
      </c>
      <c r="C38" s="16">
        <v>20</v>
      </c>
      <c r="D38" s="16"/>
      <c r="E38" s="8" t="s">
        <v>10</v>
      </c>
      <c r="G38" s="3" t="s">
        <v>10</v>
      </c>
    </row>
    <row r="39" spans="1:7" ht="15.75" customHeight="1" x14ac:dyDescent="0.15">
      <c r="A39" s="16" t="s">
        <v>613</v>
      </c>
      <c r="B39" s="18" t="s">
        <v>614</v>
      </c>
      <c r="C39" s="16">
        <v>70</v>
      </c>
      <c r="D39" s="16"/>
      <c r="E39" s="8" t="s">
        <v>10</v>
      </c>
      <c r="G39" s="3" t="s">
        <v>10</v>
      </c>
    </row>
    <row r="40" spans="1:7" ht="15.75" customHeight="1" x14ac:dyDescent="0.15">
      <c r="A40" s="16" t="s">
        <v>615</v>
      </c>
      <c r="B40" s="18" t="s">
        <v>616</v>
      </c>
      <c r="C40" s="16">
        <v>17</v>
      </c>
      <c r="D40" s="16"/>
      <c r="E40" s="8" t="s">
        <v>10</v>
      </c>
      <c r="G40" s="3" t="s">
        <v>10</v>
      </c>
    </row>
    <row r="41" spans="1:7" ht="15.75" customHeight="1" x14ac:dyDescent="0.15">
      <c r="A41" s="16" t="s">
        <v>617</v>
      </c>
      <c r="B41" s="18" t="s">
        <v>618</v>
      </c>
      <c r="C41" s="16">
        <v>17</v>
      </c>
      <c r="D41" s="16"/>
      <c r="E41" s="8" t="s">
        <v>10</v>
      </c>
      <c r="G41" s="3" t="s">
        <v>10</v>
      </c>
    </row>
    <row r="42" spans="1:7" ht="15.75" customHeight="1" x14ac:dyDescent="0.15">
      <c r="A42" s="16" t="s">
        <v>619</v>
      </c>
      <c r="B42" s="18" t="s">
        <v>620</v>
      </c>
      <c r="C42" s="16">
        <v>36</v>
      </c>
      <c r="D42" s="16"/>
      <c r="E42" s="8" t="s">
        <v>10</v>
      </c>
      <c r="G42" s="3" t="s">
        <v>10</v>
      </c>
    </row>
    <row r="43" spans="1:7" ht="15.75" customHeight="1" x14ac:dyDescent="0.15">
      <c r="A43" s="16" t="s">
        <v>621</v>
      </c>
      <c r="B43" s="18" t="s">
        <v>622</v>
      </c>
      <c r="C43" s="16">
        <v>5</v>
      </c>
      <c r="D43" s="16"/>
      <c r="E43" s="8" t="s">
        <v>10</v>
      </c>
      <c r="G43" s="3" t="s">
        <v>10</v>
      </c>
    </row>
    <row r="44" spans="1:7" ht="15.75" customHeight="1" x14ac:dyDescent="0.15">
      <c r="A44" s="16" t="s">
        <v>623</v>
      </c>
      <c r="B44" s="18" t="s">
        <v>624</v>
      </c>
      <c r="C44" s="16">
        <v>58</v>
      </c>
      <c r="D44" s="16"/>
      <c r="E44" s="8" t="s">
        <v>10</v>
      </c>
      <c r="G44" s="3" t="s">
        <v>10</v>
      </c>
    </row>
    <row r="45" spans="1:7" ht="15.75" customHeight="1" x14ac:dyDescent="0.15">
      <c r="A45" s="16" t="s">
        <v>625</v>
      </c>
      <c r="B45" s="18" t="s">
        <v>626</v>
      </c>
      <c r="C45" s="16">
        <v>5</v>
      </c>
      <c r="D45" s="16"/>
      <c r="E45" s="8" t="s">
        <v>10</v>
      </c>
      <c r="G45" s="3" t="s">
        <v>10</v>
      </c>
    </row>
    <row r="46" spans="1:7" ht="13" x14ac:dyDescent="0.15">
      <c r="A46" s="16" t="s">
        <v>627</v>
      </c>
      <c r="B46" s="18" t="s">
        <v>628</v>
      </c>
      <c r="C46" s="16">
        <v>0</v>
      </c>
      <c r="D46" s="16"/>
      <c r="E46" s="8" t="s">
        <v>10</v>
      </c>
      <c r="G46" s="3" t="s">
        <v>10</v>
      </c>
    </row>
    <row r="47" spans="1:7" ht="13" x14ac:dyDescent="0.15">
      <c r="A47" s="16" t="s">
        <v>629</v>
      </c>
      <c r="B47" s="18" t="s">
        <v>630</v>
      </c>
      <c r="C47" s="16">
        <v>0</v>
      </c>
      <c r="D47" s="16"/>
      <c r="E47" s="8" t="s">
        <v>10</v>
      </c>
      <c r="F47" s="3" t="s">
        <v>107</v>
      </c>
      <c r="G47" s="3" t="s">
        <v>10</v>
      </c>
    </row>
    <row r="48" spans="1:7" ht="13" x14ac:dyDescent="0.15">
      <c r="A48" s="16" t="s">
        <v>631</v>
      </c>
      <c r="B48" s="18" t="s">
        <v>632</v>
      </c>
      <c r="C48" s="16">
        <v>45</v>
      </c>
      <c r="D48" s="16"/>
      <c r="E48" s="8" t="s">
        <v>10</v>
      </c>
      <c r="G48" s="3" t="s">
        <v>10</v>
      </c>
    </row>
    <row r="49" spans="1:7" ht="13" x14ac:dyDescent="0.15">
      <c r="A49" s="16" t="s">
        <v>633</v>
      </c>
      <c r="B49" s="18" t="s">
        <v>634</v>
      </c>
      <c r="C49" s="16">
        <v>17</v>
      </c>
      <c r="D49" s="16"/>
      <c r="E49" s="8" t="s">
        <v>10</v>
      </c>
      <c r="G49" s="3" t="s">
        <v>10</v>
      </c>
    </row>
    <row r="50" spans="1:7" ht="13" x14ac:dyDescent="0.15">
      <c r="A50" s="16" t="s">
        <v>635</v>
      </c>
      <c r="B50" s="18" t="s">
        <v>636</v>
      </c>
      <c r="C50" s="16">
        <v>0</v>
      </c>
      <c r="D50" s="16"/>
      <c r="E50" s="8" t="s">
        <v>10</v>
      </c>
      <c r="G50" s="3" t="s">
        <v>10</v>
      </c>
    </row>
    <row r="51" spans="1:7" ht="13" x14ac:dyDescent="0.15">
      <c r="A51" s="16" t="s">
        <v>637</v>
      </c>
      <c r="B51" s="18" t="s">
        <v>638</v>
      </c>
      <c r="C51" s="16">
        <v>0</v>
      </c>
      <c r="D51" s="16" t="s">
        <v>639</v>
      </c>
      <c r="E51" s="8" t="s">
        <v>10</v>
      </c>
      <c r="G51" s="3" t="s">
        <v>10</v>
      </c>
    </row>
    <row r="52" spans="1:7" ht="13" x14ac:dyDescent="0.15">
      <c r="A52" s="16" t="s">
        <v>640</v>
      </c>
      <c r="B52" s="18" t="s">
        <v>641</v>
      </c>
      <c r="C52" s="16">
        <v>0</v>
      </c>
      <c r="D52" s="16"/>
      <c r="E52" s="8" t="s">
        <v>10</v>
      </c>
      <c r="G52" s="3" t="s">
        <v>10</v>
      </c>
    </row>
    <row r="53" spans="1:7" ht="13" x14ac:dyDescent="0.15">
      <c r="A53" s="16" t="s">
        <v>642</v>
      </c>
      <c r="B53" s="18" t="s">
        <v>643</v>
      </c>
      <c r="C53" s="16">
        <v>12</v>
      </c>
      <c r="D53" s="16"/>
      <c r="E53" s="8" t="s">
        <v>10</v>
      </c>
      <c r="G53" s="3" t="s">
        <v>10</v>
      </c>
    </row>
    <row r="54" spans="1:7" ht="13" x14ac:dyDescent="0.15">
      <c r="A54" s="16" t="s">
        <v>644</v>
      </c>
      <c r="B54" s="18" t="s">
        <v>645</v>
      </c>
      <c r="C54" s="16">
        <v>40</v>
      </c>
      <c r="D54" s="16"/>
      <c r="E54" s="8" t="s">
        <v>10</v>
      </c>
      <c r="F54" s="3" t="s">
        <v>122</v>
      </c>
      <c r="G54" s="3" t="s">
        <v>10</v>
      </c>
    </row>
    <row r="55" spans="1:7" ht="13" x14ac:dyDescent="0.15">
      <c r="A55" s="16" t="s">
        <v>646</v>
      </c>
      <c r="B55" s="18" t="s">
        <v>647</v>
      </c>
      <c r="C55" s="16">
        <v>6</v>
      </c>
      <c r="D55" s="16"/>
      <c r="E55" s="8" t="s">
        <v>10</v>
      </c>
      <c r="G55" s="3" t="s">
        <v>10</v>
      </c>
    </row>
    <row r="56" spans="1:7" ht="13" x14ac:dyDescent="0.15">
      <c r="A56" s="16" t="s">
        <v>648</v>
      </c>
      <c r="B56" s="18" t="s">
        <v>649</v>
      </c>
      <c r="C56" s="16">
        <v>57</v>
      </c>
      <c r="D56" s="16"/>
      <c r="E56" s="8" t="s">
        <v>10</v>
      </c>
      <c r="G56" s="3" t="s">
        <v>10</v>
      </c>
    </row>
    <row r="57" spans="1:7" ht="13" x14ac:dyDescent="0.15">
      <c r="A57" s="16" t="s">
        <v>650</v>
      </c>
      <c r="B57" s="18" t="s">
        <v>651</v>
      </c>
      <c r="C57" s="16">
        <v>20</v>
      </c>
      <c r="D57" s="16"/>
      <c r="E57" s="8" t="s">
        <v>10</v>
      </c>
      <c r="G57" s="3" t="s">
        <v>10</v>
      </c>
    </row>
    <row r="58" spans="1:7" ht="13" x14ac:dyDescent="0.15">
      <c r="A58" s="16" t="s">
        <v>652</v>
      </c>
      <c r="B58" s="18" t="s">
        <v>653</v>
      </c>
      <c r="C58" s="16">
        <v>0</v>
      </c>
      <c r="D58" s="16"/>
      <c r="E58" s="8" t="s">
        <v>10</v>
      </c>
      <c r="G58" s="3" t="s">
        <v>10</v>
      </c>
    </row>
    <row r="59" spans="1:7" ht="13" x14ac:dyDescent="0.15">
      <c r="A59" s="16" t="s">
        <v>654</v>
      </c>
      <c r="B59" s="18" t="s">
        <v>655</v>
      </c>
      <c r="C59" s="16">
        <v>10</v>
      </c>
      <c r="D59" s="16"/>
      <c r="E59" s="8" t="s">
        <v>10</v>
      </c>
      <c r="G59" s="3" t="s">
        <v>10</v>
      </c>
    </row>
    <row r="60" spans="1:7" ht="13" x14ac:dyDescent="0.15">
      <c r="A60" s="16" t="s">
        <v>656</v>
      </c>
      <c r="B60" s="18" t="s">
        <v>657</v>
      </c>
      <c r="C60" s="16">
        <v>0</v>
      </c>
      <c r="D60" s="16"/>
      <c r="E60" s="8" t="s">
        <v>10</v>
      </c>
      <c r="G60" s="3" t="s">
        <v>10</v>
      </c>
    </row>
    <row r="61" spans="1:7" ht="13" x14ac:dyDescent="0.15">
      <c r="A61" s="16" t="s">
        <v>658</v>
      </c>
      <c r="B61" s="18" t="s">
        <v>748</v>
      </c>
      <c r="C61" s="16">
        <v>62</v>
      </c>
      <c r="D61" s="16"/>
      <c r="E61" s="8" t="s">
        <v>10</v>
      </c>
      <c r="G61" s="3" t="s">
        <v>10</v>
      </c>
    </row>
    <row r="62" spans="1:7" ht="13" x14ac:dyDescent="0.15">
      <c r="A62" s="16" t="s">
        <v>659</v>
      </c>
      <c r="B62" s="18" t="s">
        <v>660</v>
      </c>
      <c r="C62" s="16">
        <v>0</v>
      </c>
      <c r="D62" s="16"/>
      <c r="E62" s="8" t="s">
        <v>10</v>
      </c>
      <c r="G62" s="3" t="s">
        <v>10</v>
      </c>
    </row>
    <row r="63" spans="1:7" ht="13" x14ac:dyDescent="0.15">
      <c r="A63" s="16" t="s">
        <v>661</v>
      </c>
      <c r="B63" s="18" t="s">
        <v>662</v>
      </c>
      <c r="C63" s="16">
        <v>0</v>
      </c>
      <c r="D63" s="16" t="s">
        <v>663</v>
      </c>
      <c r="E63" s="8" t="s">
        <v>10</v>
      </c>
      <c r="G63" s="3" t="s">
        <v>10</v>
      </c>
    </row>
    <row r="64" spans="1:7" ht="13" x14ac:dyDescent="0.15">
      <c r="A64" s="16" t="s">
        <v>664</v>
      </c>
      <c r="B64" s="18" t="s">
        <v>665</v>
      </c>
      <c r="C64" s="16">
        <v>0</v>
      </c>
      <c r="D64" s="16"/>
      <c r="E64" s="8" t="s">
        <v>10</v>
      </c>
      <c r="G64" s="3" t="s">
        <v>10</v>
      </c>
    </row>
    <row r="65" spans="1:7" ht="13" x14ac:dyDescent="0.15">
      <c r="A65" s="16" t="s">
        <v>666</v>
      </c>
      <c r="B65" s="18" t="s">
        <v>667</v>
      </c>
      <c r="C65" s="16">
        <v>0</v>
      </c>
      <c r="D65" s="16" t="s">
        <v>668</v>
      </c>
      <c r="E65" s="8" t="s">
        <v>10</v>
      </c>
      <c r="G65" s="3" t="s">
        <v>10</v>
      </c>
    </row>
    <row r="66" spans="1:7" ht="13" x14ac:dyDescent="0.15">
      <c r="A66" s="16" t="s">
        <v>669</v>
      </c>
      <c r="B66" s="18" t="s">
        <v>670</v>
      </c>
      <c r="C66" s="16">
        <v>10</v>
      </c>
      <c r="D66" s="16"/>
      <c r="E66" s="8" t="s">
        <v>10</v>
      </c>
      <c r="G66" s="3" t="s">
        <v>10</v>
      </c>
    </row>
    <row r="67" spans="1:7" ht="13" x14ac:dyDescent="0.15">
      <c r="A67" s="17" t="s">
        <v>671</v>
      </c>
      <c r="B67" s="18" t="s">
        <v>672</v>
      </c>
      <c r="C67" s="16">
        <v>7</v>
      </c>
      <c r="D67" s="16" t="s">
        <v>673</v>
      </c>
      <c r="E67" s="8" t="s">
        <v>10</v>
      </c>
      <c r="G67" s="3" t="s">
        <v>10</v>
      </c>
    </row>
    <row r="68" spans="1:7" ht="13" x14ac:dyDescent="0.15">
      <c r="A68" s="17" t="s">
        <v>674</v>
      </c>
      <c r="B68" s="18" t="s">
        <v>675</v>
      </c>
      <c r="C68" s="16">
        <v>17</v>
      </c>
      <c r="D68" s="16"/>
      <c r="E68" s="8" t="s">
        <v>10</v>
      </c>
      <c r="G68" s="3" t="s">
        <v>10</v>
      </c>
    </row>
    <row r="69" spans="1:7" ht="13" x14ac:dyDescent="0.15">
      <c r="A69" s="17" t="s">
        <v>676</v>
      </c>
      <c r="B69" s="18" t="s">
        <v>677</v>
      </c>
      <c r="C69" s="16">
        <v>32</v>
      </c>
      <c r="D69" s="16" t="s">
        <v>678</v>
      </c>
      <c r="E69" s="8" t="s">
        <v>10</v>
      </c>
      <c r="G69" s="3" t="s">
        <v>10</v>
      </c>
    </row>
    <row r="70" spans="1:7" ht="13" x14ac:dyDescent="0.15">
      <c r="A70" s="17" t="s">
        <v>679</v>
      </c>
      <c r="B70" s="18" t="s">
        <v>680</v>
      </c>
      <c r="C70" s="16">
        <v>38</v>
      </c>
      <c r="D70" s="16" t="s">
        <v>681</v>
      </c>
      <c r="E70" s="8" t="s">
        <v>10</v>
      </c>
      <c r="G70" s="3" t="s">
        <v>10</v>
      </c>
    </row>
    <row r="71" spans="1:7" ht="13" x14ac:dyDescent="0.15">
      <c r="A71" s="16" t="s">
        <v>682</v>
      </c>
      <c r="B71" s="18" t="s">
        <v>683</v>
      </c>
      <c r="C71" s="16">
        <v>7</v>
      </c>
      <c r="D71" s="16" t="s">
        <v>684</v>
      </c>
      <c r="E71" s="8" t="s">
        <v>10</v>
      </c>
      <c r="G71" s="3" t="s">
        <v>10</v>
      </c>
    </row>
    <row r="72" spans="1:7" ht="13" x14ac:dyDescent="0.15">
      <c r="A72" s="16" t="s">
        <v>685</v>
      </c>
      <c r="B72" s="18" t="s">
        <v>686</v>
      </c>
      <c r="C72" s="16">
        <v>30</v>
      </c>
      <c r="D72" s="16" t="s">
        <v>687</v>
      </c>
      <c r="E72" s="8" t="s">
        <v>10</v>
      </c>
      <c r="G72" s="3" t="s">
        <v>10</v>
      </c>
    </row>
    <row r="73" spans="1:7" ht="13" x14ac:dyDescent="0.15">
      <c r="A73" s="16" t="s">
        <v>688</v>
      </c>
      <c r="B73" s="18" t="s">
        <v>689</v>
      </c>
      <c r="C73" s="16">
        <v>0</v>
      </c>
      <c r="D73" s="16" t="s">
        <v>690</v>
      </c>
      <c r="E73" s="8" t="s">
        <v>10</v>
      </c>
      <c r="G73" s="3" t="s">
        <v>10</v>
      </c>
    </row>
    <row r="74" spans="1:7" ht="13" x14ac:dyDescent="0.15">
      <c r="A74" s="17" t="s">
        <v>691</v>
      </c>
      <c r="B74" s="18" t="s">
        <v>749</v>
      </c>
      <c r="C74" s="16">
        <v>0</v>
      </c>
      <c r="D74" s="16" t="s">
        <v>692</v>
      </c>
      <c r="E74" s="8" t="s">
        <v>10</v>
      </c>
      <c r="G74" s="3" t="s">
        <v>10</v>
      </c>
    </row>
    <row r="75" spans="1:7" ht="13" x14ac:dyDescent="0.15">
      <c r="A75" s="16" t="s">
        <v>693</v>
      </c>
      <c r="B75" s="18" t="s">
        <v>694</v>
      </c>
      <c r="C75" s="16">
        <v>0</v>
      </c>
      <c r="D75" s="16"/>
      <c r="E75" s="8" t="s">
        <v>10</v>
      </c>
      <c r="G75" s="3" t="s">
        <v>10</v>
      </c>
    </row>
    <row r="76" spans="1:7" ht="13" x14ac:dyDescent="0.15">
      <c r="A76" s="16" t="s">
        <v>695</v>
      </c>
      <c r="B76" s="18" t="s">
        <v>696</v>
      </c>
      <c r="C76" s="16">
        <v>12</v>
      </c>
      <c r="D76" s="16"/>
      <c r="E76" s="8" t="s">
        <v>10</v>
      </c>
      <c r="G76" s="3" t="s">
        <v>10</v>
      </c>
    </row>
    <row r="77" spans="1:7" ht="13" x14ac:dyDescent="0.15">
      <c r="A77" s="16" t="s">
        <v>697</v>
      </c>
      <c r="B77" s="18" t="s">
        <v>698</v>
      </c>
      <c r="C77" s="16">
        <v>4</v>
      </c>
      <c r="D77" s="16"/>
      <c r="E77" s="8" t="s">
        <v>10</v>
      </c>
      <c r="G77" s="3" t="s">
        <v>10</v>
      </c>
    </row>
    <row r="78" spans="1:7" ht="13" x14ac:dyDescent="0.15">
      <c r="A78" s="16" t="s">
        <v>699</v>
      </c>
      <c r="B78" s="18" t="s">
        <v>700</v>
      </c>
      <c r="C78" s="16">
        <v>0</v>
      </c>
      <c r="D78" s="18" t="s">
        <v>701</v>
      </c>
      <c r="E78" s="8" t="s">
        <v>10</v>
      </c>
      <c r="G78" s="3" t="s">
        <v>10</v>
      </c>
    </row>
    <row r="79" spans="1:7" ht="13" x14ac:dyDescent="0.15">
      <c r="A79" s="16" t="s">
        <v>702</v>
      </c>
      <c r="B79" s="18" t="s">
        <v>703</v>
      </c>
      <c r="C79" s="16">
        <v>0</v>
      </c>
      <c r="D79" s="16"/>
      <c r="E79" s="8" t="s">
        <v>10</v>
      </c>
      <c r="G79" s="3" t="s">
        <v>10</v>
      </c>
    </row>
    <row r="80" spans="1:7" ht="13" x14ac:dyDescent="0.15">
      <c r="A80" s="16" t="s">
        <v>704</v>
      </c>
      <c r="B80" s="18" t="s">
        <v>705</v>
      </c>
      <c r="C80" s="16">
        <v>46</v>
      </c>
      <c r="D80" s="16"/>
      <c r="E80" s="8" t="s">
        <v>10</v>
      </c>
      <c r="G80" s="3" t="s">
        <v>10</v>
      </c>
    </row>
    <row r="81" spans="1:27" ht="13" x14ac:dyDescent="0.15">
      <c r="A81" s="16" t="s">
        <v>706</v>
      </c>
      <c r="B81" s="18" t="s">
        <v>707</v>
      </c>
      <c r="C81" s="16">
        <v>147</v>
      </c>
      <c r="D81" s="16"/>
      <c r="E81" s="8" t="s">
        <v>10</v>
      </c>
      <c r="G81" s="3" t="s">
        <v>10</v>
      </c>
    </row>
    <row r="82" spans="1:27" ht="13" x14ac:dyDescent="0.15">
      <c r="A82" s="16" t="s">
        <v>708</v>
      </c>
      <c r="B82" s="18" t="s">
        <v>709</v>
      </c>
      <c r="C82" s="16">
        <v>0</v>
      </c>
      <c r="D82" s="16"/>
      <c r="E82" s="8" t="s">
        <v>10</v>
      </c>
      <c r="G82" s="3" t="s">
        <v>10</v>
      </c>
    </row>
    <row r="83" spans="1:27" ht="13" x14ac:dyDescent="0.15">
      <c r="A83" s="16" t="s">
        <v>710</v>
      </c>
      <c r="B83" s="18" t="s">
        <v>711</v>
      </c>
      <c r="C83" s="16">
        <v>0</v>
      </c>
      <c r="D83" s="16"/>
      <c r="E83" s="8" t="s">
        <v>10</v>
      </c>
      <c r="G83" s="3" t="s">
        <v>10</v>
      </c>
    </row>
    <row r="84" spans="1:27" ht="13" x14ac:dyDescent="0.15">
      <c r="A84" s="16" t="s">
        <v>712</v>
      </c>
      <c r="B84" s="18" t="s">
        <v>713</v>
      </c>
      <c r="C84" s="16">
        <v>10</v>
      </c>
      <c r="D84" s="16"/>
      <c r="E84" s="8" t="s">
        <v>10</v>
      </c>
      <c r="G84" s="3" t="s">
        <v>10</v>
      </c>
    </row>
    <row r="85" spans="1:27" ht="13" x14ac:dyDescent="0.15">
      <c r="A85" s="16" t="s">
        <v>714</v>
      </c>
      <c r="B85" s="18" t="s">
        <v>715</v>
      </c>
      <c r="C85" s="16">
        <v>0</v>
      </c>
      <c r="D85" s="16"/>
      <c r="E85" s="8" t="s">
        <v>10</v>
      </c>
      <c r="G85" s="3" t="s">
        <v>10</v>
      </c>
    </row>
    <row r="86" spans="1:27" ht="13" x14ac:dyDescent="0.15">
      <c r="A86" s="16" t="s">
        <v>716</v>
      </c>
      <c r="B86" s="18" t="s">
        <v>717</v>
      </c>
      <c r="C86" s="16">
        <v>0</v>
      </c>
      <c r="D86" s="16"/>
      <c r="E86" s="8" t="s">
        <v>10</v>
      </c>
      <c r="G86" s="3" t="s">
        <v>10</v>
      </c>
    </row>
    <row r="87" spans="1:27" ht="13" x14ac:dyDescent="0.15">
      <c r="A87" s="16" t="s">
        <v>718</v>
      </c>
      <c r="B87" s="18" t="s">
        <v>719</v>
      </c>
      <c r="C87" s="16">
        <v>0</v>
      </c>
      <c r="D87" s="16"/>
      <c r="E87" s="8" t="s">
        <v>10</v>
      </c>
      <c r="G87" s="3" t="s">
        <v>10</v>
      </c>
    </row>
    <row r="88" spans="1:27" ht="13" x14ac:dyDescent="0.15">
      <c r="A88" s="16" t="s">
        <v>720</v>
      </c>
      <c r="B88" s="18" t="s">
        <v>721</v>
      </c>
      <c r="C88" s="16">
        <v>10</v>
      </c>
      <c r="D88" s="16"/>
      <c r="E88" s="8" t="s">
        <v>10</v>
      </c>
      <c r="G88" s="3" t="s">
        <v>10</v>
      </c>
    </row>
    <row r="89" spans="1:27" ht="13" x14ac:dyDescent="0.15">
      <c r="A89" s="16" t="s">
        <v>722</v>
      </c>
      <c r="B89" s="18" t="s">
        <v>723</v>
      </c>
      <c r="C89" s="16">
        <v>0</v>
      </c>
      <c r="D89" s="16"/>
      <c r="E89" s="8" t="s">
        <v>10</v>
      </c>
      <c r="G89" s="3" t="s">
        <v>10</v>
      </c>
    </row>
    <row r="90" spans="1:27" ht="13" x14ac:dyDescent="0.15">
      <c r="A90" s="16" t="s">
        <v>724</v>
      </c>
      <c r="B90" s="18" t="s">
        <v>725</v>
      </c>
      <c r="C90" s="16">
        <v>6</v>
      </c>
      <c r="D90" s="16"/>
      <c r="E90" s="8" t="s">
        <v>10</v>
      </c>
      <c r="G90" s="3" t="s">
        <v>10</v>
      </c>
    </row>
    <row r="91" spans="1:27" ht="13" x14ac:dyDescent="0.15">
      <c r="A91" s="16" t="s">
        <v>726</v>
      </c>
      <c r="B91" s="18" t="s">
        <v>727</v>
      </c>
      <c r="C91" s="16">
        <v>10</v>
      </c>
      <c r="D91" s="16"/>
      <c r="E91" s="8" t="s">
        <v>10</v>
      </c>
      <c r="F91" s="3" t="s">
        <v>197</v>
      </c>
      <c r="G91" s="3" t="s">
        <v>10</v>
      </c>
    </row>
    <row r="92" spans="1:27" ht="13" x14ac:dyDescent="0.15">
      <c r="A92" s="16" t="s">
        <v>728</v>
      </c>
      <c r="B92" s="18" t="s">
        <v>729</v>
      </c>
      <c r="C92" s="16">
        <v>20</v>
      </c>
      <c r="D92" s="16"/>
      <c r="E92" s="8" t="s">
        <v>10</v>
      </c>
      <c r="F92" s="8"/>
      <c r="G92" s="8" t="s">
        <v>10</v>
      </c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</row>
    <row r="93" spans="1:27" ht="13" x14ac:dyDescent="0.15">
      <c r="A93" s="16" t="s">
        <v>730</v>
      </c>
      <c r="B93" s="18" t="s">
        <v>731</v>
      </c>
      <c r="C93" s="16">
        <v>77</v>
      </c>
      <c r="D93" s="16"/>
      <c r="E93" s="8" t="s">
        <v>10</v>
      </c>
    </row>
    <row r="94" spans="1:27" ht="13" x14ac:dyDescent="0.15">
      <c r="A94" s="16" t="s">
        <v>732</v>
      </c>
      <c r="B94" s="18" t="s">
        <v>733</v>
      </c>
      <c r="C94" s="16">
        <v>3</v>
      </c>
      <c r="D94" s="16"/>
      <c r="E94" s="8" t="s">
        <v>10</v>
      </c>
    </row>
    <row r="95" spans="1:27" ht="13" x14ac:dyDescent="0.15">
      <c r="A95" s="16" t="s">
        <v>734</v>
      </c>
      <c r="B95" s="18" t="s">
        <v>735</v>
      </c>
      <c r="C95" s="16">
        <v>10</v>
      </c>
      <c r="D95" s="16"/>
      <c r="E95" s="8" t="s">
        <v>10</v>
      </c>
      <c r="G95" s="3" t="s">
        <v>10</v>
      </c>
    </row>
    <row r="96" spans="1:27" ht="13" x14ac:dyDescent="0.15">
      <c r="A96" s="16" t="s">
        <v>736</v>
      </c>
      <c r="B96" s="18" t="s">
        <v>737</v>
      </c>
      <c r="C96" s="16">
        <v>0</v>
      </c>
      <c r="D96" s="16"/>
      <c r="E96" s="8" t="s">
        <v>10</v>
      </c>
      <c r="G96" s="3" t="s">
        <v>10</v>
      </c>
    </row>
    <row r="97" spans="1:7" ht="13" x14ac:dyDescent="0.15">
      <c r="A97" s="16" t="s">
        <v>738</v>
      </c>
      <c r="B97" s="18" t="s">
        <v>739</v>
      </c>
      <c r="C97" s="16">
        <v>22</v>
      </c>
      <c r="D97" s="16"/>
      <c r="E97" s="8" t="s">
        <v>10</v>
      </c>
      <c r="G97" s="3" t="s">
        <v>10</v>
      </c>
    </row>
    <row r="98" spans="1:7" ht="13" x14ac:dyDescent="0.15">
      <c r="A98" s="16" t="s">
        <v>740</v>
      </c>
      <c r="B98" s="18" t="s">
        <v>741</v>
      </c>
      <c r="C98" s="16">
        <v>0</v>
      </c>
      <c r="D98" s="16"/>
      <c r="E98" s="8" t="s">
        <v>10</v>
      </c>
      <c r="G98" s="3" t="s">
        <v>10</v>
      </c>
    </row>
    <row r="99" spans="1:7" ht="13" x14ac:dyDescent="0.15">
      <c r="A99" s="16" t="s">
        <v>742</v>
      </c>
      <c r="B99" s="18" t="s">
        <v>743</v>
      </c>
      <c r="C99" s="16">
        <v>0</v>
      </c>
      <c r="D99" s="16"/>
      <c r="E99" s="8" t="s">
        <v>10</v>
      </c>
      <c r="G99" s="3" t="s">
        <v>10</v>
      </c>
    </row>
    <row r="100" spans="1:7" ht="13" x14ac:dyDescent="0.15">
      <c r="A100" s="16" t="s">
        <v>744</v>
      </c>
      <c r="B100" s="18" t="s">
        <v>745</v>
      </c>
      <c r="C100" s="16">
        <v>20</v>
      </c>
      <c r="D100" s="16"/>
      <c r="E100" s="8" t="s">
        <v>10</v>
      </c>
    </row>
    <row r="101" spans="1:7" ht="13" x14ac:dyDescent="0.15">
      <c r="A101" s="16" t="s">
        <v>746</v>
      </c>
      <c r="B101" s="18" t="s">
        <v>747</v>
      </c>
      <c r="C101" s="16">
        <v>1</v>
      </c>
      <c r="D101" s="16"/>
      <c r="E101" s="8" t="s">
        <v>10</v>
      </c>
      <c r="F101" s="3" t="s">
        <v>219</v>
      </c>
      <c r="G101" s="3" t="s">
        <v>10</v>
      </c>
    </row>
    <row r="103" spans="1:7" ht="13" x14ac:dyDescent="0.15">
      <c r="A103" s="1"/>
    </row>
    <row r="104" spans="1:7" ht="13" x14ac:dyDescent="0.15">
      <c r="A104" s="5"/>
      <c r="B104" s="4"/>
      <c r="C104" s="3"/>
      <c r="G104" s="3" t="s">
        <v>10</v>
      </c>
    </row>
    <row r="105" spans="1:7" ht="13" x14ac:dyDescent="0.15">
      <c r="A105" s="3"/>
      <c r="B105" s="4"/>
      <c r="C105" s="3"/>
      <c r="G105" s="3" t="s">
        <v>10</v>
      </c>
    </row>
    <row r="106" spans="1:7" ht="13" x14ac:dyDescent="0.15">
      <c r="A106" s="3"/>
      <c r="B106" s="6"/>
      <c r="C106" s="3"/>
      <c r="G106" s="3" t="s">
        <v>10</v>
      </c>
    </row>
    <row r="107" spans="1:7" ht="13" x14ac:dyDescent="0.15">
      <c r="A107" s="3"/>
      <c r="B107" s="6"/>
      <c r="C107" s="3"/>
      <c r="G107" s="3" t="s">
        <v>10</v>
      </c>
    </row>
    <row r="108" spans="1:7" ht="13" x14ac:dyDescent="0.15">
      <c r="A108" s="3"/>
      <c r="B108" s="6"/>
      <c r="C108" s="3"/>
    </row>
    <row r="109" spans="1:7" ht="13" x14ac:dyDescent="0.15">
      <c r="A109" s="3"/>
      <c r="B109" s="6"/>
      <c r="C109" s="3"/>
      <c r="G109" s="3" t="s">
        <v>10</v>
      </c>
    </row>
    <row r="112" spans="1:7" ht="13" x14ac:dyDescent="0.15">
      <c r="A112" s="3"/>
      <c r="B112" s="6"/>
      <c r="C112" s="3"/>
      <c r="E112" s="3"/>
      <c r="F112" s="3"/>
      <c r="G112" s="3" t="s">
        <v>10</v>
      </c>
    </row>
    <row r="113" spans="1:7" ht="13" x14ac:dyDescent="0.15">
      <c r="A113" s="3"/>
      <c r="B113" s="4"/>
      <c r="C113" s="3"/>
      <c r="G113" s="3" t="s">
        <v>10</v>
      </c>
    </row>
    <row r="114" spans="1:7" ht="13" x14ac:dyDescent="0.15">
      <c r="A114" s="5"/>
      <c r="B114" s="6"/>
      <c r="C114" s="3"/>
      <c r="G114" s="3" t="s">
        <v>10</v>
      </c>
    </row>
    <row r="115" spans="1:7" ht="13" x14ac:dyDescent="0.15">
      <c r="A115" s="3"/>
      <c r="B115" s="4"/>
      <c r="C115" s="3"/>
      <c r="G115" s="3" t="s">
        <v>10</v>
      </c>
    </row>
    <row r="116" spans="1:7" ht="13" x14ac:dyDescent="0.15">
      <c r="A116" s="3"/>
      <c r="B116" s="6"/>
      <c r="C116" s="3"/>
      <c r="G116" s="3" t="s">
        <v>10</v>
      </c>
    </row>
    <row r="117" spans="1:7" ht="13" x14ac:dyDescent="0.15">
      <c r="A117" s="3"/>
      <c r="B117" s="6"/>
      <c r="C117" s="3"/>
      <c r="G117" s="3" t="s">
        <v>10</v>
      </c>
    </row>
    <row r="118" spans="1:7" ht="13" x14ac:dyDescent="0.15">
      <c r="A118" s="3"/>
      <c r="B118" s="6"/>
      <c r="C118" s="3"/>
      <c r="G118" s="3" t="s">
        <v>10</v>
      </c>
    </row>
    <row r="119" spans="1:7" ht="13" x14ac:dyDescent="0.15">
      <c r="A119" s="3"/>
      <c r="B119" s="6"/>
      <c r="C119" s="3"/>
      <c r="G119" s="3" t="s">
        <v>10</v>
      </c>
    </row>
    <row r="120" spans="1:7" ht="13" x14ac:dyDescent="0.15">
      <c r="A120" s="3"/>
      <c r="B120" s="4"/>
      <c r="C120" s="3"/>
      <c r="G120" s="3" t="s">
        <v>10</v>
      </c>
    </row>
    <row r="121" spans="1:7" ht="13" x14ac:dyDescent="0.15">
      <c r="A121" s="3"/>
      <c r="B121" s="4"/>
      <c r="C121" s="3"/>
      <c r="G121" s="3" t="s">
        <v>10</v>
      </c>
    </row>
    <row r="122" spans="1:7" ht="13" x14ac:dyDescent="0.15">
      <c r="A122" s="3"/>
      <c r="B122" s="6"/>
      <c r="C122" s="3"/>
      <c r="G122" s="3" t="s">
        <v>10</v>
      </c>
    </row>
    <row r="123" spans="1:7" ht="13" x14ac:dyDescent="0.15">
      <c r="A123" s="3"/>
      <c r="B123" s="4"/>
      <c r="C123" s="3"/>
    </row>
    <row r="124" spans="1:7" ht="13" x14ac:dyDescent="0.15">
      <c r="A124" s="3"/>
      <c r="B124" s="4"/>
      <c r="C124" s="3"/>
      <c r="G124" s="3" t="s">
        <v>10</v>
      </c>
    </row>
    <row r="125" spans="1:7" ht="13" x14ac:dyDescent="0.15">
      <c r="A125" s="3"/>
      <c r="B125" s="4"/>
      <c r="C125" s="3"/>
      <c r="G125" s="3" t="s">
        <v>10</v>
      </c>
    </row>
    <row r="126" spans="1:7" ht="13" x14ac:dyDescent="0.15">
      <c r="A126" s="3"/>
      <c r="B126" s="4"/>
      <c r="C126" s="3"/>
      <c r="G126" s="3" t="s">
        <v>10</v>
      </c>
    </row>
    <row r="127" spans="1:7" ht="13" x14ac:dyDescent="0.15">
      <c r="A127" s="3"/>
      <c r="B127" s="6"/>
      <c r="C127" s="3"/>
      <c r="G127" s="3" t="s">
        <v>10</v>
      </c>
    </row>
    <row r="128" spans="1:7" ht="13" x14ac:dyDescent="0.15">
      <c r="A128" s="3"/>
      <c r="B128" s="6"/>
      <c r="C128" s="3"/>
      <c r="G128" s="3" t="s">
        <v>10</v>
      </c>
    </row>
    <row r="129" spans="1:7" ht="13" x14ac:dyDescent="0.15">
      <c r="A129" s="3"/>
      <c r="B129" s="4"/>
      <c r="C129" s="3"/>
      <c r="G129" s="3" t="s">
        <v>10</v>
      </c>
    </row>
    <row r="130" spans="1:7" ht="13" x14ac:dyDescent="0.15">
      <c r="A130" s="3"/>
      <c r="B130" s="6"/>
      <c r="C130" s="3"/>
    </row>
    <row r="131" spans="1:7" ht="13" x14ac:dyDescent="0.15">
      <c r="A131" s="3"/>
      <c r="B131" s="6"/>
      <c r="C131" s="3"/>
    </row>
    <row r="132" spans="1:7" ht="13" x14ac:dyDescent="0.15">
      <c r="A132" s="3"/>
      <c r="B132" s="6"/>
      <c r="C132" s="3"/>
    </row>
    <row r="133" spans="1:7" ht="13" x14ac:dyDescent="0.15">
      <c r="A133" s="3"/>
      <c r="B133" s="6"/>
      <c r="C133" s="3"/>
    </row>
    <row r="134" spans="1:7" ht="13" x14ac:dyDescent="0.15">
      <c r="A134" s="3"/>
      <c r="B134" s="6"/>
      <c r="C134" s="3"/>
      <c r="G134" s="3" t="s">
        <v>10</v>
      </c>
    </row>
    <row r="135" spans="1:7" ht="13" x14ac:dyDescent="0.15">
      <c r="A135" s="3"/>
      <c r="B135" s="4"/>
      <c r="C135" s="3"/>
      <c r="G135" s="3" t="s">
        <v>10</v>
      </c>
    </row>
    <row r="136" spans="1:7" ht="13" x14ac:dyDescent="0.15">
      <c r="A136" s="3"/>
      <c r="B136" s="4"/>
      <c r="C136" s="3"/>
      <c r="G136" s="3" t="s">
        <v>10</v>
      </c>
    </row>
  </sheetData>
  <hyperlinks>
    <hyperlink ref="B2" r:id="rId1" xr:uid="{A805CE6F-BFB1-8140-8AF0-8C6FCF223F57}"/>
    <hyperlink ref="B3" r:id="rId2" xr:uid="{F55001BB-703F-9A49-A8AD-316D76A20371}"/>
    <hyperlink ref="B4" r:id="rId3" xr:uid="{5439BFDF-97A8-8E4A-8226-2C0D699F6512}"/>
    <hyperlink ref="B5" r:id="rId4" xr:uid="{46BD358C-FBBB-6A43-BC4D-CBFFF8D41617}"/>
    <hyperlink ref="B7" r:id="rId5" xr:uid="{D2CD3B26-82F9-2B41-88BB-8EBD0704E76B}"/>
    <hyperlink ref="B8" r:id="rId6" xr:uid="{84307E84-F480-724A-9490-044FDB35B304}"/>
    <hyperlink ref="B9" r:id="rId7" xr:uid="{D5311303-9E61-D948-B12D-935C5B4DA063}"/>
    <hyperlink ref="B10" r:id="rId8" xr:uid="{C2BC2B29-EA48-7D42-9B2E-11AE35E0B971}"/>
    <hyperlink ref="B11" r:id="rId9" xr:uid="{531FA7BE-2F6B-694C-B5DE-E23B4BC6BBFD}"/>
    <hyperlink ref="B12" r:id="rId10" xr:uid="{37B89382-B859-7348-ABC9-C976C06AC3F1}"/>
    <hyperlink ref="B13" r:id="rId11" xr:uid="{DAF0B22B-4E6B-C548-9238-79547B47AD40}"/>
    <hyperlink ref="B14" r:id="rId12" xr:uid="{AD205A82-45B9-7D40-A431-11F71817FB60}"/>
    <hyperlink ref="B15" r:id="rId13" xr:uid="{25866236-11F3-8842-8491-F9BB045A1CF7}"/>
    <hyperlink ref="B16" r:id="rId14" xr:uid="{2F6DC493-B6D8-A448-84D0-C0720F269F55}"/>
    <hyperlink ref="B17" r:id="rId15" xr:uid="{8DE18340-DD81-B745-A759-E74479D8F317}"/>
    <hyperlink ref="B18" r:id="rId16" xr:uid="{F1F4D633-0143-5E4A-9CE0-4012F51B5358}"/>
    <hyperlink ref="B19" r:id="rId17" xr:uid="{91C938C4-5406-D041-BD52-813D18C9D490}"/>
    <hyperlink ref="B20" r:id="rId18" xr:uid="{9B67266F-ABF2-1345-911C-9791E2FA9EC3}"/>
    <hyperlink ref="B21" r:id="rId19" xr:uid="{AC8EC067-17DE-184F-9C62-DEB7987F6512}"/>
    <hyperlink ref="B22" r:id="rId20" xr:uid="{E827ACCB-3BDE-D448-AF82-7088BD349E64}"/>
    <hyperlink ref="B23" r:id="rId21" xr:uid="{7DCFFB3E-6140-9A41-BCC7-0544405FA1EA}"/>
    <hyperlink ref="B24" r:id="rId22" xr:uid="{C17B2DDE-5E76-3F4C-9C2C-C554C3C8DA01}"/>
    <hyperlink ref="B25" r:id="rId23" xr:uid="{F0F890D8-E649-024E-A3A6-18378D155632}"/>
    <hyperlink ref="B26" r:id="rId24" xr:uid="{898C3B8D-8D7F-1B4B-9522-BF494C00341C}"/>
    <hyperlink ref="B27" r:id="rId25" xr:uid="{BAB541A0-6DCE-1C4E-88EC-F245C50B633D}"/>
    <hyperlink ref="B28" r:id="rId26" xr:uid="{E2BAB60A-5D5D-7F4E-A114-315F8271DDCA}"/>
    <hyperlink ref="B29" r:id="rId27" xr:uid="{D9112015-BE89-774C-8D99-3AF4F9731A56}"/>
    <hyperlink ref="B30" r:id="rId28" xr:uid="{8D16ECCD-098F-3146-B148-D6764BC08BB9}"/>
    <hyperlink ref="B31" r:id="rId29" xr:uid="{C37B8D2D-C1BE-8E42-8B4D-BF5FF36C6FEC}"/>
    <hyperlink ref="B32" r:id="rId30" xr:uid="{FE11E426-5767-3740-936B-D5D29152A94B}"/>
    <hyperlink ref="B33" r:id="rId31" xr:uid="{47554936-8796-9541-B4B0-059EBA478AD6}"/>
    <hyperlink ref="B34" r:id="rId32" xr:uid="{37608FB8-B191-8D4B-9F65-2F169BD6E6A6}"/>
    <hyperlink ref="B35" r:id="rId33" xr:uid="{E4D24681-2D6F-0C4F-846D-1451F9581C4A}"/>
    <hyperlink ref="B36" r:id="rId34" xr:uid="{11178A1E-811A-C24C-95FE-2774BD41BD2A}"/>
    <hyperlink ref="B37" r:id="rId35" xr:uid="{2141D040-96A4-0D46-9FAB-23C21F663BED}"/>
    <hyperlink ref="B38" r:id="rId36" xr:uid="{BCF30C1E-D459-8742-B589-1364026B8CA8}"/>
    <hyperlink ref="B39" r:id="rId37" xr:uid="{7365C569-B95B-CA45-9D42-4188CCF8F7DF}"/>
    <hyperlink ref="B40" r:id="rId38" xr:uid="{FCD22D22-4FEA-C14E-872E-E872B75DED76}"/>
    <hyperlink ref="B41" r:id="rId39" xr:uid="{08BE4070-51B6-B64C-A22D-F9EA1929B938}"/>
    <hyperlink ref="B42" r:id="rId40" xr:uid="{2E93FC9F-248D-3F40-968F-5AE66A90CA93}"/>
    <hyperlink ref="B43" r:id="rId41" xr:uid="{93D1C1A0-CAE6-ED4A-8D01-55AA2EACB82A}"/>
    <hyperlink ref="B44" r:id="rId42" xr:uid="{60C75522-B7FD-C143-891E-E815DC716ACE}"/>
    <hyperlink ref="B45" r:id="rId43" xr:uid="{C6B24457-7709-BC4D-884C-0602B9650CB1}"/>
    <hyperlink ref="B46" r:id="rId44" xr:uid="{7000DBC7-DC95-7C47-9E87-A9382FE0DD7A}"/>
    <hyperlink ref="B47" r:id="rId45" xr:uid="{B78EDB25-2479-8040-B431-62D0FB00BAC1}"/>
    <hyperlink ref="B48" r:id="rId46" xr:uid="{24A9BDAA-A1D4-3044-B097-184B9A99DD55}"/>
    <hyperlink ref="B49" r:id="rId47" xr:uid="{43017690-F536-C344-B7F2-CCF15B9DD9FD}"/>
    <hyperlink ref="B50" r:id="rId48" xr:uid="{16F2AAE8-957C-834C-A011-86961E1BC240}"/>
    <hyperlink ref="B51" r:id="rId49" xr:uid="{091AF6AC-D7B5-EC45-9984-5BB385EAF7D7}"/>
    <hyperlink ref="B52" r:id="rId50" xr:uid="{F11BCF5A-AB29-CF49-BCBF-768082D1C6E1}"/>
    <hyperlink ref="B53" r:id="rId51" xr:uid="{54045E1A-37E5-7148-81E6-CC174F571CB4}"/>
    <hyperlink ref="B54" r:id="rId52" xr:uid="{780991E5-0425-214A-860D-26C321441DC0}"/>
    <hyperlink ref="B55" r:id="rId53" xr:uid="{4E074533-E3EC-7345-935F-D2413E1CAF34}"/>
    <hyperlink ref="B56" r:id="rId54" xr:uid="{FA98AB66-B09C-4345-A611-DCA741CCA103}"/>
    <hyperlink ref="B57" r:id="rId55" xr:uid="{F240AECA-A5D6-114D-B627-2350BDDC9F03}"/>
    <hyperlink ref="B58" r:id="rId56" xr:uid="{FB448AEB-157E-584F-ACC8-29B18314CB7D}"/>
    <hyperlink ref="B59" r:id="rId57" xr:uid="{AAC6D8FE-B89F-AA4F-9505-41CC22A0BFED}"/>
    <hyperlink ref="B60" r:id="rId58" xr:uid="{64A57B70-5782-BF40-8E95-039B09A8A9FF}"/>
    <hyperlink ref="B62" r:id="rId59" xr:uid="{218B980E-BC8C-254F-83FD-5B39939C38D7}"/>
    <hyperlink ref="B63" r:id="rId60" xr:uid="{227F6C19-3DC1-5446-AA03-A90BEC6CEB6D}"/>
    <hyperlink ref="B64" r:id="rId61" xr:uid="{BBB7949C-6D92-8B4A-85CD-1F491E09A7D3}"/>
    <hyperlink ref="B65" r:id="rId62" xr:uid="{D9D6C3D6-7489-4942-B73A-0266F3DF6D3B}"/>
    <hyperlink ref="B66" r:id="rId63" xr:uid="{5B062641-DDC7-1842-A327-BEC6231DC8EC}"/>
    <hyperlink ref="B67" r:id="rId64" xr:uid="{1256C73F-FA3E-A14B-A29C-D1AD2310F4D2}"/>
    <hyperlink ref="B68" r:id="rId65" xr:uid="{8F0A13E2-4549-8B42-8727-EA5C13DE2F37}"/>
    <hyperlink ref="B69" r:id="rId66" xr:uid="{7436ECB0-3E39-2B4C-84E8-DA9FA73E79EF}"/>
    <hyperlink ref="B70" r:id="rId67" xr:uid="{18A861EA-4E53-5848-89C3-F961E0F9A852}"/>
    <hyperlink ref="B71" r:id="rId68" xr:uid="{7A9AA92E-FC86-B24D-8ACB-5426A17FE9C8}"/>
    <hyperlink ref="B72" r:id="rId69" xr:uid="{A9A7A093-76E4-1F46-A5F3-B77BA3BB5955}"/>
    <hyperlink ref="B73" r:id="rId70" xr:uid="{19B4D4D3-B1C4-1341-9816-EDF6489DD3AA}"/>
    <hyperlink ref="B75" r:id="rId71" xr:uid="{AFB18C8C-3624-D741-A15C-180DF6178BBB}"/>
    <hyperlink ref="B76" r:id="rId72" xr:uid="{EBF7E2E6-4D27-594F-9567-512818B2536D}"/>
    <hyperlink ref="B77" r:id="rId73" xr:uid="{23FE9FE9-9071-784E-9B2E-17D705966A2B}"/>
    <hyperlink ref="B78" r:id="rId74" xr:uid="{18A45DE0-37A4-3E4F-BFE3-A104FE186EA3}"/>
    <hyperlink ref="D78" r:id="rId75" xr:uid="{52934650-4A3C-FC47-BC4A-5BF26695CC7B}"/>
    <hyperlink ref="B79" r:id="rId76" xr:uid="{DED6EB6D-CFD2-D74C-8669-66BF689BBB81}"/>
    <hyperlink ref="B80" r:id="rId77" xr:uid="{97B32D94-CB9C-5943-B195-0AD3DD21C79B}"/>
    <hyperlink ref="B81" r:id="rId78" xr:uid="{BBD6659C-DE60-124B-93B7-C30E56A2BC0B}"/>
    <hyperlink ref="B82" r:id="rId79" xr:uid="{34E7535B-2C61-B14D-845C-7361DB1583E5}"/>
    <hyperlink ref="B83" r:id="rId80" xr:uid="{E49682EC-179F-1043-B99E-33F1E9A395D1}"/>
    <hyperlink ref="B84" r:id="rId81" xr:uid="{581E3EA1-E011-EA44-89E7-054516C4DD3B}"/>
    <hyperlink ref="B85" r:id="rId82" xr:uid="{C00E4C5C-8E12-3841-823B-61E90B16BAB9}"/>
    <hyperlink ref="B86" r:id="rId83" xr:uid="{71E96DB8-8A05-2D47-B2C0-227933FA5057}"/>
    <hyperlink ref="B87" r:id="rId84" xr:uid="{DDBC73FA-06F5-8B42-8E3D-CD450579AB5A}"/>
    <hyperlink ref="B88" r:id="rId85" xr:uid="{F851D8E6-71F1-0F4F-885C-1ACDF4720A6D}"/>
    <hyperlink ref="B89" r:id="rId86" xr:uid="{0484BE31-B922-E040-A27F-0073213D091D}"/>
    <hyperlink ref="B90" r:id="rId87" xr:uid="{BBAF000A-EDA9-974A-9E02-F2E71452CB5C}"/>
    <hyperlink ref="B91" r:id="rId88" xr:uid="{5D3A26A9-1449-894E-B12B-9E2FBC1870A7}"/>
    <hyperlink ref="B92" r:id="rId89" xr:uid="{EEFDF08B-3739-B845-8051-964CE51ABDC0}"/>
    <hyperlink ref="B93" r:id="rId90" xr:uid="{7729D405-FE9E-9344-9460-B0636E549A8D}"/>
    <hyperlink ref="B94" r:id="rId91" xr:uid="{DF330CB3-C1FE-EA4A-8CA4-7200030C4D6C}"/>
    <hyperlink ref="B95" r:id="rId92" xr:uid="{F29B970A-F5AB-F949-B958-3434C7F01C5B}"/>
    <hyperlink ref="B96" r:id="rId93" xr:uid="{AD6D5D91-3E4C-EC43-AE24-6BCC0B4D0D9B}"/>
    <hyperlink ref="B97" r:id="rId94" xr:uid="{C526B6C2-3BD3-D449-B15B-F1D0839E024B}"/>
    <hyperlink ref="B98" r:id="rId95" xr:uid="{1EBBE45C-B889-F940-911B-44CA0268E159}"/>
    <hyperlink ref="B99" r:id="rId96" xr:uid="{A2160C57-3133-9C4A-B28D-230BAB376A11}"/>
    <hyperlink ref="B100" r:id="rId97" xr:uid="{171D4E91-9CF7-9542-B1FF-D86ADCDA0309}"/>
    <hyperlink ref="B101" r:id="rId98" xr:uid="{4F4F1780-0771-C647-907E-3D8A514DD56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A142"/>
  <sheetViews>
    <sheetView workbookViewId="0"/>
  </sheetViews>
  <sheetFormatPr baseColWidth="10" defaultColWidth="14.5" defaultRowHeight="15.75" customHeight="1" x14ac:dyDescent="0.15"/>
  <cols>
    <col min="1" max="1" width="56" customWidth="1"/>
    <col min="3" max="3" width="19.5" customWidth="1"/>
    <col min="4" max="4" width="33.83203125" customWidth="1"/>
    <col min="5" max="5" width="16" customWidth="1"/>
  </cols>
  <sheetData>
    <row r="1" spans="1:7" ht="15.75" customHeight="1" x14ac:dyDescent="0.15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 x14ac:dyDescent="0.15">
      <c r="A2" s="3" t="s">
        <v>7</v>
      </c>
      <c r="B2" s="4" t="s">
        <v>8</v>
      </c>
      <c r="C2" s="3">
        <v>3</v>
      </c>
      <c r="D2" s="3" t="s">
        <v>9</v>
      </c>
      <c r="E2" s="3" t="s">
        <v>10</v>
      </c>
      <c r="G2" s="3" t="s">
        <v>10</v>
      </c>
    </row>
    <row r="3" spans="1:7" ht="15.75" customHeight="1" x14ac:dyDescent="0.15">
      <c r="A3" s="5" t="s">
        <v>11</v>
      </c>
      <c r="B3" s="6" t="s">
        <v>12</v>
      </c>
      <c r="C3" s="3">
        <v>0</v>
      </c>
      <c r="D3" s="3" t="s">
        <v>13</v>
      </c>
      <c r="G3" s="3" t="s">
        <v>10</v>
      </c>
    </row>
    <row r="4" spans="1:7" ht="15.75" customHeight="1" x14ac:dyDescent="0.15">
      <c r="A4" s="3" t="s">
        <v>14</v>
      </c>
      <c r="B4" s="4" t="s">
        <v>15</v>
      </c>
      <c r="C4" s="3">
        <v>25</v>
      </c>
      <c r="G4" s="3" t="s">
        <v>10</v>
      </c>
    </row>
    <row r="5" spans="1:7" ht="15.75" customHeight="1" x14ac:dyDescent="0.15">
      <c r="A5" s="3" t="s">
        <v>16</v>
      </c>
      <c r="B5" s="4" t="s">
        <v>17</v>
      </c>
      <c r="C5" s="3">
        <v>50</v>
      </c>
      <c r="G5" s="3" t="s">
        <v>10</v>
      </c>
    </row>
    <row r="6" spans="1:7" ht="15.75" customHeight="1" x14ac:dyDescent="0.15">
      <c r="A6" s="3" t="s">
        <v>18</v>
      </c>
      <c r="B6" s="6" t="s">
        <v>19</v>
      </c>
      <c r="C6" s="3">
        <v>20</v>
      </c>
      <c r="G6" s="3" t="s">
        <v>10</v>
      </c>
    </row>
    <row r="7" spans="1:7" ht="15.75" customHeight="1" x14ac:dyDescent="0.15">
      <c r="A7" s="5" t="s">
        <v>20</v>
      </c>
      <c r="B7" s="6" t="s">
        <v>21</v>
      </c>
      <c r="C7" s="3">
        <v>0</v>
      </c>
      <c r="E7" s="3"/>
      <c r="F7" s="3" t="s">
        <v>22</v>
      </c>
      <c r="G7" s="3" t="s">
        <v>10</v>
      </c>
    </row>
    <row r="8" spans="1:7" ht="15.75" customHeight="1" x14ac:dyDescent="0.15">
      <c r="A8" s="3" t="s">
        <v>23</v>
      </c>
      <c r="B8" s="6" t="s">
        <v>24</v>
      </c>
      <c r="C8" s="3">
        <v>10</v>
      </c>
      <c r="G8" s="3" t="s">
        <v>10</v>
      </c>
    </row>
    <row r="9" spans="1:7" ht="15.75" customHeight="1" x14ac:dyDescent="0.15">
      <c r="A9" s="3" t="s">
        <v>25</v>
      </c>
      <c r="B9" s="6" t="s">
        <v>26</v>
      </c>
      <c r="C9" s="3">
        <v>0</v>
      </c>
      <c r="G9" s="3" t="s">
        <v>10</v>
      </c>
    </row>
    <row r="10" spans="1:7" ht="15.75" customHeight="1" x14ac:dyDescent="0.15">
      <c r="A10" s="5" t="s">
        <v>27</v>
      </c>
      <c r="B10" s="6" t="s">
        <v>28</v>
      </c>
      <c r="C10" s="3">
        <v>0</v>
      </c>
      <c r="E10" s="3"/>
      <c r="F10" s="3" t="s">
        <v>29</v>
      </c>
      <c r="G10" s="3" t="s">
        <v>10</v>
      </c>
    </row>
    <row r="11" spans="1:7" ht="15.75" customHeight="1" x14ac:dyDescent="0.15">
      <c r="A11" s="3" t="s">
        <v>30</v>
      </c>
      <c r="B11" s="6" t="s">
        <v>31</v>
      </c>
      <c r="C11" s="3">
        <v>55</v>
      </c>
      <c r="G11" s="3" t="s">
        <v>10</v>
      </c>
    </row>
    <row r="12" spans="1:7" ht="15.75" customHeight="1" x14ac:dyDescent="0.15">
      <c r="A12" s="3" t="s">
        <v>32</v>
      </c>
      <c r="B12" s="4" t="s">
        <v>33</v>
      </c>
      <c r="C12" s="3">
        <v>43</v>
      </c>
      <c r="G12" s="3" t="s">
        <v>10</v>
      </c>
    </row>
    <row r="13" spans="1:7" ht="15.75" customHeight="1" x14ac:dyDescent="0.15">
      <c r="A13" s="5" t="s">
        <v>34</v>
      </c>
      <c r="B13" s="6" t="s">
        <v>35</v>
      </c>
      <c r="C13" s="3">
        <v>40</v>
      </c>
      <c r="G13" s="3" t="s">
        <v>10</v>
      </c>
    </row>
    <row r="14" spans="1:7" ht="15.75" customHeight="1" x14ac:dyDescent="0.15">
      <c r="A14" s="3" t="s">
        <v>36</v>
      </c>
      <c r="B14" s="6" t="s">
        <v>37</v>
      </c>
      <c r="C14" s="3">
        <v>0</v>
      </c>
      <c r="G14" s="3" t="s">
        <v>10</v>
      </c>
    </row>
    <row r="15" spans="1:7" ht="15.75" customHeight="1" x14ac:dyDescent="0.15">
      <c r="A15" s="3" t="s">
        <v>38</v>
      </c>
      <c r="B15" s="4" t="s">
        <v>39</v>
      </c>
      <c r="C15" s="3">
        <v>15</v>
      </c>
      <c r="G15" s="3" t="s">
        <v>10</v>
      </c>
    </row>
    <row r="16" spans="1:7" ht="15.75" customHeight="1" x14ac:dyDescent="0.15">
      <c r="A16" s="3" t="s">
        <v>40</v>
      </c>
      <c r="B16" s="4" t="s">
        <v>41</v>
      </c>
      <c r="C16" s="3">
        <v>7</v>
      </c>
      <c r="G16" s="3" t="s">
        <v>10</v>
      </c>
    </row>
    <row r="17" spans="1:7" ht="15.75" customHeight="1" x14ac:dyDescent="0.15">
      <c r="A17" s="3" t="s">
        <v>42</v>
      </c>
      <c r="B17" s="6" t="s">
        <v>43</v>
      </c>
      <c r="C17" s="3">
        <v>0</v>
      </c>
      <c r="E17" s="3"/>
      <c r="F17" s="3" t="s">
        <v>44</v>
      </c>
      <c r="G17" s="3" t="s">
        <v>10</v>
      </c>
    </row>
    <row r="18" spans="1:7" ht="15.75" customHeight="1" x14ac:dyDescent="0.15">
      <c r="A18" s="5" t="s">
        <v>45</v>
      </c>
      <c r="B18" s="6" t="s">
        <v>46</v>
      </c>
      <c r="C18" s="3">
        <v>0</v>
      </c>
      <c r="G18" s="3" t="s">
        <v>10</v>
      </c>
    </row>
    <row r="19" spans="1:7" ht="15.75" customHeight="1" x14ac:dyDescent="0.15">
      <c r="A19" s="3" t="s">
        <v>47</v>
      </c>
      <c r="B19" s="6" t="s">
        <v>48</v>
      </c>
      <c r="C19" s="3">
        <v>0</v>
      </c>
      <c r="G19" s="3" t="s">
        <v>10</v>
      </c>
    </row>
    <row r="20" spans="1:7" ht="15.75" customHeight="1" x14ac:dyDescent="0.15">
      <c r="A20" s="3" t="s">
        <v>49</v>
      </c>
      <c r="B20" s="6" t="s">
        <v>50</v>
      </c>
      <c r="C20" s="3">
        <v>0</v>
      </c>
      <c r="G20" s="3" t="s">
        <v>10</v>
      </c>
    </row>
    <row r="21" spans="1:7" ht="15.75" customHeight="1" x14ac:dyDescent="0.15">
      <c r="A21" s="3" t="s">
        <v>51</v>
      </c>
      <c r="B21" s="6" t="s">
        <v>52</v>
      </c>
      <c r="C21" s="3">
        <v>10</v>
      </c>
      <c r="G21" s="3" t="s">
        <v>10</v>
      </c>
    </row>
    <row r="22" spans="1:7" ht="15.75" customHeight="1" x14ac:dyDescent="0.15">
      <c r="A22" s="3" t="s">
        <v>53</v>
      </c>
      <c r="B22" s="6" t="s">
        <v>54</v>
      </c>
      <c r="C22" s="3">
        <v>0</v>
      </c>
      <c r="G22" s="3" t="s">
        <v>10</v>
      </c>
    </row>
    <row r="23" spans="1:7" ht="15.75" customHeight="1" x14ac:dyDescent="0.15">
      <c r="A23" s="3" t="s">
        <v>55</v>
      </c>
      <c r="B23" s="6" t="s">
        <v>56</v>
      </c>
      <c r="C23" s="3">
        <v>0</v>
      </c>
      <c r="E23" s="3"/>
      <c r="F23" s="3" t="s">
        <v>57</v>
      </c>
      <c r="G23" s="3" t="s">
        <v>10</v>
      </c>
    </row>
    <row r="24" spans="1:7" ht="15.75" customHeight="1" x14ac:dyDescent="0.15">
      <c r="A24" s="3" t="s">
        <v>58</v>
      </c>
      <c r="B24" s="6" t="s">
        <v>59</v>
      </c>
      <c r="C24" s="3">
        <v>0</v>
      </c>
      <c r="G24" s="3" t="s">
        <v>10</v>
      </c>
    </row>
    <row r="25" spans="1:7" x14ac:dyDescent="0.2">
      <c r="A25" s="7" t="s">
        <v>60</v>
      </c>
      <c r="B25" s="6" t="s">
        <v>61</v>
      </c>
      <c r="C25" s="3">
        <v>0</v>
      </c>
      <c r="G25" s="3" t="s">
        <v>10</v>
      </c>
    </row>
    <row r="26" spans="1:7" ht="15.75" customHeight="1" x14ac:dyDescent="0.15">
      <c r="A26" s="3" t="s">
        <v>62</v>
      </c>
      <c r="B26" s="4" t="s">
        <v>63</v>
      </c>
      <c r="C26" s="3">
        <v>0</v>
      </c>
      <c r="G26" s="3" t="s">
        <v>10</v>
      </c>
    </row>
    <row r="27" spans="1:7" ht="15.75" customHeight="1" x14ac:dyDescent="0.15">
      <c r="A27" s="3" t="s">
        <v>64</v>
      </c>
      <c r="B27" s="6" t="s">
        <v>65</v>
      </c>
      <c r="C27" s="3">
        <v>0</v>
      </c>
      <c r="G27" s="3" t="s">
        <v>10</v>
      </c>
    </row>
    <row r="28" spans="1:7" ht="15.75" customHeight="1" x14ac:dyDescent="0.15">
      <c r="A28" s="5" t="s">
        <v>66</v>
      </c>
      <c r="B28" s="6" t="s">
        <v>67</v>
      </c>
      <c r="C28" s="3">
        <v>0</v>
      </c>
      <c r="G28" s="3" t="s">
        <v>10</v>
      </c>
    </row>
    <row r="29" spans="1:7" ht="15.75" customHeight="1" x14ac:dyDescent="0.15">
      <c r="A29" s="5" t="s">
        <v>68</v>
      </c>
      <c r="B29" s="4" t="s">
        <v>69</v>
      </c>
      <c r="C29" s="3">
        <v>0</v>
      </c>
      <c r="G29" s="3" t="s">
        <v>10</v>
      </c>
    </row>
    <row r="30" spans="1:7" ht="15.75" customHeight="1" x14ac:dyDescent="0.15">
      <c r="A30" s="3" t="s">
        <v>70</v>
      </c>
      <c r="B30" s="6" t="s">
        <v>71</v>
      </c>
      <c r="C30" s="3">
        <v>0</v>
      </c>
      <c r="G30" s="3" t="s">
        <v>10</v>
      </c>
    </row>
    <row r="31" spans="1:7" ht="15.75" customHeight="1" x14ac:dyDescent="0.15">
      <c r="A31" s="3" t="s">
        <v>72</v>
      </c>
      <c r="B31" s="6" t="s">
        <v>73</v>
      </c>
      <c r="C31" s="3">
        <v>0</v>
      </c>
      <c r="G31" s="3" t="s">
        <v>10</v>
      </c>
    </row>
    <row r="32" spans="1:7" ht="15.75" customHeight="1" x14ac:dyDescent="0.15">
      <c r="A32" s="3" t="s">
        <v>74</v>
      </c>
      <c r="B32" s="6" t="s">
        <v>75</v>
      </c>
      <c r="C32" s="3">
        <v>0</v>
      </c>
      <c r="G32" s="3" t="s">
        <v>10</v>
      </c>
    </row>
    <row r="33" spans="1:7" ht="15.75" customHeight="1" x14ac:dyDescent="0.15">
      <c r="A33" s="3" t="s">
        <v>76</v>
      </c>
      <c r="B33" s="6" t="s">
        <v>77</v>
      </c>
      <c r="C33" s="3">
        <v>76</v>
      </c>
      <c r="G33" s="3" t="s">
        <v>10</v>
      </c>
    </row>
    <row r="34" spans="1:7" ht="15.75" customHeight="1" x14ac:dyDescent="0.15">
      <c r="A34" s="3" t="s">
        <v>78</v>
      </c>
      <c r="B34" s="4" t="s">
        <v>79</v>
      </c>
      <c r="C34" s="3">
        <v>0</v>
      </c>
      <c r="G34" s="3" t="s">
        <v>10</v>
      </c>
    </row>
    <row r="35" spans="1:7" ht="15.75" customHeight="1" x14ac:dyDescent="0.15">
      <c r="A35" s="5" t="s">
        <v>80</v>
      </c>
      <c r="B35" s="6" t="s">
        <v>81</v>
      </c>
      <c r="C35" s="3">
        <v>0</v>
      </c>
      <c r="G35" s="3" t="s">
        <v>10</v>
      </c>
    </row>
    <row r="36" spans="1:7" ht="15.75" customHeight="1" x14ac:dyDescent="0.15">
      <c r="A36" s="3" t="s">
        <v>82</v>
      </c>
      <c r="B36" s="4" t="s">
        <v>83</v>
      </c>
      <c r="C36" s="3">
        <v>0</v>
      </c>
      <c r="G36" s="3" t="s">
        <v>10</v>
      </c>
    </row>
    <row r="37" spans="1:7" ht="15.75" customHeight="1" x14ac:dyDescent="0.15">
      <c r="A37" s="3" t="s">
        <v>84</v>
      </c>
      <c r="B37" s="6" t="s">
        <v>85</v>
      </c>
      <c r="C37" s="3">
        <v>0</v>
      </c>
      <c r="E37" s="3"/>
      <c r="F37" s="3" t="s">
        <v>86</v>
      </c>
      <c r="G37" s="3" t="s">
        <v>10</v>
      </c>
    </row>
    <row r="38" spans="1:7" ht="15.75" customHeight="1" x14ac:dyDescent="0.15">
      <c r="A38" s="3" t="s">
        <v>87</v>
      </c>
      <c r="B38" s="4" t="s">
        <v>88</v>
      </c>
      <c r="C38" s="3">
        <v>0</v>
      </c>
      <c r="G38" s="3" t="s">
        <v>10</v>
      </c>
    </row>
    <row r="39" spans="1:7" ht="15.75" customHeight="1" x14ac:dyDescent="0.15">
      <c r="A39" s="3" t="s">
        <v>89</v>
      </c>
      <c r="B39" s="6" t="s">
        <v>90</v>
      </c>
      <c r="C39" s="3">
        <v>1</v>
      </c>
      <c r="G39" s="3" t="s">
        <v>10</v>
      </c>
    </row>
    <row r="40" spans="1:7" ht="15.75" customHeight="1" x14ac:dyDescent="0.15">
      <c r="A40" s="5" t="s">
        <v>91</v>
      </c>
      <c r="B40" s="4" t="s">
        <v>92</v>
      </c>
      <c r="C40" s="3">
        <v>0</v>
      </c>
      <c r="G40" s="3" t="s">
        <v>10</v>
      </c>
    </row>
    <row r="41" spans="1:7" ht="15.75" customHeight="1" x14ac:dyDescent="0.15">
      <c r="A41" s="3" t="s">
        <v>93</v>
      </c>
      <c r="B41" s="4" t="s">
        <v>94</v>
      </c>
      <c r="C41" s="3">
        <v>15</v>
      </c>
      <c r="G41" s="3" t="s">
        <v>10</v>
      </c>
    </row>
    <row r="42" spans="1:7" ht="15.75" customHeight="1" x14ac:dyDescent="0.15">
      <c r="A42" s="3" t="s">
        <v>95</v>
      </c>
      <c r="B42" s="6" t="s">
        <v>96</v>
      </c>
      <c r="C42" s="3">
        <v>3</v>
      </c>
      <c r="G42" s="3" t="s">
        <v>10</v>
      </c>
    </row>
    <row r="43" spans="1:7" ht="15.75" customHeight="1" x14ac:dyDescent="0.15">
      <c r="A43" s="3" t="s">
        <v>97</v>
      </c>
      <c r="B43" s="4" t="s">
        <v>98</v>
      </c>
      <c r="C43" s="3">
        <v>20</v>
      </c>
      <c r="G43" s="3" t="s">
        <v>10</v>
      </c>
    </row>
    <row r="44" spans="1:7" ht="15.75" customHeight="1" x14ac:dyDescent="0.15">
      <c r="A44" s="3" t="s">
        <v>99</v>
      </c>
      <c r="B44" s="4" t="s">
        <v>100</v>
      </c>
      <c r="C44" s="3">
        <v>3</v>
      </c>
      <c r="G44" s="3" t="s">
        <v>10</v>
      </c>
    </row>
    <row r="45" spans="1:7" ht="15.75" customHeight="1" x14ac:dyDescent="0.15">
      <c r="A45" s="3" t="s">
        <v>101</v>
      </c>
      <c r="B45" s="6" t="s">
        <v>102</v>
      </c>
      <c r="C45" s="3">
        <v>0</v>
      </c>
      <c r="G45" s="3" t="s">
        <v>10</v>
      </c>
    </row>
    <row r="46" spans="1:7" ht="13" x14ac:dyDescent="0.15">
      <c r="A46" s="3" t="s">
        <v>103</v>
      </c>
      <c r="B46" s="6" t="s">
        <v>104</v>
      </c>
      <c r="C46" s="3">
        <v>0</v>
      </c>
      <c r="G46" s="3" t="s">
        <v>10</v>
      </c>
    </row>
    <row r="47" spans="1:7" ht="13" x14ac:dyDescent="0.15">
      <c r="A47" s="5" t="s">
        <v>105</v>
      </c>
      <c r="B47" s="6" t="s">
        <v>106</v>
      </c>
      <c r="C47" s="3">
        <v>0</v>
      </c>
      <c r="E47" s="3"/>
      <c r="F47" s="3" t="s">
        <v>107</v>
      </c>
      <c r="G47" s="3" t="s">
        <v>10</v>
      </c>
    </row>
    <row r="48" spans="1:7" ht="13" x14ac:dyDescent="0.15">
      <c r="A48" s="3" t="s">
        <v>108</v>
      </c>
      <c r="B48" s="4" t="s">
        <v>109</v>
      </c>
      <c r="C48" s="3">
        <v>50</v>
      </c>
      <c r="G48" s="3" t="s">
        <v>10</v>
      </c>
    </row>
    <row r="49" spans="1:7" ht="13" x14ac:dyDescent="0.15">
      <c r="A49" s="3" t="s">
        <v>110</v>
      </c>
      <c r="B49" s="6" t="s">
        <v>111</v>
      </c>
      <c r="C49" s="3">
        <v>46</v>
      </c>
      <c r="G49" s="3" t="s">
        <v>10</v>
      </c>
    </row>
    <row r="50" spans="1:7" ht="13" x14ac:dyDescent="0.15">
      <c r="A50" s="5" t="s">
        <v>112</v>
      </c>
      <c r="B50" s="4" t="s">
        <v>113</v>
      </c>
      <c r="C50" s="3">
        <v>0</v>
      </c>
      <c r="G50" s="3" t="s">
        <v>10</v>
      </c>
    </row>
    <row r="51" spans="1:7" ht="13" x14ac:dyDescent="0.15">
      <c r="A51" s="3" t="s">
        <v>114</v>
      </c>
      <c r="B51" s="4" t="s">
        <v>115</v>
      </c>
      <c r="C51" s="3">
        <v>38</v>
      </c>
      <c r="G51" s="3" t="s">
        <v>10</v>
      </c>
    </row>
    <row r="52" spans="1:7" ht="13" x14ac:dyDescent="0.15">
      <c r="A52" s="3" t="s">
        <v>116</v>
      </c>
      <c r="B52" s="4" t="s">
        <v>117</v>
      </c>
      <c r="C52" s="3">
        <v>3</v>
      </c>
      <c r="G52" s="3" t="s">
        <v>10</v>
      </c>
    </row>
    <row r="53" spans="1:7" ht="13" x14ac:dyDescent="0.15">
      <c r="A53" s="3" t="s">
        <v>118</v>
      </c>
      <c r="B53" s="6" t="s">
        <v>119</v>
      </c>
      <c r="C53" s="3">
        <v>5</v>
      </c>
      <c r="G53" s="3" t="s">
        <v>10</v>
      </c>
    </row>
    <row r="54" spans="1:7" ht="13" x14ac:dyDescent="0.15">
      <c r="A54" s="3" t="s">
        <v>120</v>
      </c>
      <c r="B54" s="6" t="s">
        <v>121</v>
      </c>
      <c r="C54" s="3">
        <v>11</v>
      </c>
      <c r="E54" s="3"/>
      <c r="F54" s="3" t="s">
        <v>122</v>
      </c>
      <c r="G54" s="3" t="s">
        <v>10</v>
      </c>
    </row>
    <row r="55" spans="1:7" ht="13" x14ac:dyDescent="0.15">
      <c r="A55" s="5" t="s">
        <v>123</v>
      </c>
      <c r="B55" s="6" t="s">
        <v>124</v>
      </c>
      <c r="C55" s="3">
        <v>0</v>
      </c>
      <c r="G55" s="3" t="s">
        <v>10</v>
      </c>
    </row>
    <row r="56" spans="1:7" ht="13" x14ac:dyDescent="0.15">
      <c r="A56" s="3" t="s">
        <v>125</v>
      </c>
      <c r="B56" s="6" t="s">
        <v>126</v>
      </c>
      <c r="C56" s="3">
        <v>0</v>
      </c>
      <c r="G56" s="3" t="s">
        <v>10</v>
      </c>
    </row>
    <row r="57" spans="1:7" ht="13" x14ac:dyDescent="0.15">
      <c r="A57" s="3" t="s">
        <v>127</v>
      </c>
      <c r="B57" s="6" t="s">
        <v>128</v>
      </c>
      <c r="C57" s="3">
        <v>15</v>
      </c>
      <c r="G57" s="3" t="s">
        <v>10</v>
      </c>
    </row>
    <row r="58" spans="1:7" ht="13" x14ac:dyDescent="0.15">
      <c r="A58" s="3" t="s">
        <v>129</v>
      </c>
      <c r="B58" s="6" t="s">
        <v>130</v>
      </c>
      <c r="C58" s="3">
        <v>0</v>
      </c>
      <c r="G58" s="3" t="s">
        <v>10</v>
      </c>
    </row>
    <row r="59" spans="1:7" ht="13" x14ac:dyDescent="0.15">
      <c r="A59" s="3" t="s">
        <v>131</v>
      </c>
      <c r="B59" s="4" t="s">
        <v>132</v>
      </c>
      <c r="C59" s="3">
        <v>6</v>
      </c>
      <c r="G59" s="3" t="s">
        <v>10</v>
      </c>
    </row>
    <row r="60" spans="1:7" ht="13" x14ac:dyDescent="0.15">
      <c r="A60" s="3" t="s">
        <v>133</v>
      </c>
      <c r="B60" s="4" t="s">
        <v>134</v>
      </c>
      <c r="C60" s="3">
        <v>0</v>
      </c>
      <c r="G60" s="3" t="s">
        <v>10</v>
      </c>
    </row>
    <row r="61" spans="1:7" ht="13" x14ac:dyDescent="0.15">
      <c r="A61" s="3" t="s">
        <v>135</v>
      </c>
      <c r="B61" s="6" t="s">
        <v>136</v>
      </c>
      <c r="C61" s="3">
        <v>50</v>
      </c>
      <c r="G61" s="3" t="s">
        <v>10</v>
      </c>
    </row>
    <row r="62" spans="1:7" ht="13" x14ac:dyDescent="0.15">
      <c r="A62" s="5" t="s">
        <v>137</v>
      </c>
      <c r="B62" s="4" t="s">
        <v>138</v>
      </c>
      <c r="C62" s="3">
        <v>0</v>
      </c>
      <c r="G62" s="3" t="s">
        <v>10</v>
      </c>
    </row>
    <row r="63" spans="1:7" ht="13" x14ac:dyDescent="0.15">
      <c r="A63" s="3" t="s">
        <v>139</v>
      </c>
      <c r="B63" s="6" t="s">
        <v>140</v>
      </c>
      <c r="C63" s="3">
        <v>5</v>
      </c>
      <c r="G63" s="3" t="s">
        <v>10</v>
      </c>
    </row>
    <row r="64" spans="1:7" ht="13" x14ac:dyDescent="0.15">
      <c r="A64" s="5" t="s">
        <v>141</v>
      </c>
      <c r="B64" s="4" t="s">
        <v>142</v>
      </c>
      <c r="C64" s="3">
        <v>0</v>
      </c>
      <c r="G64" s="3" t="s">
        <v>10</v>
      </c>
    </row>
    <row r="65" spans="1:7" ht="13" x14ac:dyDescent="0.15">
      <c r="A65" s="3" t="s">
        <v>143</v>
      </c>
      <c r="B65" s="6" t="s">
        <v>144</v>
      </c>
      <c r="C65" s="3">
        <v>3</v>
      </c>
      <c r="G65" s="3" t="s">
        <v>10</v>
      </c>
    </row>
    <row r="66" spans="1:7" ht="13" x14ac:dyDescent="0.15">
      <c r="A66" s="3" t="s">
        <v>145</v>
      </c>
      <c r="B66" s="6" t="s">
        <v>146</v>
      </c>
      <c r="C66" s="3">
        <v>3</v>
      </c>
      <c r="G66" s="3" t="s">
        <v>10</v>
      </c>
    </row>
    <row r="67" spans="1:7" ht="13" x14ac:dyDescent="0.15">
      <c r="A67" s="3" t="s">
        <v>147</v>
      </c>
      <c r="B67" s="4" t="s">
        <v>148</v>
      </c>
      <c r="C67" s="3">
        <v>10</v>
      </c>
      <c r="G67" s="3" t="s">
        <v>10</v>
      </c>
    </row>
    <row r="68" spans="1:7" ht="13" x14ac:dyDescent="0.15">
      <c r="A68" s="3" t="s">
        <v>149</v>
      </c>
      <c r="B68" s="6" t="s">
        <v>150</v>
      </c>
      <c r="C68" s="3">
        <v>32</v>
      </c>
      <c r="G68" s="3" t="s">
        <v>10</v>
      </c>
    </row>
    <row r="69" spans="1:7" ht="13" x14ac:dyDescent="0.15">
      <c r="A69" s="3" t="s">
        <v>151</v>
      </c>
      <c r="B69" s="4" t="s">
        <v>152</v>
      </c>
      <c r="C69" s="3">
        <v>0</v>
      </c>
      <c r="G69" s="3" t="s">
        <v>10</v>
      </c>
    </row>
    <row r="70" spans="1:7" ht="13" x14ac:dyDescent="0.15">
      <c r="A70" s="3" t="s">
        <v>153</v>
      </c>
      <c r="B70" s="6" t="s">
        <v>154</v>
      </c>
      <c r="C70" s="3">
        <v>6</v>
      </c>
      <c r="G70" s="3" t="s">
        <v>10</v>
      </c>
    </row>
    <row r="71" spans="1:7" ht="13" x14ac:dyDescent="0.15">
      <c r="A71" s="3" t="s">
        <v>155</v>
      </c>
      <c r="B71" s="4" t="s">
        <v>156</v>
      </c>
      <c r="C71" s="3">
        <v>0</v>
      </c>
      <c r="G71" s="3" t="s">
        <v>10</v>
      </c>
    </row>
    <row r="72" spans="1:7" ht="13" x14ac:dyDescent="0.15">
      <c r="A72" s="3" t="s">
        <v>157</v>
      </c>
      <c r="B72" s="6" t="s">
        <v>158</v>
      </c>
      <c r="C72" s="3">
        <v>0</v>
      </c>
      <c r="G72" s="3" t="s">
        <v>10</v>
      </c>
    </row>
    <row r="73" spans="1:7" ht="13" x14ac:dyDescent="0.15">
      <c r="A73" s="3" t="s">
        <v>159</v>
      </c>
      <c r="B73" s="6" t="s">
        <v>160</v>
      </c>
      <c r="C73" s="3">
        <v>0</v>
      </c>
      <c r="G73" s="3" t="s">
        <v>10</v>
      </c>
    </row>
    <row r="74" spans="1:7" ht="13" x14ac:dyDescent="0.15">
      <c r="A74" s="5" t="s">
        <v>161</v>
      </c>
      <c r="B74" s="6" t="s">
        <v>162</v>
      </c>
      <c r="C74" s="3">
        <v>0</v>
      </c>
      <c r="G74" s="3" t="s">
        <v>10</v>
      </c>
    </row>
    <row r="75" spans="1:7" ht="13" x14ac:dyDescent="0.15">
      <c r="A75" s="3" t="s">
        <v>163</v>
      </c>
      <c r="B75" s="4" t="s">
        <v>164</v>
      </c>
      <c r="C75" s="3">
        <v>0</v>
      </c>
      <c r="G75" s="3" t="s">
        <v>10</v>
      </c>
    </row>
    <row r="76" spans="1:7" ht="13" x14ac:dyDescent="0.15">
      <c r="A76" s="3" t="s">
        <v>165</v>
      </c>
      <c r="B76" s="4" t="s">
        <v>166</v>
      </c>
      <c r="C76" s="3">
        <v>0</v>
      </c>
      <c r="G76" s="3" t="s">
        <v>10</v>
      </c>
    </row>
    <row r="77" spans="1:7" ht="13" x14ac:dyDescent="0.15">
      <c r="A77" s="3" t="s">
        <v>167</v>
      </c>
      <c r="B77" s="6" t="s">
        <v>168</v>
      </c>
      <c r="C77" s="3">
        <v>0</v>
      </c>
      <c r="G77" s="3" t="s">
        <v>10</v>
      </c>
    </row>
    <row r="78" spans="1:7" ht="13" x14ac:dyDescent="0.15">
      <c r="A78" s="5" t="s">
        <v>169</v>
      </c>
      <c r="B78" s="6" t="s">
        <v>170</v>
      </c>
      <c r="C78" s="3">
        <v>18</v>
      </c>
      <c r="G78" s="3" t="s">
        <v>10</v>
      </c>
    </row>
    <row r="79" spans="1:7" ht="13" x14ac:dyDescent="0.15">
      <c r="A79" s="3" t="s">
        <v>171</v>
      </c>
      <c r="B79" s="4" t="s">
        <v>172</v>
      </c>
      <c r="C79" s="3">
        <v>0</v>
      </c>
      <c r="G79" s="3" t="s">
        <v>10</v>
      </c>
    </row>
    <row r="80" spans="1:7" ht="13" x14ac:dyDescent="0.15">
      <c r="A80" s="3" t="s">
        <v>173</v>
      </c>
      <c r="B80" s="6" t="s">
        <v>174</v>
      </c>
      <c r="C80" s="3">
        <v>10</v>
      </c>
      <c r="G80" s="3" t="s">
        <v>10</v>
      </c>
    </row>
    <row r="81" spans="1:7" ht="13" x14ac:dyDescent="0.15">
      <c r="A81" s="5" t="s">
        <v>175</v>
      </c>
      <c r="B81" s="6" t="s">
        <v>176</v>
      </c>
      <c r="C81" s="3">
        <v>0</v>
      </c>
      <c r="G81" s="3" t="s">
        <v>10</v>
      </c>
    </row>
    <row r="82" spans="1:7" ht="13" x14ac:dyDescent="0.15">
      <c r="A82" s="3" t="s">
        <v>177</v>
      </c>
      <c r="B82" s="4" t="s">
        <v>178</v>
      </c>
      <c r="C82" s="3">
        <v>19</v>
      </c>
      <c r="G82" s="3" t="s">
        <v>10</v>
      </c>
    </row>
    <row r="83" spans="1:7" ht="13" x14ac:dyDescent="0.15">
      <c r="A83" s="3" t="s">
        <v>179</v>
      </c>
      <c r="B83" s="6" t="s">
        <v>180</v>
      </c>
      <c r="C83" s="3">
        <v>0</v>
      </c>
      <c r="G83" s="3" t="s">
        <v>10</v>
      </c>
    </row>
    <row r="84" spans="1:7" ht="13" x14ac:dyDescent="0.15">
      <c r="A84" s="3" t="s">
        <v>181</v>
      </c>
      <c r="B84" s="4" t="s">
        <v>182</v>
      </c>
      <c r="C84" s="3">
        <v>70</v>
      </c>
      <c r="G84" s="3" t="s">
        <v>10</v>
      </c>
    </row>
    <row r="85" spans="1:7" ht="13" x14ac:dyDescent="0.15">
      <c r="A85" s="3" t="s">
        <v>183</v>
      </c>
      <c r="B85" s="4" t="s">
        <v>184</v>
      </c>
      <c r="C85" s="3">
        <v>0</v>
      </c>
      <c r="G85" s="3" t="s">
        <v>10</v>
      </c>
    </row>
    <row r="87" spans="1:7" ht="13" x14ac:dyDescent="0.15">
      <c r="A87" s="3" t="s">
        <v>187</v>
      </c>
      <c r="B87" s="6" t="s">
        <v>188</v>
      </c>
      <c r="C87" s="3">
        <v>0</v>
      </c>
      <c r="G87" s="3" t="s">
        <v>10</v>
      </c>
    </row>
    <row r="88" spans="1:7" ht="13" x14ac:dyDescent="0.15">
      <c r="A88" s="3" t="s">
        <v>189</v>
      </c>
      <c r="B88" s="6" t="s">
        <v>190</v>
      </c>
      <c r="C88" s="3">
        <v>15</v>
      </c>
      <c r="G88" s="3" t="s">
        <v>10</v>
      </c>
    </row>
    <row r="89" spans="1:7" ht="13" x14ac:dyDescent="0.15">
      <c r="A89" s="3" t="s">
        <v>191</v>
      </c>
      <c r="B89" s="4" t="s">
        <v>192</v>
      </c>
      <c r="C89" s="3">
        <v>0</v>
      </c>
      <c r="G89" s="3" t="s">
        <v>10</v>
      </c>
    </row>
    <row r="90" spans="1:7" ht="13" x14ac:dyDescent="0.15">
      <c r="A90" s="3" t="s">
        <v>193</v>
      </c>
      <c r="B90" s="6" t="s">
        <v>194</v>
      </c>
      <c r="C90" s="3">
        <v>11</v>
      </c>
      <c r="G90" s="3" t="s">
        <v>10</v>
      </c>
    </row>
    <row r="91" spans="1:7" ht="13" x14ac:dyDescent="0.15">
      <c r="A91" s="3" t="s">
        <v>195</v>
      </c>
      <c r="B91" s="4" t="s">
        <v>196</v>
      </c>
      <c r="C91" s="3">
        <v>0</v>
      </c>
      <c r="E91" s="3"/>
      <c r="F91" s="3" t="s">
        <v>197</v>
      </c>
      <c r="G91" s="3" t="s">
        <v>10</v>
      </c>
    </row>
    <row r="93" spans="1:7" ht="13" x14ac:dyDescent="0.15">
      <c r="A93" s="3" t="s">
        <v>200</v>
      </c>
      <c r="B93" s="6" t="s">
        <v>201</v>
      </c>
      <c r="C93" s="3">
        <v>0</v>
      </c>
    </row>
    <row r="97" spans="1:7" ht="13" x14ac:dyDescent="0.15">
      <c r="A97" s="3" t="s">
        <v>208</v>
      </c>
      <c r="B97" s="6" t="s">
        <v>209</v>
      </c>
      <c r="C97" s="3">
        <v>13</v>
      </c>
      <c r="G97" s="3" t="s">
        <v>10</v>
      </c>
    </row>
    <row r="98" spans="1:7" ht="13" x14ac:dyDescent="0.15">
      <c r="A98" s="3" t="s">
        <v>210</v>
      </c>
      <c r="B98" s="6" t="s">
        <v>211</v>
      </c>
      <c r="C98" s="3">
        <v>0</v>
      </c>
      <c r="G98" s="3" t="s">
        <v>10</v>
      </c>
    </row>
    <row r="99" spans="1:7" ht="13" x14ac:dyDescent="0.15">
      <c r="A99" s="3" t="s">
        <v>212</v>
      </c>
      <c r="B99" s="6" t="s">
        <v>213</v>
      </c>
      <c r="C99" s="3">
        <v>33</v>
      </c>
      <c r="G99" s="3" t="s">
        <v>10</v>
      </c>
    </row>
    <row r="100" spans="1:7" ht="13" x14ac:dyDescent="0.15">
      <c r="A100" s="3" t="s">
        <v>214</v>
      </c>
      <c r="B100" s="4" t="s">
        <v>215</v>
      </c>
      <c r="C100" s="3">
        <v>0</v>
      </c>
    </row>
    <row r="101" spans="1:7" ht="13" x14ac:dyDescent="0.15">
      <c r="A101" s="3" t="s">
        <v>216</v>
      </c>
      <c r="B101" s="6" t="s">
        <v>217</v>
      </c>
      <c r="C101" s="3">
        <v>18</v>
      </c>
      <c r="D101" s="3" t="s">
        <v>218</v>
      </c>
      <c r="E101" s="3" t="s">
        <v>10</v>
      </c>
      <c r="F101" s="3" t="s">
        <v>219</v>
      </c>
      <c r="G101" s="3" t="s">
        <v>10</v>
      </c>
    </row>
    <row r="103" spans="1:7" ht="13" x14ac:dyDescent="0.15">
      <c r="A103" s="1" t="s">
        <v>220</v>
      </c>
    </row>
    <row r="105" spans="1:7" ht="13" x14ac:dyDescent="0.15">
      <c r="A105" s="3" t="s">
        <v>185</v>
      </c>
      <c r="B105" s="4" t="s">
        <v>186</v>
      </c>
      <c r="C105" s="3">
        <v>0</v>
      </c>
      <c r="G105" s="3" t="s">
        <v>10</v>
      </c>
    </row>
    <row r="106" spans="1:7" ht="13" x14ac:dyDescent="0.15">
      <c r="A106" s="3" t="s">
        <v>206</v>
      </c>
      <c r="B106" s="4" t="s">
        <v>207</v>
      </c>
      <c r="C106" s="3">
        <v>0</v>
      </c>
      <c r="G106" s="3" t="s">
        <v>10</v>
      </c>
    </row>
    <row r="107" spans="1:7" ht="13" x14ac:dyDescent="0.15">
      <c r="A107" s="5" t="s">
        <v>221</v>
      </c>
      <c r="B107" s="4" t="s">
        <v>222</v>
      </c>
      <c r="C107" s="3">
        <v>0</v>
      </c>
      <c r="G107" s="3" t="s">
        <v>10</v>
      </c>
    </row>
    <row r="108" spans="1:7" ht="13" x14ac:dyDescent="0.15">
      <c r="A108" s="3" t="s">
        <v>202</v>
      </c>
      <c r="B108" s="4" t="s">
        <v>203</v>
      </c>
      <c r="C108" s="3">
        <v>0</v>
      </c>
    </row>
    <row r="109" spans="1:7" ht="13" x14ac:dyDescent="0.15">
      <c r="A109" s="3" t="s">
        <v>223</v>
      </c>
      <c r="B109" s="4" t="s">
        <v>224</v>
      </c>
      <c r="C109" s="3">
        <v>6</v>
      </c>
      <c r="G109" s="3" t="s">
        <v>10</v>
      </c>
    </row>
    <row r="110" spans="1:7" ht="13" x14ac:dyDescent="0.15">
      <c r="A110" s="3" t="s">
        <v>225</v>
      </c>
      <c r="B110" s="4" t="s">
        <v>226</v>
      </c>
      <c r="C110" s="3">
        <v>5</v>
      </c>
      <c r="G110" s="3" t="s">
        <v>10</v>
      </c>
    </row>
    <row r="111" spans="1:7" ht="13" x14ac:dyDescent="0.15">
      <c r="A111" s="3" t="s">
        <v>204</v>
      </c>
      <c r="B111" s="4" t="s">
        <v>205</v>
      </c>
      <c r="C111" s="3">
        <v>113</v>
      </c>
      <c r="G111" s="3" t="s">
        <v>10</v>
      </c>
    </row>
    <row r="112" spans="1:7" ht="13" x14ac:dyDescent="0.15">
      <c r="A112" s="3" t="s">
        <v>227</v>
      </c>
      <c r="B112" s="4" t="s">
        <v>228</v>
      </c>
      <c r="C112" s="3">
        <v>47</v>
      </c>
      <c r="G112" s="3" t="s">
        <v>10</v>
      </c>
    </row>
    <row r="113" spans="1:27" ht="13" x14ac:dyDescent="0.15">
      <c r="A113" s="3" t="s">
        <v>229</v>
      </c>
      <c r="B113" s="4" t="s">
        <v>230</v>
      </c>
      <c r="C113" s="3">
        <v>56</v>
      </c>
    </row>
    <row r="114" spans="1:27" ht="13" x14ac:dyDescent="0.15">
      <c r="A114" s="8" t="s">
        <v>198</v>
      </c>
      <c r="B114" s="10" t="s">
        <v>199</v>
      </c>
      <c r="C114" s="9">
        <v>0</v>
      </c>
      <c r="D114" s="8"/>
      <c r="E114" s="8"/>
      <c r="F114" s="8"/>
      <c r="G114" s="8" t="s">
        <v>10</v>
      </c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</row>
    <row r="115" spans="1:27" ht="13" x14ac:dyDescent="0.15">
      <c r="A115" s="3" t="s">
        <v>231</v>
      </c>
      <c r="B115" s="6" t="s">
        <v>232</v>
      </c>
      <c r="C115" s="3">
        <v>30</v>
      </c>
      <c r="G115" s="3" t="s">
        <v>10</v>
      </c>
    </row>
    <row r="118" spans="1:27" ht="13" x14ac:dyDescent="0.15">
      <c r="A118" s="3" t="s">
        <v>233</v>
      </c>
      <c r="B118" s="6" t="s">
        <v>234</v>
      </c>
      <c r="C118" s="3">
        <v>80</v>
      </c>
      <c r="E118" s="3"/>
      <c r="F118" s="3" t="s">
        <v>235</v>
      </c>
      <c r="G118" s="3" t="s">
        <v>10</v>
      </c>
    </row>
    <row r="119" spans="1:27" ht="13" x14ac:dyDescent="0.15">
      <c r="A119" s="3" t="s">
        <v>236</v>
      </c>
      <c r="B119" s="4" t="s">
        <v>237</v>
      </c>
      <c r="C119" s="3">
        <v>0</v>
      </c>
      <c r="G119" s="3" t="s">
        <v>10</v>
      </c>
    </row>
    <row r="120" spans="1:27" ht="13" x14ac:dyDescent="0.15">
      <c r="A120" s="5" t="s">
        <v>238</v>
      </c>
      <c r="B120" s="6" t="s">
        <v>239</v>
      </c>
      <c r="C120" s="3">
        <v>15</v>
      </c>
      <c r="G120" s="3" t="s">
        <v>10</v>
      </c>
    </row>
    <row r="121" spans="1:27" ht="13" x14ac:dyDescent="0.15">
      <c r="A121" s="3" t="s">
        <v>240</v>
      </c>
      <c r="B121" s="4" t="s">
        <v>241</v>
      </c>
      <c r="C121" s="3">
        <v>0</v>
      </c>
      <c r="G121" s="3" t="s">
        <v>10</v>
      </c>
    </row>
    <row r="122" spans="1:27" ht="13" x14ac:dyDescent="0.15">
      <c r="A122" s="3" t="s">
        <v>242</v>
      </c>
      <c r="B122" s="6" t="s">
        <v>243</v>
      </c>
      <c r="C122" s="3">
        <v>0</v>
      </c>
      <c r="G122" s="3" t="s">
        <v>10</v>
      </c>
    </row>
    <row r="123" spans="1:27" ht="13" x14ac:dyDescent="0.15">
      <c r="A123" s="3" t="s">
        <v>244</v>
      </c>
      <c r="B123" s="6" t="s">
        <v>245</v>
      </c>
      <c r="C123" s="3">
        <v>6</v>
      </c>
      <c r="G123" s="3" t="s">
        <v>10</v>
      </c>
    </row>
    <row r="124" spans="1:27" ht="13" x14ac:dyDescent="0.15">
      <c r="A124" s="3" t="s">
        <v>246</v>
      </c>
      <c r="B124" s="6" t="s">
        <v>247</v>
      </c>
      <c r="C124" s="3">
        <v>198</v>
      </c>
      <c r="G124" s="3" t="s">
        <v>10</v>
      </c>
    </row>
    <row r="125" spans="1:27" ht="13" x14ac:dyDescent="0.15">
      <c r="A125" s="3" t="s">
        <v>248</v>
      </c>
      <c r="B125" s="6" t="s">
        <v>249</v>
      </c>
      <c r="C125" s="3">
        <v>17</v>
      </c>
      <c r="G125" s="3" t="s">
        <v>10</v>
      </c>
    </row>
    <row r="126" spans="1:27" ht="13" x14ac:dyDescent="0.15">
      <c r="A126" s="3" t="s">
        <v>250</v>
      </c>
      <c r="B126" s="4" t="s">
        <v>251</v>
      </c>
      <c r="C126" s="3">
        <v>5</v>
      </c>
      <c r="G126" s="3" t="s">
        <v>10</v>
      </c>
    </row>
    <row r="127" spans="1:27" ht="13" x14ac:dyDescent="0.15">
      <c r="A127" s="3" t="s">
        <v>252</v>
      </c>
      <c r="B127" s="4" t="s">
        <v>253</v>
      </c>
      <c r="C127" s="3">
        <v>0</v>
      </c>
      <c r="G127" s="3" t="s">
        <v>10</v>
      </c>
    </row>
    <row r="128" spans="1:27" ht="13" x14ac:dyDescent="0.15">
      <c r="A128" s="3" t="s">
        <v>254</v>
      </c>
      <c r="B128" s="6" t="s">
        <v>255</v>
      </c>
      <c r="C128" s="3">
        <v>0</v>
      </c>
      <c r="G128" s="3" t="s">
        <v>10</v>
      </c>
    </row>
    <row r="129" spans="1:7" ht="13" x14ac:dyDescent="0.15">
      <c r="A129" s="3" t="s">
        <v>256</v>
      </c>
      <c r="B129" s="4" t="s">
        <v>257</v>
      </c>
      <c r="C129" s="3">
        <v>0</v>
      </c>
    </row>
    <row r="130" spans="1:7" ht="13" x14ac:dyDescent="0.15">
      <c r="A130" s="3" t="s">
        <v>258</v>
      </c>
      <c r="B130" s="4" t="s">
        <v>259</v>
      </c>
      <c r="C130" s="3">
        <v>12</v>
      </c>
      <c r="G130" s="3" t="s">
        <v>10</v>
      </c>
    </row>
    <row r="131" spans="1:7" ht="13" x14ac:dyDescent="0.15">
      <c r="A131" s="3" t="s">
        <v>260</v>
      </c>
      <c r="B131" s="4" t="s">
        <v>261</v>
      </c>
      <c r="C131" s="3">
        <v>70</v>
      </c>
      <c r="G131" s="3" t="s">
        <v>10</v>
      </c>
    </row>
    <row r="132" spans="1:7" ht="13" x14ac:dyDescent="0.15">
      <c r="A132" s="3" t="s">
        <v>262</v>
      </c>
      <c r="B132" s="4" t="s">
        <v>263</v>
      </c>
      <c r="C132" s="3">
        <v>20</v>
      </c>
      <c r="G132" s="3" t="s">
        <v>10</v>
      </c>
    </row>
    <row r="133" spans="1:7" ht="13" x14ac:dyDescent="0.15">
      <c r="A133" s="3" t="s">
        <v>264</v>
      </c>
      <c r="B133" s="6" t="s">
        <v>265</v>
      </c>
      <c r="C133" s="3">
        <v>13</v>
      </c>
      <c r="G133" s="3" t="s">
        <v>10</v>
      </c>
    </row>
    <row r="134" spans="1:7" ht="13" x14ac:dyDescent="0.15">
      <c r="A134" s="3" t="s">
        <v>266</v>
      </c>
      <c r="B134" s="6" t="s">
        <v>267</v>
      </c>
      <c r="C134" s="3">
        <v>105</v>
      </c>
      <c r="G134" s="3" t="s">
        <v>10</v>
      </c>
    </row>
    <row r="135" spans="1:7" ht="13" x14ac:dyDescent="0.15">
      <c r="A135" s="3" t="s">
        <v>268</v>
      </c>
      <c r="B135" s="4" t="s">
        <v>269</v>
      </c>
      <c r="C135" s="3">
        <v>0</v>
      </c>
      <c r="G135" s="3" t="s">
        <v>10</v>
      </c>
    </row>
    <row r="136" spans="1:7" ht="13" x14ac:dyDescent="0.15">
      <c r="A136" s="3" t="s">
        <v>270</v>
      </c>
      <c r="B136" s="6" t="s">
        <v>271</v>
      </c>
      <c r="C136" s="3">
        <v>0</v>
      </c>
    </row>
    <row r="137" spans="1:7" ht="13" x14ac:dyDescent="0.15">
      <c r="A137" s="3" t="s">
        <v>272</v>
      </c>
      <c r="B137" s="6" t="s">
        <v>273</v>
      </c>
      <c r="C137" s="3">
        <v>0</v>
      </c>
    </row>
    <row r="138" spans="1:7" ht="13" x14ac:dyDescent="0.15">
      <c r="A138" s="3" t="s">
        <v>274</v>
      </c>
      <c r="B138" s="6" t="s">
        <v>275</v>
      </c>
      <c r="C138" s="3">
        <v>0</v>
      </c>
    </row>
    <row r="139" spans="1:7" ht="13" x14ac:dyDescent="0.15">
      <c r="A139" s="3" t="s">
        <v>276</v>
      </c>
      <c r="B139" s="6" t="s">
        <v>277</v>
      </c>
      <c r="C139" s="3">
        <v>0</v>
      </c>
    </row>
    <row r="140" spans="1:7" ht="13" x14ac:dyDescent="0.15">
      <c r="A140" s="3" t="s">
        <v>278</v>
      </c>
      <c r="B140" s="6" t="s">
        <v>279</v>
      </c>
      <c r="C140" s="3">
        <v>6</v>
      </c>
      <c r="G140" s="3" t="s">
        <v>10</v>
      </c>
    </row>
    <row r="141" spans="1:7" ht="13" x14ac:dyDescent="0.15">
      <c r="A141" s="3" t="s">
        <v>280</v>
      </c>
      <c r="B141" s="4" t="s">
        <v>281</v>
      </c>
      <c r="C141" s="3">
        <v>0</v>
      </c>
      <c r="G141" s="3" t="s">
        <v>10</v>
      </c>
    </row>
    <row r="142" spans="1:7" ht="13" x14ac:dyDescent="0.15">
      <c r="A142" s="3" t="s">
        <v>282</v>
      </c>
      <c r="B142" s="4" t="s">
        <v>283</v>
      </c>
      <c r="C142" s="3">
        <v>0</v>
      </c>
      <c r="G142" s="3" t="s">
        <v>10</v>
      </c>
    </row>
  </sheetData>
  <hyperlinks>
    <hyperlink ref="B2" r:id="rId1" xr:uid="{00000000-0004-0000-0100-000000000000}"/>
    <hyperlink ref="B3" r:id="rId2" xr:uid="{00000000-0004-0000-0100-000001000000}"/>
    <hyperlink ref="B4" r:id="rId3" xr:uid="{00000000-0004-0000-0100-000002000000}"/>
    <hyperlink ref="B5" r:id="rId4" xr:uid="{00000000-0004-0000-0100-000003000000}"/>
    <hyperlink ref="B6" r:id="rId5" xr:uid="{00000000-0004-0000-0100-000004000000}"/>
    <hyperlink ref="B7" r:id="rId6" xr:uid="{00000000-0004-0000-0100-000005000000}"/>
    <hyperlink ref="B8" r:id="rId7" xr:uid="{00000000-0004-0000-0100-000006000000}"/>
    <hyperlink ref="B9" r:id="rId8" xr:uid="{00000000-0004-0000-0100-000007000000}"/>
    <hyperlink ref="B10" r:id="rId9" xr:uid="{00000000-0004-0000-0100-000008000000}"/>
    <hyperlink ref="B11" r:id="rId10" xr:uid="{00000000-0004-0000-0100-000009000000}"/>
    <hyperlink ref="B12" r:id="rId11" xr:uid="{00000000-0004-0000-0100-00000A000000}"/>
    <hyperlink ref="B13" r:id="rId12" xr:uid="{00000000-0004-0000-0100-00000B000000}"/>
    <hyperlink ref="B14" r:id="rId13" xr:uid="{00000000-0004-0000-0100-00000C000000}"/>
    <hyperlink ref="B15" r:id="rId14" xr:uid="{00000000-0004-0000-0100-00000D000000}"/>
    <hyperlink ref="B16" r:id="rId15" xr:uid="{00000000-0004-0000-0100-00000E000000}"/>
    <hyperlink ref="B17" r:id="rId16" xr:uid="{00000000-0004-0000-0100-00000F000000}"/>
    <hyperlink ref="B18" r:id="rId17" xr:uid="{00000000-0004-0000-0100-000010000000}"/>
    <hyperlink ref="B19" r:id="rId18" xr:uid="{00000000-0004-0000-0100-000011000000}"/>
    <hyperlink ref="B20" r:id="rId19" xr:uid="{00000000-0004-0000-0100-000012000000}"/>
    <hyperlink ref="B21" r:id="rId20" xr:uid="{00000000-0004-0000-0100-000013000000}"/>
    <hyperlink ref="B22" r:id="rId21" xr:uid="{00000000-0004-0000-0100-000014000000}"/>
    <hyperlink ref="B23" r:id="rId22" xr:uid="{00000000-0004-0000-0100-000015000000}"/>
    <hyperlink ref="B24" r:id="rId23" xr:uid="{00000000-0004-0000-0100-000016000000}"/>
    <hyperlink ref="B25" r:id="rId24" xr:uid="{00000000-0004-0000-0100-000017000000}"/>
    <hyperlink ref="B26" r:id="rId25" xr:uid="{00000000-0004-0000-0100-000018000000}"/>
    <hyperlink ref="B27" r:id="rId26" xr:uid="{00000000-0004-0000-0100-000019000000}"/>
    <hyperlink ref="B28" r:id="rId27" xr:uid="{00000000-0004-0000-0100-00001A000000}"/>
    <hyperlink ref="B29" r:id="rId28" xr:uid="{00000000-0004-0000-0100-00001B000000}"/>
    <hyperlink ref="B30" r:id="rId29" xr:uid="{00000000-0004-0000-0100-00001C000000}"/>
    <hyperlink ref="B31" r:id="rId30" xr:uid="{00000000-0004-0000-0100-00001D000000}"/>
    <hyperlink ref="B32" r:id="rId31" xr:uid="{00000000-0004-0000-0100-00001E000000}"/>
    <hyperlink ref="B33" r:id="rId32" xr:uid="{00000000-0004-0000-0100-00001F000000}"/>
    <hyperlink ref="B34" r:id="rId33" xr:uid="{00000000-0004-0000-0100-000020000000}"/>
    <hyperlink ref="B35" r:id="rId34" xr:uid="{00000000-0004-0000-0100-000021000000}"/>
    <hyperlink ref="B36" r:id="rId35" xr:uid="{00000000-0004-0000-0100-000022000000}"/>
    <hyperlink ref="B37" r:id="rId36" xr:uid="{00000000-0004-0000-0100-000023000000}"/>
    <hyperlink ref="B38" r:id="rId37" xr:uid="{00000000-0004-0000-0100-000024000000}"/>
    <hyperlink ref="B39" r:id="rId38" xr:uid="{00000000-0004-0000-0100-000025000000}"/>
    <hyperlink ref="B40" r:id="rId39" xr:uid="{00000000-0004-0000-0100-000026000000}"/>
    <hyperlink ref="B41" r:id="rId40" xr:uid="{00000000-0004-0000-0100-000027000000}"/>
    <hyperlink ref="B42" r:id="rId41" xr:uid="{00000000-0004-0000-0100-000028000000}"/>
    <hyperlink ref="B43" r:id="rId42" xr:uid="{00000000-0004-0000-0100-000029000000}"/>
    <hyperlink ref="B44" r:id="rId43" xr:uid="{00000000-0004-0000-0100-00002A000000}"/>
    <hyperlink ref="B45" r:id="rId44" xr:uid="{00000000-0004-0000-0100-00002B000000}"/>
    <hyperlink ref="B46" r:id="rId45" xr:uid="{00000000-0004-0000-0100-00002C000000}"/>
    <hyperlink ref="B47" r:id="rId46" xr:uid="{00000000-0004-0000-0100-00002D000000}"/>
    <hyperlink ref="B48" r:id="rId47" xr:uid="{00000000-0004-0000-0100-00002E000000}"/>
    <hyperlink ref="B49" r:id="rId48" xr:uid="{00000000-0004-0000-0100-00002F000000}"/>
    <hyperlink ref="B50" r:id="rId49" xr:uid="{00000000-0004-0000-0100-000030000000}"/>
    <hyperlink ref="B51" r:id="rId50" xr:uid="{00000000-0004-0000-0100-000031000000}"/>
    <hyperlink ref="B52" r:id="rId51" xr:uid="{00000000-0004-0000-0100-000032000000}"/>
    <hyperlink ref="B53" r:id="rId52" xr:uid="{00000000-0004-0000-0100-000033000000}"/>
    <hyperlink ref="B54" r:id="rId53" xr:uid="{00000000-0004-0000-0100-000034000000}"/>
    <hyperlink ref="B55" r:id="rId54" xr:uid="{00000000-0004-0000-0100-000035000000}"/>
    <hyperlink ref="B56" r:id="rId55" xr:uid="{00000000-0004-0000-0100-000036000000}"/>
    <hyperlink ref="B57" r:id="rId56" xr:uid="{00000000-0004-0000-0100-000037000000}"/>
    <hyperlink ref="B58" r:id="rId57" xr:uid="{00000000-0004-0000-0100-000038000000}"/>
    <hyperlink ref="B59" r:id="rId58" xr:uid="{00000000-0004-0000-0100-000039000000}"/>
    <hyperlink ref="B60" r:id="rId59" xr:uid="{00000000-0004-0000-0100-00003A000000}"/>
    <hyperlink ref="B61" r:id="rId60" xr:uid="{00000000-0004-0000-0100-00003B000000}"/>
    <hyperlink ref="B62" r:id="rId61" xr:uid="{00000000-0004-0000-0100-00003C000000}"/>
    <hyperlink ref="B63" r:id="rId62" xr:uid="{00000000-0004-0000-0100-00003D000000}"/>
    <hyperlink ref="B64" r:id="rId63" xr:uid="{00000000-0004-0000-0100-00003E000000}"/>
    <hyperlink ref="B65" r:id="rId64" xr:uid="{00000000-0004-0000-0100-00003F000000}"/>
    <hyperlink ref="B66" r:id="rId65" xr:uid="{00000000-0004-0000-0100-000040000000}"/>
    <hyperlink ref="B67" r:id="rId66" xr:uid="{00000000-0004-0000-0100-000041000000}"/>
    <hyperlink ref="B68" r:id="rId67" xr:uid="{00000000-0004-0000-0100-000042000000}"/>
    <hyperlink ref="B69" r:id="rId68" xr:uid="{00000000-0004-0000-0100-000043000000}"/>
    <hyperlink ref="B70" r:id="rId69" xr:uid="{00000000-0004-0000-0100-000044000000}"/>
    <hyperlink ref="B71" r:id="rId70" xr:uid="{00000000-0004-0000-0100-000045000000}"/>
    <hyperlink ref="B72" r:id="rId71" xr:uid="{00000000-0004-0000-0100-000046000000}"/>
    <hyperlink ref="B73" r:id="rId72" xr:uid="{00000000-0004-0000-0100-000047000000}"/>
    <hyperlink ref="B74" r:id="rId73" xr:uid="{00000000-0004-0000-0100-000048000000}"/>
    <hyperlink ref="B75" r:id="rId74" xr:uid="{00000000-0004-0000-0100-000049000000}"/>
    <hyperlink ref="B76" r:id="rId75" xr:uid="{00000000-0004-0000-0100-00004A000000}"/>
    <hyperlink ref="B77" r:id="rId76" xr:uid="{00000000-0004-0000-0100-00004B000000}"/>
    <hyperlink ref="B78" r:id="rId77" xr:uid="{00000000-0004-0000-0100-00004C000000}"/>
    <hyperlink ref="B79" r:id="rId78" xr:uid="{00000000-0004-0000-0100-00004D000000}"/>
    <hyperlink ref="B80" r:id="rId79" xr:uid="{00000000-0004-0000-0100-00004E000000}"/>
    <hyperlink ref="B81" r:id="rId80" xr:uid="{00000000-0004-0000-0100-00004F000000}"/>
    <hyperlink ref="B82" r:id="rId81" xr:uid="{00000000-0004-0000-0100-000050000000}"/>
    <hyperlink ref="B83" r:id="rId82" xr:uid="{00000000-0004-0000-0100-000051000000}"/>
    <hyperlink ref="B84" r:id="rId83" xr:uid="{00000000-0004-0000-0100-000052000000}"/>
    <hyperlink ref="B85" r:id="rId84" xr:uid="{00000000-0004-0000-0100-000053000000}"/>
    <hyperlink ref="B87" r:id="rId85" xr:uid="{00000000-0004-0000-0100-000054000000}"/>
    <hyperlink ref="B88" r:id="rId86" xr:uid="{00000000-0004-0000-0100-000055000000}"/>
    <hyperlink ref="B89" r:id="rId87" xr:uid="{00000000-0004-0000-0100-000056000000}"/>
    <hyperlink ref="B90" r:id="rId88" xr:uid="{00000000-0004-0000-0100-000057000000}"/>
    <hyperlink ref="B91" r:id="rId89" xr:uid="{00000000-0004-0000-0100-000058000000}"/>
    <hyperlink ref="B93" r:id="rId90" xr:uid="{00000000-0004-0000-0100-000059000000}"/>
    <hyperlink ref="B97" r:id="rId91" xr:uid="{00000000-0004-0000-0100-00005A000000}"/>
    <hyperlink ref="B98" r:id="rId92" xr:uid="{00000000-0004-0000-0100-00005B000000}"/>
    <hyperlink ref="B99" r:id="rId93" xr:uid="{00000000-0004-0000-0100-00005C000000}"/>
    <hyperlink ref="B100" r:id="rId94" xr:uid="{00000000-0004-0000-0100-00005D000000}"/>
    <hyperlink ref="B101" r:id="rId95" xr:uid="{00000000-0004-0000-0100-00005E000000}"/>
    <hyperlink ref="B105" r:id="rId96" xr:uid="{00000000-0004-0000-0100-00005F000000}"/>
    <hyperlink ref="B106" r:id="rId97" xr:uid="{00000000-0004-0000-0100-000060000000}"/>
    <hyperlink ref="B107" r:id="rId98" xr:uid="{00000000-0004-0000-0100-000061000000}"/>
    <hyperlink ref="B108" r:id="rId99" xr:uid="{00000000-0004-0000-0100-000062000000}"/>
    <hyperlink ref="B109" r:id="rId100" xr:uid="{00000000-0004-0000-0100-000063000000}"/>
    <hyperlink ref="B110" r:id="rId101" xr:uid="{00000000-0004-0000-0100-000064000000}"/>
    <hyperlink ref="B111" r:id="rId102" xr:uid="{00000000-0004-0000-0100-000065000000}"/>
    <hyperlink ref="B112" r:id="rId103" xr:uid="{00000000-0004-0000-0100-000066000000}"/>
    <hyperlink ref="B113" r:id="rId104" xr:uid="{00000000-0004-0000-0100-000067000000}"/>
    <hyperlink ref="B114" r:id="rId105" xr:uid="{00000000-0004-0000-0100-000068000000}"/>
    <hyperlink ref="B115" r:id="rId106" xr:uid="{00000000-0004-0000-0100-000069000000}"/>
    <hyperlink ref="B118" r:id="rId107" xr:uid="{00000000-0004-0000-0100-00006A000000}"/>
    <hyperlink ref="B119" r:id="rId108" xr:uid="{00000000-0004-0000-0100-00006B000000}"/>
    <hyperlink ref="B120" r:id="rId109" xr:uid="{00000000-0004-0000-0100-00006C000000}"/>
    <hyperlink ref="B121" r:id="rId110" xr:uid="{00000000-0004-0000-0100-00006D000000}"/>
    <hyperlink ref="B122" r:id="rId111" xr:uid="{00000000-0004-0000-0100-00006E000000}"/>
    <hyperlink ref="B123" r:id="rId112" xr:uid="{00000000-0004-0000-0100-00006F000000}"/>
    <hyperlink ref="B124" r:id="rId113" xr:uid="{00000000-0004-0000-0100-000070000000}"/>
    <hyperlink ref="B125" r:id="rId114" xr:uid="{00000000-0004-0000-0100-000071000000}"/>
    <hyperlink ref="B126" r:id="rId115" xr:uid="{00000000-0004-0000-0100-000072000000}"/>
    <hyperlink ref="B127" r:id="rId116" xr:uid="{00000000-0004-0000-0100-000073000000}"/>
    <hyperlink ref="B128" r:id="rId117" xr:uid="{00000000-0004-0000-0100-000074000000}"/>
    <hyperlink ref="B129" r:id="rId118" xr:uid="{00000000-0004-0000-0100-000075000000}"/>
    <hyperlink ref="B130" r:id="rId119" xr:uid="{00000000-0004-0000-0100-000076000000}"/>
    <hyperlink ref="B131" r:id="rId120" xr:uid="{00000000-0004-0000-0100-000077000000}"/>
    <hyperlink ref="B132" r:id="rId121" xr:uid="{00000000-0004-0000-0100-000078000000}"/>
    <hyperlink ref="B133" r:id="rId122" xr:uid="{00000000-0004-0000-0100-000079000000}"/>
    <hyperlink ref="B134" r:id="rId123" xr:uid="{00000000-0004-0000-0100-00007A000000}"/>
    <hyperlink ref="B135" r:id="rId124" xr:uid="{00000000-0004-0000-0100-00007B000000}"/>
    <hyperlink ref="B136" r:id="rId125" xr:uid="{00000000-0004-0000-0100-00007C000000}"/>
    <hyperlink ref="B137" r:id="rId126" xr:uid="{00000000-0004-0000-0100-00007D000000}"/>
    <hyperlink ref="B138" r:id="rId127" xr:uid="{00000000-0004-0000-0100-00007E000000}"/>
    <hyperlink ref="B139" r:id="rId128" xr:uid="{00000000-0004-0000-0100-00007F000000}"/>
    <hyperlink ref="B140" r:id="rId129" xr:uid="{00000000-0004-0000-0100-000080000000}"/>
    <hyperlink ref="B141" r:id="rId130" xr:uid="{00000000-0004-0000-0100-000081000000}"/>
    <hyperlink ref="B142" r:id="rId131" xr:uid="{00000000-0004-0000-0100-000082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I103"/>
  <sheetViews>
    <sheetView workbookViewId="0"/>
  </sheetViews>
  <sheetFormatPr baseColWidth="10" defaultColWidth="14.5" defaultRowHeight="15.75" customHeight="1" x14ac:dyDescent="0.15"/>
  <cols>
    <col min="1" max="1" width="44.83203125" customWidth="1"/>
    <col min="2" max="2" width="21.5" customWidth="1"/>
    <col min="4" max="4" width="53.5" customWidth="1"/>
    <col min="7" max="7" width="12.1640625" customWidth="1"/>
    <col min="8" max="8" width="41.83203125" customWidth="1"/>
  </cols>
  <sheetData>
    <row r="1" spans="1:9" ht="15.75" customHeight="1" x14ac:dyDescent="0.15">
      <c r="A1" s="1" t="s">
        <v>284</v>
      </c>
      <c r="B1" s="1" t="s">
        <v>285</v>
      </c>
      <c r="C1" s="1" t="s">
        <v>286</v>
      </c>
      <c r="D1" s="1" t="s">
        <v>1</v>
      </c>
      <c r="E1" s="1" t="s">
        <v>2</v>
      </c>
      <c r="F1" s="1" t="s">
        <v>287</v>
      </c>
      <c r="G1" s="1" t="s">
        <v>288</v>
      </c>
      <c r="H1" s="1" t="s">
        <v>5</v>
      </c>
      <c r="I1" s="1"/>
    </row>
    <row r="2" spans="1:9" ht="15.75" customHeight="1" x14ac:dyDescent="0.15">
      <c r="A2" s="3" t="s">
        <v>289</v>
      </c>
      <c r="B2" s="3" t="s">
        <v>290</v>
      </c>
      <c r="C2" s="3" t="s">
        <v>291</v>
      </c>
      <c r="D2" s="6" t="s">
        <v>292</v>
      </c>
      <c r="E2" s="11">
        <f>9*60+21</f>
        <v>561</v>
      </c>
      <c r="F2" s="11">
        <f>E2+12</f>
        <v>573</v>
      </c>
    </row>
    <row r="3" spans="1:9" ht="15.75" customHeight="1" x14ac:dyDescent="0.15">
      <c r="A3" s="3" t="s">
        <v>293</v>
      </c>
      <c r="B3" s="3" t="s">
        <v>294</v>
      </c>
      <c r="D3" s="4" t="s">
        <v>295</v>
      </c>
      <c r="E3" s="3">
        <v>30</v>
      </c>
      <c r="G3" s="3"/>
    </row>
    <row r="4" spans="1:9" ht="15.75" customHeight="1" x14ac:dyDescent="0.15">
      <c r="A4" s="3" t="s">
        <v>296</v>
      </c>
      <c r="B4" s="3" t="s">
        <v>297</v>
      </c>
      <c r="D4" s="6" t="s">
        <v>298</v>
      </c>
      <c r="E4" s="3">
        <v>2</v>
      </c>
      <c r="F4" s="3">
        <v>18</v>
      </c>
    </row>
    <row r="5" spans="1:9" ht="15.75" customHeight="1" x14ac:dyDescent="0.15">
      <c r="A5" s="3" t="s">
        <v>9</v>
      </c>
      <c r="B5" s="3" t="s">
        <v>297</v>
      </c>
      <c r="C5" s="3" t="s">
        <v>299</v>
      </c>
      <c r="D5" s="4" t="s">
        <v>300</v>
      </c>
      <c r="E5" s="3">
        <v>20</v>
      </c>
      <c r="F5" s="3">
        <v>24</v>
      </c>
    </row>
    <row r="6" spans="1:9" ht="15.75" customHeight="1" x14ac:dyDescent="0.15">
      <c r="A6" s="3" t="s">
        <v>301</v>
      </c>
      <c r="B6" s="3" t="s">
        <v>302</v>
      </c>
      <c r="C6" s="3" t="s">
        <v>303</v>
      </c>
      <c r="D6" s="4" t="s">
        <v>304</v>
      </c>
      <c r="E6" s="3">
        <v>266</v>
      </c>
      <c r="F6" s="3">
        <v>277</v>
      </c>
    </row>
    <row r="7" spans="1:9" ht="15.75" customHeight="1" x14ac:dyDescent="0.15">
      <c r="A7" s="3" t="s">
        <v>305</v>
      </c>
      <c r="B7" s="3" t="s">
        <v>306</v>
      </c>
      <c r="D7" s="4" t="s">
        <v>307</v>
      </c>
      <c r="E7" s="3">
        <v>57</v>
      </c>
      <c r="F7" s="3">
        <v>66</v>
      </c>
    </row>
    <row r="8" spans="1:9" ht="15.75" customHeight="1" x14ac:dyDescent="0.15">
      <c r="A8" s="3" t="s">
        <v>308</v>
      </c>
      <c r="B8" s="3" t="s">
        <v>309</v>
      </c>
      <c r="D8" s="4" t="s">
        <v>310</v>
      </c>
      <c r="E8" s="3">
        <v>183</v>
      </c>
      <c r="F8" s="3">
        <v>192</v>
      </c>
    </row>
    <row r="9" spans="1:9" ht="15.75" customHeight="1" x14ac:dyDescent="0.15">
      <c r="A9" s="3" t="s">
        <v>311</v>
      </c>
      <c r="B9" s="3" t="s">
        <v>312</v>
      </c>
      <c r="D9" s="4" t="s">
        <v>313</v>
      </c>
      <c r="E9" s="3">
        <v>378</v>
      </c>
      <c r="F9" s="3">
        <v>383</v>
      </c>
    </row>
    <row r="10" spans="1:9" ht="15.75" customHeight="1" x14ac:dyDescent="0.15">
      <c r="A10" s="3" t="s">
        <v>314</v>
      </c>
      <c r="B10" s="3" t="s">
        <v>315</v>
      </c>
      <c r="D10" s="4" t="s">
        <v>316</v>
      </c>
      <c r="E10" s="3">
        <v>185</v>
      </c>
      <c r="F10" s="3">
        <v>191</v>
      </c>
    </row>
    <row r="11" spans="1:9" ht="15.75" customHeight="1" x14ac:dyDescent="0.15">
      <c r="A11" s="3" t="s">
        <v>13</v>
      </c>
      <c r="B11" s="3" t="s">
        <v>317</v>
      </c>
      <c r="D11" s="4" t="s">
        <v>318</v>
      </c>
      <c r="E11" s="3">
        <v>49</v>
      </c>
      <c r="F11" s="3">
        <v>69</v>
      </c>
      <c r="H11" s="3" t="s">
        <v>319</v>
      </c>
    </row>
    <row r="12" spans="1:9" ht="15.75" customHeight="1" x14ac:dyDescent="0.15">
      <c r="A12" s="3" t="s">
        <v>218</v>
      </c>
      <c r="B12" s="3" t="s">
        <v>320</v>
      </c>
      <c r="D12" s="4" t="s">
        <v>321</v>
      </c>
      <c r="E12" s="3">
        <v>686</v>
      </c>
      <c r="F12" s="3">
        <v>707</v>
      </c>
      <c r="H12" s="3" t="s">
        <v>322</v>
      </c>
    </row>
    <row r="13" spans="1:9" ht="15.75" customHeight="1" x14ac:dyDescent="0.15">
      <c r="A13" s="3" t="s">
        <v>323</v>
      </c>
      <c r="B13" s="3" t="s">
        <v>324</v>
      </c>
      <c r="C13" s="3" t="s">
        <v>325</v>
      </c>
      <c r="D13" s="4" t="s">
        <v>326</v>
      </c>
      <c r="E13" s="3">
        <f>6*60+42</f>
        <v>402</v>
      </c>
      <c r="F13" s="3">
        <f>6*60+53</f>
        <v>413</v>
      </c>
    </row>
    <row r="14" spans="1:9" ht="15.75" customHeight="1" x14ac:dyDescent="0.15">
      <c r="A14" s="3" t="s">
        <v>327</v>
      </c>
      <c r="B14" s="3" t="s">
        <v>324</v>
      </c>
      <c r="C14" s="3" t="s">
        <v>325</v>
      </c>
      <c r="D14" s="4" t="s">
        <v>326</v>
      </c>
      <c r="E14" s="3">
        <f>13*60+55</f>
        <v>835</v>
      </c>
      <c r="F14" s="11">
        <f>14*60+11</f>
        <v>851</v>
      </c>
    </row>
    <row r="15" spans="1:9" ht="15.75" customHeight="1" x14ac:dyDescent="0.15">
      <c r="A15" s="3" t="s">
        <v>328</v>
      </c>
      <c r="B15" s="3" t="s">
        <v>324</v>
      </c>
      <c r="C15" s="3" t="s">
        <v>325</v>
      </c>
      <c r="D15" s="4" t="s">
        <v>326</v>
      </c>
      <c r="E15" s="3">
        <f>5*60+25</f>
        <v>325</v>
      </c>
      <c r="F15" s="11">
        <f>5*60+40</f>
        <v>340</v>
      </c>
    </row>
    <row r="16" spans="1:9" ht="15.75" customHeight="1" x14ac:dyDescent="0.15">
      <c r="A16" s="3" t="s">
        <v>329</v>
      </c>
      <c r="B16" s="3" t="s">
        <v>324</v>
      </c>
      <c r="C16" s="3" t="s">
        <v>330</v>
      </c>
      <c r="D16" s="4" t="s">
        <v>331</v>
      </c>
      <c r="E16" s="11">
        <f>3*60+44</f>
        <v>224</v>
      </c>
      <c r="F16" s="3">
        <v>228</v>
      </c>
    </row>
    <row r="17" spans="1:8" ht="15.75" customHeight="1" x14ac:dyDescent="0.15">
      <c r="A17" s="3" t="s">
        <v>332</v>
      </c>
      <c r="B17" s="3" t="s">
        <v>324</v>
      </c>
      <c r="C17" s="3" t="s">
        <v>330</v>
      </c>
      <c r="D17" s="4" t="s">
        <v>331</v>
      </c>
      <c r="E17" s="11">
        <f>9*60+55</f>
        <v>595</v>
      </c>
      <c r="F17" s="3">
        <v>605</v>
      </c>
    </row>
    <row r="18" spans="1:8" ht="15.75" customHeight="1" x14ac:dyDescent="0.15">
      <c r="A18" s="3" t="s">
        <v>333</v>
      </c>
      <c r="B18" s="3" t="s">
        <v>324</v>
      </c>
      <c r="C18" s="3" t="s">
        <v>334</v>
      </c>
      <c r="D18" s="4" t="s">
        <v>335</v>
      </c>
      <c r="E18" s="11">
        <f>13*60+24</f>
        <v>804</v>
      </c>
      <c r="F18" s="11">
        <f>13*60+35</f>
        <v>815</v>
      </c>
    </row>
    <row r="19" spans="1:8" ht="15.75" customHeight="1" x14ac:dyDescent="0.15">
      <c r="A19" s="3" t="s">
        <v>336</v>
      </c>
      <c r="B19" s="3" t="s">
        <v>337</v>
      </c>
      <c r="D19" s="4" t="s">
        <v>338</v>
      </c>
      <c r="E19" s="3">
        <v>149</v>
      </c>
      <c r="F19" s="3">
        <v>158</v>
      </c>
    </row>
    <row r="20" spans="1:8" ht="15.75" customHeight="1" x14ac:dyDescent="0.15">
      <c r="A20" s="3" t="s">
        <v>339</v>
      </c>
      <c r="B20" s="3" t="s">
        <v>340</v>
      </c>
      <c r="D20" s="4" t="s">
        <v>341</v>
      </c>
      <c r="E20" s="3">
        <v>28</v>
      </c>
      <c r="F20" s="3">
        <v>38</v>
      </c>
    </row>
    <row r="21" spans="1:8" ht="15.75" customHeight="1" x14ac:dyDescent="0.15">
      <c r="A21" s="3" t="s">
        <v>342</v>
      </c>
      <c r="B21" s="3" t="s">
        <v>343</v>
      </c>
      <c r="D21" s="4" t="s">
        <v>344</v>
      </c>
      <c r="E21" s="3">
        <v>61</v>
      </c>
      <c r="F21" s="3">
        <v>71</v>
      </c>
    </row>
    <row r="22" spans="1:8" ht="15.75" customHeight="1" x14ac:dyDescent="0.15">
      <c r="A22" s="3" t="s">
        <v>345</v>
      </c>
      <c r="B22" s="3" t="s">
        <v>306</v>
      </c>
      <c r="D22" s="4" t="s">
        <v>346</v>
      </c>
      <c r="E22" s="3">
        <v>0</v>
      </c>
    </row>
    <row r="23" spans="1:8" ht="15.75" customHeight="1" x14ac:dyDescent="0.15">
      <c r="A23" s="3" t="s">
        <v>347</v>
      </c>
      <c r="B23" s="3" t="s">
        <v>306</v>
      </c>
      <c r="D23" s="4" t="s">
        <v>348</v>
      </c>
      <c r="E23" s="3">
        <v>70</v>
      </c>
      <c r="F23" s="3">
        <v>87</v>
      </c>
    </row>
    <row r="24" spans="1:8" ht="15.75" customHeight="1" x14ac:dyDescent="0.15">
      <c r="A24" s="3" t="s">
        <v>349</v>
      </c>
      <c r="B24" s="3" t="s">
        <v>324</v>
      </c>
      <c r="C24" s="3" t="s">
        <v>325</v>
      </c>
      <c r="D24" s="4" t="s">
        <v>326</v>
      </c>
      <c r="E24" s="11">
        <f>7*60+7</f>
        <v>427</v>
      </c>
      <c r="F24" s="3">
        <v>451</v>
      </c>
    </row>
    <row r="25" spans="1:8" ht="15.75" customHeight="1" x14ac:dyDescent="0.15">
      <c r="A25" s="3" t="s">
        <v>350</v>
      </c>
      <c r="B25" s="3" t="s">
        <v>343</v>
      </c>
      <c r="D25" s="4" t="s">
        <v>37</v>
      </c>
      <c r="E25" s="3">
        <v>175</v>
      </c>
    </row>
    <row r="26" spans="1:8" ht="15.75" customHeight="1" x14ac:dyDescent="0.15">
      <c r="A26" s="3" t="s">
        <v>351</v>
      </c>
      <c r="B26" s="3" t="s">
        <v>352</v>
      </c>
      <c r="D26" s="4" t="s">
        <v>353</v>
      </c>
      <c r="E26" s="3">
        <v>6</v>
      </c>
    </row>
    <row r="27" spans="1:8" ht="15.75" customHeight="1" x14ac:dyDescent="0.15">
      <c r="A27" s="3" t="s">
        <v>354</v>
      </c>
      <c r="B27" s="3" t="s">
        <v>306</v>
      </c>
      <c r="D27" s="4" t="s">
        <v>355</v>
      </c>
      <c r="E27" s="11">
        <f>7*60+35</f>
        <v>455</v>
      </c>
      <c r="F27" s="11">
        <f>7*60+41</f>
        <v>461</v>
      </c>
    </row>
    <row r="28" spans="1:8" ht="15.75" customHeight="1" x14ac:dyDescent="0.15">
      <c r="A28" s="3" t="s">
        <v>356</v>
      </c>
      <c r="B28" s="3" t="s">
        <v>306</v>
      </c>
      <c r="D28" s="4" t="s">
        <v>357</v>
      </c>
      <c r="E28" s="3">
        <v>13</v>
      </c>
      <c r="F28" s="3">
        <v>19</v>
      </c>
    </row>
    <row r="29" spans="1:8" ht="15.75" customHeight="1" x14ac:dyDescent="0.15">
      <c r="A29" s="3" t="s">
        <v>358</v>
      </c>
      <c r="B29" s="3" t="s">
        <v>306</v>
      </c>
      <c r="D29" s="4" t="s">
        <v>357</v>
      </c>
      <c r="E29" s="3">
        <v>34</v>
      </c>
      <c r="F29" s="3">
        <v>40</v>
      </c>
    </row>
    <row r="30" spans="1:8" ht="15.75" customHeight="1" x14ac:dyDescent="0.15">
      <c r="A30" s="3" t="s">
        <v>359</v>
      </c>
      <c r="B30" s="3" t="s">
        <v>306</v>
      </c>
      <c r="D30" s="6" t="s">
        <v>357</v>
      </c>
      <c r="E30" s="3">
        <v>42</v>
      </c>
      <c r="F30" s="3">
        <v>48</v>
      </c>
    </row>
    <row r="31" spans="1:8" ht="15.75" customHeight="1" x14ac:dyDescent="0.15">
      <c r="A31" s="3" t="s">
        <v>325</v>
      </c>
      <c r="B31" s="3" t="s">
        <v>324</v>
      </c>
      <c r="D31" s="6" t="s">
        <v>360</v>
      </c>
      <c r="E31" s="11">
        <f>2*60+54</f>
        <v>174</v>
      </c>
      <c r="F31" s="11">
        <f>3*60+1</f>
        <v>181</v>
      </c>
    </row>
    <row r="32" spans="1:8" ht="15.75" customHeight="1" x14ac:dyDescent="0.15">
      <c r="A32" s="3" t="s">
        <v>361</v>
      </c>
      <c r="B32" s="3" t="s">
        <v>324</v>
      </c>
      <c r="D32" s="6" t="s">
        <v>360</v>
      </c>
      <c r="E32" s="11">
        <f>3*60+32</f>
        <v>212</v>
      </c>
      <c r="F32" s="3">
        <v>220</v>
      </c>
      <c r="H32" s="3" t="s">
        <v>362</v>
      </c>
    </row>
    <row r="33" spans="1:6" ht="15.75" customHeight="1" x14ac:dyDescent="0.15">
      <c r="A33" s="3" t="s">
        <v>363</v>
      </c>
      <c r="B33" s="3" t="s">
        <v>364</v>
      </c>
      <c r="D33" s="4" t="s">
        <v>365</v>
      </c>
      <c r="E33" s="3">
        <v>3</v>
      </c>
      <c r="F33" s="3">
        <v>9</v>
      </c>
    </row>
    <row r="34" spans="1:6" ht="15.75" customHeight="1" x14ac:dyDescent="0.15">
      <c r="A34" s="3" t="s">
        <v>366</v>
      </c>
      <c r="B34" s="3" t="s">
        <v>364</v>
      </c>
      <c r="D34" s="4" t="s">
        <v>365</v>
      </c>
      <c r="E34" s="3">
        <v>23</v>
      </c>
      <c r="F34" s="3">
        <v>28</v>
      </c>
    </row>
    <row r="35" spans="1:6" ht="15.75" customHeight="1" x14ac:dyDescent="0.15">
      <c r="A35" s="3" t="s">
        <v>367</v>
      </c>
      <c r="B35" s="3" t="s">
        <v>306</v>
      </c>
      <c r="D35" s="4" t="s">
        <v>368</v>
      </c>
      <c r="E35" s="3">
        <v>65</v>
      </c>
      <c r="F35" s="3">
        <v>74</v>
      </c>
    </row>
    <row r="36" spans="1:6" ht="15.75" customHeight="1" x14ac:dyDescent="0.15">
      <c r="A36" s="3" t="s">
        <v>369</v>
      </c>
      <c r="B36" s="3" t="s">
        <v>306</v>
      </c>
      <c r="D36" s="4" t="s">
        <v>368</v>
      </c>
      <c r="E36" s="11">
        <f>2*60+29</f>
        <v>149</v>
      </c>
      <c r="F36" s="11">
        <f>2*60+33</f>
        <v>153</v>
      </c>
    </row>
    <row r="37" spans="1:6" ht="15.75" customHeight="1" x14ac:dyDescent="0.15">
      <c r="A37" s="3" t="s">
        <v>370</v>
      </c>
      <c r="B37" s="3" t="s">
        <v>371</v>
      </c>
      <c r="D37" s="4" t="s">
        <v>283</v>
      </c>
      <c r="E37" s="3">
        <v>5</v>
      </c>
      <c r="F37" s="3">
        <v>11</v>
      </c>
    </row>
    <row r="38" spans="1:6" ht="15.75" customHeight="1" x14ac:dyDescent="0.15">
      <c r="A38" s="3" t="s">
        <v>372</v>
      </c>
      <c r="B38" s="3" t="s">
        <v>373</v>
      </c>
      <c r="D38" s="6" t="s">
        <v>374</v>
      </c>
      <c r="E38" s="3">
        <v>0</v>
      </c>
      <c r="F38" s="3">
        <v>8</v>
      </c>
    </row>
    <row r="39" spans="1:6" ht="15.75" customHeight="1" x14ac:dyDescent="0.15">
      <c r="A39" s="3" t="s">
        <v>375</v>
      </c>
      <c r="B39" s="3" t="s">
        <v>376</v>
      </c>
      <c r="D39" s="4" t="s">
        <v>377</v>
      </c>
      <c r="E39" s="3">
        <v>0</v>
      </c>
      <c r="F39" s="3">
        <v>5</v>
      </c>
    </row>
    <row r="40" spans="1:6" ht="15.75" customHeight="1" x14ac:dyDescent="0.15">
      <c r="A40" s="3" t="s">
        <v>378</v>
      </c>
      <c r="B40" s="3" t="s">
        <v>379</v>
      </c>
      <c r="D40" s="4" t="s">
        <v>380</v>
      </c>
      <c r="E40" s="3">
        <v>18</v>
      </c>
      <c r="F40" s="3">
        <v>25</v>
      </c>
    </row>
    <row r="41" spans="1:6" ht="15.75" customHeight="1" x14ac:dyDescent="0.15">
      <c r="A41" s="3" t="s">
        <v>381</v>
      </c>
      <c r="B41" s="3" t="s">
        <v>382</v>
      </c>
      <c r="D41" s="4" t="s">
        <v>383</v>
      </c>
      <c r="E41" s="3">
        <v>60</v>
      </c>
      <c r="F41" s="3">
        <v>72</v>
      </c>
    </row>
    <row r="42" spans="1:6" ht="15.75" customHeight="1" x14ac:dyDescent="0.15">
      <c r="A42" s="3" t="s">
        <v>384</v>
      </c>
      <c r="B42" s="3" t="s">
        <v>385</v>
      </c>
      <c r="D42" s="4" t="s">
        <v>386</v>
      </c>
      <c r="E42" s="3">
        <v>18</v>
      </c>
      <c r="F42" s="3">
        <v>25</v>
      </c>
    </row>
    <row r="43" spans="1:6" ht="15.75" customHeight="1" x14ac:dyDescent="0.15">
      <c r="A43" s="3" t="s">
        <v>387</v>
      </c>
      <c r="B43" s="3" t="s">
        <v>385</v>
      </c>
      <c r="D43" s="6" t="s">
        <v>386</v>
      </c>
      <c r="E43" s="3">
        <v>81</v>
      </c>
      <c r="F43" s="3">
        <v>88</v>
      </c>
    </row>
    <row r="44" spans="1:6" ht="15.75" customHeight="1" x14ac:dyDescent="0.15">
      <c r="A44" s="3" t="s">
        <v>388</v>
      </c>
      <c r="B44" s="3" t="s">
        <v>324</v>
      </c>
      <c r="D44" s="4" t="s">
        <v>360</v>
      </c>
      <c r="E44" s="3">
        <v>91</v>
      </c>
      <c r="F44" s="3">
        <v>101</v>
      </c>
    </row>
    <row r="45" spans="1:6" ht="15.75" customHeight="1" x14ac:dyDescent="0.15">
      <c r="A45" s="3" t="s">
        <v>389</v>
      </c>
      <c r="B45" s="3" t="s">
        <v>390</v>
      </c>
      <c r="D45" s="6" t="s">
        <v>391</v>
      </c>
      <c r="E45" s="3">
        <v>5</v>
      </c>
      <c r="F45" s="3">
        <v>12</v>
      </c>
    </row>
    <row r="46" spans="1:6" ht="13" x14ac:dyDescent="0.15">
      <c r="A46" s="3" t="s">
        <v>392</v>
      </c>
      <c r="B46" s="3" t="s">
        <v>393</v>
      </c>
      <c r="D46" s="6" t="s">
        <v>394</v>
      </c>
      <c r="E46" s="3">
        <v>3</v>
      </c>
      <c r="F46" s="3">
        <v>9</v>
      </c>
    </row>
    <row r="47" spans="1:6" ht="13" x14ac:dyDescent="0.15">
      <c r="A47" s="3" t="s">
        <v>395</v>
      </c>
      <c r="B47" s="3" t="s">
        <v>396</v>
      </c>
      <c r="D47" s="6" t="s">
        <v>397</v>
      </c>
      <c r="E47" s="3">
        <v>94</v>
      </c>
      <c r="F47" s="3">
        <v>104</v>
      </c>
    </row>
    <row r="48" spans="1:6" ht="13" x14ac:dyDescent="0.15">
      <c r="A48" s="3" t="s">
        <v>398</v>
      </c>
      <c r="B48" s="3" t="s">
        <v>297</v>
      </c>
      <c r="D48" s="6" t="s">
        <v>399</v>
      </c>
      <c r="E48" s="3">
        <v>598</v>
      </c>
      <c r="F48" s="3">
        <v>609</v>
      </c>
    </row>
    <row r="49" spans="1:8" ht="13" x14ac:dyDescent="0.15">
      <c r="A49" s="3" t="s">
        <v>400</v>
      </c>
      <c r="B49" s="3" t="s">
        <v>297</v>
      </c>
      <c r="D49" s="6" t="s">
        <v>401</v>
      </c>
      <c r="E49" s="3">
        <v>608</v>
      </c>
      <c r="F49" s="3">
        <v>613</v>
      </c>
    </row>
    <row r="50" spans="1:8" ht="13" x14ac:dyDescent="0.15">
      <c r="A50" s="3" t="s">
        <v>402</v>
      </c>
      <c r="B50" s="3" t="s">
        <v>403</v>
      </c>
      <c r="D50" s="6" t="s">
        <v>404</v>
      </c>
      <c r="E50" s="3">
        <v>10</v>
      </c>
      <c r="F50" s="3">
        <v>19</v>
      </c>
    </row>
    <row r="51" spans="1:8" ht="13" x14ac:dyDescent="0.15">
      <c r="A51" s="3" t="s">
        <v>405</v>
      </c>
      <c r="B51" s="3" t="s">
        <v>382</v>
      </c>
      <c r="D51" s="6" t="s">
        <v>406</v>
      </c>
      <c r="E51" s="11">
        <f>3*60+24</f>
        <v>204</v>
      </c>
      <c r="F51" s="11">
        <f>3*60+33</f>
        <v>213</v>
      </c>
    </row>
    <row r="52" spans="1:8" ht="13" x14ac:dyDescent="0.15">
      <c r="A52" s="3" t="s">
        <v>407</v>
      </c>
      <c r="B52" s="3" t="s">
        <v>403</v>
      </c>
      <c r="D52" s="6" t="s">
        <v>408</v>
      </c>
      <c r="E52" s="3">
        <v>5</v>
      </c>
      <c r="F52" s="3">
        <v>19</v>
      </c>
    </row>
    <row r="53" spans="1:8" ht="13" x14ac:dyDescent="0.15">
      <c r="A53" s="3" t="s">
        <v>409</v>
      </c>
      <c r="B53" s="3" t="s">
        <v>343</v>
      </c>
      <c r="D53" s="4" t="s">
        <v>410</v>
      </c>
      <c r="E53" s="3">
        <v>110</v>
      </c>
      <c r="F53" s="3">
        <v>115</v>
      </c>
    </row>
    <row r="54" spans="1:8" ht="13" x14ac:dyDescent="0.15">
      <c r="A54" s="3" t="s">
        <v>411</v>
      </c>
      <c r="B54" s="3" t="s">
        <v>412</v>
      </c>
      <c r="D54" s="4" t="s">
        <v>413</v>
      </c>
      <c r="E54" s="11">
        <f>4*60+37</f>
        <v>277</v>
      </c>
      <c r="F54" s="11">
        <f>4*60+45</f>
        <v>285</v>
      </c>
    </row>
    <row r="55" spans="1:8" ht="13" x14ac:dyDescent="0.15">
      <c r="A55" s="3" t="s">
        <v>414</v>
      </c>
      <c r="B55" s="3" t="s">
        <v>412</v>
      </c>
      <c r="D55" s="4" t="s">
        <v>415</v>
      </c>
      <c r="E55" s="11">
        <f>3*60+29</f>
        <v>209</v>
      </c>
      <c r="F55" s="11">
        <f>3*60+42</f>
        <v>222</v>
      </c>
    </row>
    <row r="56" spans="1:8" ht="13" x14ac:dyDescent="0.15">
      <c r="A56" s="3" t="s">
        <v>416</v>
      </c>
      <c r="B56" s="3" t="s">
        <v>412</v>
      </c>
      <c r="D56" s="4" t="s">
        <v>417</v>
      </c>
      <c r="E56" s="3">
        <v>142</v>
      </c>
      <c r="F56" s="3">
        <v>157</v>
      </c>
    </row>
    <row r="57" spans="1:8" ht="13" x14ac:dyDescent="0.15">
      <c r="A57" s="3" t="s">
        <v>418</v>
      </c>
      <c r="B57" s="3" t="s">
        <v>419</v>
      </c>
      <c r="D57" s="4" t="s">
        <v>420</v>
      </c>
      <c r="E57" s="3">
        <f>60*15+45</f>
        <v>945</v>
      </c>
      <c r="F57" s="3">
        <f>60*15+59</f>
        <v>959</v>
      </c>
    </row>
    <row r="58" spans="1:8" ht="14" x14ac:dyDescent="0.15">
      <c r="A58" s="3" t="s">
        <v>421</v>
      </c>
      <c r="B58" s="3" t="s">
        <v>422</v>
      </c>
      <c r="D58" s="6" t="s">
        <v>423</v>
      </c>
      <c r="E58" s="11">
        <f>17*60+35</f>
        <v>1055</v>
      </c>
      <c r="F58" s="12">
        <v>1059</v>
      </c>
    </row>
    <row r="59" spans="1:8" ht="13" x14ac:dyDescent="0.15">
      <c r="A59" s="3" t="s">
        <v>424</v>
      </c>
      <c r="B59" s="3" t="s">
        <v>425</v>
      </c>
      <c r="D59" s="4" t="s">
        <v>426</v>
      </c>
      <c r="E59" s="3">
        <v>1497</v>
      </c>
      <c r="F59" s="11">
        <f>E59 + 15</f>
        <v>1512</v>
      </c>
    </row>
    <row r="60" spans="1:8" ht="13" x14ac:dyDescent="0.15">
      <c r="A60" s="3" t="s">
        <v>427</v>
      </c>
      <c r="B60" s="3" t="s">
        <v>315</v>
      </c>
      <c r="D60" s="6" t="s">
        <v>428</v>
      </c>
      <c r="E60" s="11">
        <f>60*3 + 24</f>
        <v>204</v>
      </c>
      <c r="F60" s="13">
        <f>60*3 + 27</f>
        <v>207</v>
      </c>
    </row>
    <row r="61" spans="1:8" ht="13" x14ac:dyDescent="0.15">
      <c r="A61" s="1" t="s">
        <v>429</v>
      </c>
      <c r="B61" s="3" t="s">
        <v>430</v>
      </c>
      <c r="D61" s="6" t="s">
        <v>431</v>
      </c>
      <c r="E61" s="3">
        <v>22</v>
      </c>
      <c r="F61" s="3">
        <v>46</v>
      </c>
    </row>
    <row r="62" spans="1:8" ht="13" x14ac:dyDescent="0.15">
      <c r="A62" s="3" t="s">
        <v>432</v>
      </c>
      <c r="B62" s="3" t="s">
        <v>433</v>
      </c>
      <c r="D62" s="6" t="s">
        <v>434</v>
      </c>
      <c r="E62" s="3">
        <v>0</v>
      </c>
      <c r="F62" s="3">
        <v>7</v>
      </c>
    </row>
    <row r="63" spans="1:8" ht="13" x14ac:dyDescent="0.15">
      <c r="A63" s="3" t="s">
        <v>435</v>
      </c>
      <c r="B63" s="3" t="s">
        <v>436</v>
      </c>
      <c r="D63" s="6" t="s">
        <v>437</v>
      </c>
      <c r="E63" s="3">
        <v>50</v>
      </c>
      <c r="F63" s="3">
        <v>58</v>
      </c>
      <c r="H63" s="3" t="s">
        <v>438</v>
      </c>
    </row>
    <row r="64" spans="1:8" ht="13" x14ac:dyDescent="0.15">
      <c r="A64" s="3" t="s">
        <v>439</v>
      </c>
      <c r="B64" s="3" t="s">
        <v>440</v>
      </c>
      <c r="D64" s="4" t="s">
        <v>441</v>
      </c>
      <c r="E64" s="3">
        <v>0</v>
      </c>
      <c r="F64" s="3">
        <v>8</v>
      </c>
      <c r="H64" s="3" t="s">
        <v>442</v>
      </c>
    </row>
    <row r="65" spans="1:6" ht="13" x14ac:dyDescent="0.15">
      <c r="A65" s="3" t="s">
        <v>443</v>
      </c>
      <c r="B65" s="3" t="s">
        <v>444</v>
      </c>
      <c r="D65" s="6" t="s">
        <v>445</v>
      </c>
      <c r="E65" s="3">
        <v>6</v>
      </c>
      <c r="F65" s="3">
        <v>10</v>
      </c>
    </row>
    <row r="66" spans="1:6" ht="13" x14ac:dyDescent="0.15">
      <c r="A66" s="3" t="s">
        <v>446</v>
      </c>
      <c r="B66" s="3" t="s">
        <v>447</v>
      </c>
      <c r="D66" s="6" t="s">
        <v>448</v>
      </c>
      <c r="E66" s="3">
        <v>0</v>
      </c>
      <c r="F66" s="3">
        <v>2</v>
      </c>
    </row>
    <row r="67" spans="1:6" ht="13" x14ac:dyDescent="0.15">
      <c r="A67" s="3" t="s">
        <v>449</v>
      </c>
      <c r="B67" s="3" t="s">
        <v>450</v>
      </c>
      <c r="D67" s="6" t="s">
        <v>451</v>
      </c>
      <c r="E67" s="3">
        <v>0</v>
      </c>
      <c r="F67" s="3">
        <v>21</v>
      </c>
    </row>
    <row r="68" spans="1:6" ht="13" x14ac:dyDescent="0.15">
      <c r="A68" s="3" t="s">
        <v>452</v>
      </c>
      <c r="B68" s="3" t="s">
        <v>447</v>
      </c>
      <c r="D68" s="6" t="s">
        <v>448</v>
      </c>
      <c r="E68" s="3">
        <v>10</v>
      </c>
      <c r="F68" s="3">
        <v>15</v>
      </c>
    </row>
    <row r="69" spans="1:6" ht="13" x14ac:dyDescent="0.15">
      <c r="A69" s="3" t="s">
        <v>453</v>
      </c>
      <c r="B69" s="3" t="s">
        <v>454</v>
      </c>
      <c r="D69" s="6" t="s">
        <v>455</v>
      </c>
      <c r="E69" s="3">
        <v>0</v>
      </c>
    </row>
    <row r="70" spans="1:6" ht="13" x14ac:dyDescent="0.15">
      <c r="A70" s="3" t="s">
        <v>456</v>
      </c>
      <c r="B70" s="3" t="s">
        <v>364</v>
      </c>
      <c r="D70" s="4" t="s">
        <v>365</v>
      </c>
      <c r="E70" s="3">
        <v>60</v>
      </c>
      <c r="F70" s="3">
        <v>62</v>
      </c>
    </row>
    <row r="71" spans="1:6" ht="13" x14ac:dyDescent="0.15">
      <c r="A71" s="3" t="s">
        <v>457</v>
      </c>
      <c r="B71" s="3" t="s">
        <v>458</v>
      </c>
      <c r="D71" s="6" t="s">
        <v>459</v>
      </c>
      <c r="E71" s="3">
        <v>0</v>
      </c>
      <c r="F71" s="3">
        <v>2</v>
      </c>
    </row>
    <row r="72" spans="1:6" ht="13" x14ac:dyDescent="0.15">
      <c r="A72" s="3" t="s">
        <v>460</v>
      </c>
      <c r="B72" s="3" t="s">
        <v>379</v>
      </c>
      <c r="D72" s="6" t="s">
        <v>461</v>
      </c>
      <c r="E72" s="3">
        <v>13</v>
      </c>
      <c r="F72" s="3">
        <v>20</v>
      </c>
    </row>
    <row r="73" spans="1:6" ht="13" x14ac:dyDescent="0.15">
      <c r="A73" s="3" t="s">
        <v>462</v>
      </c>
      <c r="B73" s="3" t="s">
        <v>324</v>
      </c>
      <c r="D73" s="6" t="s">
        <v>360</v>
      </c>
      <c r="E73" s="11">
        <f>3*60+44</f>
        <v>224</v>
      </c>
      <c r="F73" s="11">
        <f>3*60+50</f>
        <v>230</v>
      </c>
    </row>
    <row r="74" spans="1:6" ht="13" x14ac:dyDescent="0.15">
      <c r="A74" s="3" t="s">
        <v>463</v>
      </c>
      <c r="B74" s="3" t="s">
        <v>324</v>
      </c>
      <c r="D74" s="6" t="s">
        <v>360</v>
      </c>
      <c r="E74" s="11">
        <f>1*60+27</f>
        <v>87</v>
      </c>
      <c r="F74" s="11">
        <f>1*60+31</f>
        <v>91</v>
      </c>
    </row>
    <row r="75" spans="1:6" ht="13" x14ac:dyDescent="0.15">
      <c r="A75" s="3" t="s">
        <v>464</v>
      </c>
      <c r="B75" s="3" t="s">
        <v>306</v>
      </c>
      <c r="D75" s="4" t="s">
        <v>465</v>
      </c>
      <c r="E75" s="3">
        <v>82</v>
      </c>
      <c r="F75" s="3">
        <v>85</v>
      </c>
    </row>
    <row r="76" spans="1:6" ht="13" x14ac:dyDescent="0.15">
      <c r="A76" s="3" t="s">
        <v>466</v>
      </c>
      <c r="B76" s="3" t="s">
        <v>306</v>
      </c>
      <c r="D76" s="4" t="s">
        <v>368</v>
      </c>
      <c r="E76" s="3">
        <v>25</v>
      </c>
      <c r="F76" s="3">
        <v>29</v>
      </c>
    </row>
    <row r="77" spans="1:6" ht="13" x14ac:dyDescent="0.15">
      <c r="A77" s="3" t="s">
        <v>467</v>
      </c>
      <c r="B77" s="3" t="s">
        <v>324</v>
      </c>
      <c r="D77" s="6" t="s">
        <v>468</v>
      </c>
      <c r="E77" s="11">
        <f>11*60+23</f>
        <v>683</v>
      </c>
      <c r="F77" s="11">
        <f>11*60+30</f>
        <v>690</v>
      </c>
    </row>
    <row r="78" spans="1:6" ht="13" x14ac:dyDescent="0.15">
      <c r="A78" s="3" t="s">
        <v>469</v>
      </c>
      <c r="B78" s="3" t="s">
        <v>379</v>
      </c>
      <c r="D78" s="4" t="s">
        <v>470</v>
      </c>
      <c r="E78" s="3">
        <v>79</v>
      </c>
      <c r="F78" s="3">
        <v>83</v>
      </c>
    </row>
    <row r="79" spans="1:6" ht="13" x14ac:dyDescent="0.15">
      <c r="A79" s="3" t="s">
        <v>471</v>
      </c>
      <c r="B79" s="3" t="s">
        <v>379</v>
      </c>
      <c r="D79" s="4" t="s">
        <v>472</v>
      </c>
      <c r="E79" s="3">
        <v>48</v>
      </c>
      <c r="F79" s="3">
        <v>51</v>
      </c>
    </row>
    <row r="80" spans="1:6" ht="13" x14ac:dyDescent="0.15">
      <c r="A80" s="3" t="s">
        <v>473</v>
      </c>
      <c r="B80" s="3" t="s">
        <v>379</v>
      </c>
      <c r="D80" s="6" t="s">
        <v>474</v>
      </c>
      <c r="E80" s="3">
        <v>18</v>
      </c>
      <c r="F80" s="3">
        <v>23</v>
      </c>
    </row>
    <row r="81" spans="1:6" ht="13" x14ac:dyDescent="0.15">
      <c r="A81" s="3" t="s">
        <v>475</v>
      </c>
      <c r="B81" s="3" t="s">
        <v>476</v>
      </c>
      <c r="D81" s="6" t="s">
        <v>477</v>
      </c>
      <c r="E81" s="3">
        <v>17</v>
      </c>
      <c r="F81" s="3">
        <v>22</v>
      </c>
    </row>
    <row r="82" spans="1:6" ht="13" x14ac:dyDescent="0.15">
      <c r="A82" s="3" t="s">
        <v>478</v>
      </c>
      <c r="B82" s="3" t="s">
        <v>396</v>
      </c>
      <c r="D82" s="6" t="s">
        <v>397</v>
      </c>
      <c r="E82" s="3">
        <v>18</v>
      </c>
      <c r="F82" s="3">
        <v>26</v>
      </c>
    </row>
    <row r="83" spans="1:6" ht="13" x14ac:dyDescent="0.15">
      <c r="A83" s="3" t="s">
        <v>479</v>
      </c>
      <c r="B83" s="3" t="s">
        <v>396</v>
      </c>
      <c r="D83" s="6" t="s">
        <v>480</v>
      </c>
      <c r="E83" s="3">
        <v>17</v>
      </c>
      <c r="F83" s="3">
        <v>24</v>
      </c>
    </row>
    <row r="84" spans="1:6" ht="13" x14ac:dyDescent="0.15">
      <c r="A84" s="3" t="s">
        <v>481</v>
      </c>
      <c r="B84" s="3" t="s">
        <v>396</v>
      </c>
      <c r="D84" s="6" t="s">
        <v>482</v>
      </c>
      <c r="E84" s="3">
        <v>113</v>
      </c>
      <c r="F84" s="3">
        <v>118</v>
      </c>
    </row>
    <row r="85" spans="1:6" ht="13" x14ac:dyDescent="0.15">
      <c r="A85" s="3" t="s">
        <v>483</v>
      </c>
      <c r="B85" s="3" t="s">
        <v>324</v>
      </c>
      <c r="D85" s="4" t="s">
        <v>360</v>
      </c>
      <c r="E85" s="3">
        <v>154</v>
      </c>
      <c r="F85" s="3">
        <v>160</v>
      </c>
    </row>
    <row r="86" spans="1:6" ht="13" x14ac:dyDescent="0.15">
      <c r="A86" s="3" t="s">
        <v>484</v>
      </c>
      <c r="B86" s="3" t="s">
        <v>425</v>
      </c>
      <c r="D86" s="6" t="s">
        <v>485</v>
      </c>
      <c r="E86" s="3">
        <v>19</v>
      </c>
      <c r="F86" s="3">
        <v>25</v>
      </c>
    </row>
    <row r="87" spans="1:6" ht="13" x14ac:dyDescent="0.15">
      <c r="A87" s="3" t="s">
        <v>486</v>
      </c>
      <c r="B87" s="3" t="s">
        <v>487</v>
      </c>
      <c r="D87" s="6" t="s">
        <v>488</v>
      </c>
      <c r="E87" s="3">
        <v>0</v>
      </c>
      <c r="F87" s="3">
        <v>9</v>
      </c>
    </row>
    <row r="88" spans="1:6" ht="13" x14ac:dyDescent="0.15">
      <c r="A88" s="3" t="s">
        <v>489</v>
      </c>
      <c r="B88" s="3" t="s">
        <v>490</v>
      </c>
      <c r="D88" s="6" t="s">
        <v>491</v>
      </c>
      <c r="E88" s="3">
        <v>81</v>
      </c>
      <c r="F88" s="3">
        <v>85</v>
      </c>
    </row>
    <row r="89" spans="1:6" ht="13" x14ac:dyDescent="0.15">
      <c r="A89" s="3" t="s">
        <v>492</v>
      </c>
      <c r="B89" s="3" t="s">
        <v>412</v>
      </c>
      <c r="D89" s="4" t="s">
        <v>493</v>
      </c>
      <c r="E89" s="3">
        <v>4</v>
      </c>
      <c r="F89" s="3">
        <v>16</v>
      </c>
    </row>
    <row r="90" spans="1:6" ht="13" x14ac:dyDescent="0.15">
      <c r="A90" s="3" t="s">
        <v>494</v>
      </c>
      <c r="B90" s="3" t="s">
        <v>412</v>
      </c>
      <c r="D90" s="4" t="s">
        <v>493</v>
      </c>
      <c r="E90" s="3">
        <v>61</v>
      </c>
      <c r="F90" s="3">
        <v>76</v>
      </c>
    </row>
    <row r="91" spans="1:6" ht="13" x14ac:dyDescent="0.15">
      <c r="A91" s="3" t="s">
        <v>495</v>
      </c>
      <c r="B91" s="3" t="s">
        <v>343</v>
      </c>
      <c r="D91" s="4" t="s">
        <v>496</v>
      </c>
      <c r="E91" s="11">
        <f>2*60+21</f>
        <v>141</v>
      </c>
      <c r="F91" s="11">
        <f>2*60+28</f>
        <v>148</v>
      </c>
    </row>
    <row r="92" spans="1:6" ht="13" x14ac:dyDescent="0.15">
      <c r="A92" s="3" t="s">
        <v>497</v>
      </c>
      <c r="B92" s="3" t="s">
        <v>498</v>
      </c>
      <c r="D92" s="6" t="s">
        <v>499</v>
      </c>
      <c r="E92" s="11">
        <f>13*60</f>
        <v>780</v>
      </c>
      <c r="F92" s="11">
        <f>13*60+7</f>
        <v>787</v>
      </c>
    </row>
    <row r="93" spans="1:6" ht="13" x14ac:dyDescent="0.15">
      <c r="A93" s="3" t="s">
        <v>500</v>
      </c>
      <c r="B93" s="3" t="s">
        <v>501</v>
      </c>
      <c r="D93" s="6" t="s">
        <v>502</v>
      </c>
      <c r="E93" s="3">
        <v>95</v>
      </c>
      <c r="F93" s="3">
        <v>106</v>
      </c>
    </row>
    <row r="94" spans="1:6" ht="13" x14ac:dyDescent="0.15">
      <c r="A94" s="3" t="s">
        <v>503</v>
      </c>
      <c r="B94" s="3" t="s">
        <v>501</v>
      </c>
      <c r="D94" s="6" t="s">
        <v>502</v>
      </c>
      <c r="E94" s="3">
        <v>132</v>
      </c>
      <c r="F94" s="3">
        <v>145</v>
      </c>
    </row>
    <row r="95" spans="1:6" ht="13" x14ac:dyDescent="0.15">
      <c r="A95" s="3" t="s">
        <v>504</v>
      </c>
      <c r="B95" s="3" t="s">
        <v>501</v>
      </c>
      <c r="D95" s="4" t="s">
        <v>505</v>
      </c>
      <c r="E95" s="3">
        <v>73</v>
      </c>
      <c r="F95" s="3">
        <v>78</v>
      </c>
    </row>
    <row r="96" spans="1:6" ht="13" x14ac:dyDescent="0.15">
      <c r="A96" s="3" t="s">
        <v>506</v>
      </c>
      <c r="B96" s="3" t="s">
        <v>501</v>
      </c>
      <c r="D96" s="6" t="s">
        <v>505</v>
      </c>
      <c r="E96" s="11">
        <f>3*60+19</f>
        <v>199</v>
      </c>
      <c r="F96" s="11">
        <f>3*60+23</f>
        <v>203</v>
      </c>
    </row>
    <row r="97" spans="1:8" ht="13" x14ac:dyDescent="0.15">
      <c r="A97" s="3" t="s">
        <v>507</v>
      </c>
      <c r="B97" s="3" t="s">
        <v>501</v>
      </c>
      <c r="D97" s="6" t="s">
        <v>505</v>
      </c>
      <c r="E97" s="11">
        <f>4*60+30</f>
        <v>270</v>
      </c>
      <c r="F97" s="3">
        <v>275</v>
      </c>
    </row>
    <row r="98" spans="1:8" ht="13" x14ac:dyDescent="0.15">
      <c r="A98" s="3" t="s">
        <v>508</v>
      </c>
      <c r="B98" s="3" t="s">
        <v>343</v>
      </c>
      <c r="D98" s="6" t="s">
        <v>509</v>
      </c>
      <c r="E98" s="3">
        <v>101</v>
      </c>
      <c r="F98" s="3">
        <v>112</v>
      </c>
    </row>
    <row r="99" spans="1:8" ht="13" x14ac:dyDescent="0.15">
      <c r="A99" s="3" t="s">
        <v>510</v>
      </c>
      <c r="B99" s="3" t="s">
        <v>419</v>
      </c>
      <c r="D99" s="6" t="s">
        <v>511</v>
      </c>
      <c r="E99" s="11">
        <f>27*60+5</f>
        <v>1625</v>
      </c>
      <c r="F99" s="11">
        <f>27*60+17</f>
        <v>1637</v>
      </c>
    </row>
    <row r="100" spans="1:8" ht="13" x14ac:dyDescent="0.15">
      <c r="A100" s="3" t="s">
        <v>512</v>
      </c>
      <c r="B100" s="3" t="s">
        <v>454</v>
      </c>
      <c r="D100" s="6" t="s">
        <v>513</v>
      </c>
      <c r="E100" s="3">
        <v>0</v>
      </c>
    </row>
    <row r="101" spans="1:8" ht="13" x14ac:dyDescent="0.15">
      <c r="A101" s="3" t="s">
        <v>514</v>
      </c>
      <c r="B101" s="3" t="s">
        <v>444</v>
      </c>
      <c r="D101" s="4" t="s">
        <v>515</v>
      </c>
      <c r="E101" s="3">
        <v>3</v>
      </c>
      <c r="F101" s="14">
        <v>14</v>
      </c>
      <c r="H101" s="3" t="s">
        <v>516</v>
      </c>
    </row>
    <row r="103" spans="1:8" ht="13" x14ac:dyDescent="0.15">
      <c r="A103" s="1" t="s">
        <v>517</v>
      </c>
    </row>
  </sheetData>
  <hyperlinks>
    <hyperlink ref="D2" r:id="rId1" xr:uid="{00000000-0004-0000-0200-000000000000}"/>
    <hyperlink ref="D3" r:id="rId2" xr:uid="{00000000-0004-0000-0200-000001000000}"/>
    <hyperlink ref="D4" r:id="rId3" xr:uid="{00000000-0004-0000-0200-000002000000}"/>
    <hyperlink ref="D5" r:id="rId4" xr:uid="{00000000-0004-0000-0200-000003000000}"/>
    <hyperlink ref="D6" r:id="rId5" xr:uid="{00000000-0004-0000-0200-000004000000}"/>
    <hyperlink ref="D7" r:id="rId6" xr:uid="{00000000-0004-0000-0200-000005000000}"/>
    <hyperlink ref="D8" r:id="rId7" xr:uid="{00000000-0004-0000-0200-000006000000}"/>
    <hyperlink ref="D9" r:id="rId8" xr:uid="{00000000-0004-0000-0200-000007000000}"/>
    <hyperlink ref="D10" r:id="rId9" xr:uid="{00000000-0004-0000-0200-000008000000}"/>
    <hyperlink ref="D11" r:id="rId10" xr:uid="{00000000-0004-0000-0200-000009000000}"/>
    <hyperlink ref="D12" r:id="rId11" xr:uid="{00000000-0004-0000-0200-00000A000000}"/>
    <hyperlink ref="D13" r:id="rId12" xr:uid="{00000000-0004-0000-0200-00000B000000}"/>
    <hyperlink ref="D14" r:id="rId13" xr:uid="{00000000-0004-0000-0200-00000C000000}"/>
    <hyperlink ref="D15" r:id="rId14" xr:uid="{00000000-0004-0000-0200-00000D000000}"/>
    <hyperlink ref="D16" r:id="rId15" xr:uid="{00000000-0004-0000-0200-00000E000000}"/>
    <hyperlink ref="D17" r:id="rId16" xr:uid="{00000000-0004-0000-0200-00000F000000}"/>
    <hyperlink ref="D18" r:id="rId17" xr:uid="{00000000-0004-0000-0200-000010000000}"/>
    <hyperlink ref="D19" r:id="rId18" xr:uid="{00000000-0004-0000-0200-000011000000}"/>
    <hyperlink ref="D20" r:id="rId19" xr:uid="{00000000-0004-0000-0200-000012000000}"/>
    <hyperlink ref="D21" r:id="rId20" xr:uid="{00000000-0004-0000-0200-000013000000}"/>
    <hyperlink ref="D22" r:id="rId21" xr:uid="{00000000-0004-0000-0200-000014000000}"/>
    <hyperlink ref="D23" r:id="rId22" xr:uid="{00000000-0004-0000-0200-000015000000}"/>
    <hyperlink ref="D24" r:id="rId23" xr:uid="{00000000-0004-0000-0200-000016000000}"/>
    <hyperlink ref="D25" r:id="rId24" xr:uid="{00000000-0004-0000-0200-000017000000}"/>
    <hyperlink ref="D26" r:id="rId25" xr:uid="{00000000-0004-0000-0200-000018000000}"/>
    <hyperlink ref="D27" r:id="rId26" xr:uid="{00000000-0004-0000-0200-000019000000}"/>
    <hyperlink ref="D28" r:id="rId27" xr:uid="{00000000-0004-0000-0200-00001A000000}"/>
    <hyperlink ref="D29" r:id="rId28" xr:uid="{00000000-0004-0000-0200-00001B000000}"/>
    <hyperlink ref="D30" r:id="rId29" xr:uid="{00000000-0004-0000-0200-00001C000000}"/>
    <hyperlink ref="D31" r:id="rId30" xr:uid="{00000000-0004-0000-0200-00001D000000}"/>
    <hyperlink ref="D32" r:id="rId31" xr:uid="{00000000-0004-0000-0200-00001E000000}"/>
    <hyperlink ref="D33" r:id="rId32" xr:uid="{00000000-0004-0000-0200-00001F000000}"/>
    <hyperlink ref="D34" r:id="rId33" xr:uid="{00000000-0004-0000-0200-000020000000}"/>
    <hyperlink ref="D35" r:id="rId34" xr:uid="{00000000-0004-0000-0200-000021000000}"/>
    <hyperlink ref="D36" r:id="rId35" xr:uid="{00000000-0004-0000-0200-000022000000}"/>
    <hyperlink ref="D37" r:id="rId36" xr:uid="{00000000-0004-0000-0200-000023000000}"/>
    <hyperlink ref="D38" r:id="rId37" xr:uid="{00000000-0004-0000-0200-000024000000}"/>
    <hyperlink ref="D39" r:id="rId38" xr:uid="{00000000-0004-0000-0200-000025000000}"/>
    <hyperlink ref="D40" r:id="rId39" xr:uid="{00000000-0004-0000-0200-000026000000}"/>
    <hyperlink ref="D41" r:id="rId40" xr:uid="{00000000-0004-0000-0200-000027000000}"/>
    <hyperlink ref="D42" r:id="rId41" xr:uid="{00000000-0004-0000-0200-000028000000}"/>
    <hyperlink ref="D43" r:id="rId42" xr:uid="{00000000-0004-0000-0200-000029000000}"/>
    <hyperlink ref="D44" r:id="rId43" xr:uid="{00000000-0004-0000-0200-00002A000000}"/>
    <hyperlink ref="D45" r:id="rId44" xr:uid="{00000000-0004-0000-0200-00002B000000}"/>
    <hyperlink ref="D46" r:id="rId45" xr:uid="{00000000-0004-0000-0200-00002C000000}"/>
    <hyperlink ref="D47" r:id="rId46" xr:uid="{00000000-0004-0000-0200-00002D000000}"/>
    <hyperlink ref="D48" r:id="rId47" xr:uid="{00000000-0004-0000-0200-00002E000000}"/>
    <hyperlink ref="D49" r:id="rId48" xr:uid="{00000000-0004-0000-0200-00002F000000}"/>
    <hyperlink ref="D50" r:id="rId49" xr:uid="{00000000-0004-0000-0200-000030000000}"/>
    <hyperlink ref="D51" r:id="rId50" xr:uid="{00000000-0004-0000-0200-000031000000}"/>
    <hyperlink ref="D52" r:id="rId51" xr:uid="{00000000-0004-0000-0200-000032000000}"/>
    <hyperlink ref="D53" r:id="rId52" xr:uid="{00000000-0004-0000-0200-000033000000}"/>
    <hyperlink ref="D54" r:id="rId53" xr:uid="{00000000-0004-0000-0200-000034000000}"/>
    <hyperlink ref="D55" r:id="rId54" xr:uid="{00000000-0004-0000-0200-000035000000}"/>
    <hyperlink ref="D56" r:id="rId55" xr:uid="{00000000-0004-0000-0200-000036000000}"/>
    <hyperlink ref="D57" r:id="rId56" xr:uid="{00000000-0004-0000-0200-000037000000}"/>
    <hyperlink ref="D58" r:id="rId57" xr:uid="{00000000-0004-0000-0200-000038000000}"/>
    <hyperlink ref="D59" r:id="rId58" xr:uid="{00000000-0004-0000-0200-000039000000}"/>
    <hyperlink ref="D60" r:id="rId59" xr:uid="{00000000-0004-0000-0200-00003A000000}"/>
    <hyperlink ref="D61" r:id="rId60" xr:uid="{00000000-0004-0000-0200-00003B000000}"/>
    <hyperlink ref="D62" r:id="rId61" xr:uid="{00000000-0004-0000-0200-00003C000000}"/>
    <hyperlink ref="D63" r:id="rId62" xr:uid="{00000000-0004-0000-0200-00003D000000}"/>
    <hyperlink ref="D64" r:id="rId63" xr:uid="{00000000-0004-0000-0200-00003E000000}"/>
    <hyperlink ref="D65" r:id="rId64" xr:uid="{00000000-0004-0000-0200-00003F000000}"/>
    <hyperlink ref="D66" r:id="rId65" xr:uid="{00000000-0004-0000-0200-000040000000}"/>
    <hyperlink ref="D67" r:id="rId66" xr:uid="{00000000-0004-0000-0200-000041000000}"/>
    <hyperlink ref="D68" r:id="rId67" xr:uid="{00000000-0004-0000-0200-000042000000}"/>
    <hyperlink ref="D69" r:id="rId68" xr:uid="{00000000-0004-0000-0200-000043000000}"/>
    <hyperlink ref="D70" r:id="rId69" xr:uid="{00000000-0004-0000-0200-000044000000}"/>
    <hyperlink ref="D71" r:id="rId70" xr:uid="{00000000-0004-0000-0200-000045000000}"/>
    <hyperlink ref="D72" r:id="rId71" xr:uid="{00000000-0004-0000-0200-000046000000}"/>
    <hyperlink ref="D73" r:id="rId72" xr:uid="{00000000-0004-0000-0200-000047000000}"/>
    <hyperlink ref="D74" r:id="rId73" xr:uid="{00000000-0004-0000-0200-000048000000}"/>
    <hyperlink ref="D75" r:id="rId74" xr:uid="{00000000-0004-0000-0200-000049000000}"/>
    <hyperlink ref="D76" r:id="rId75" xr:uid="{00000000-0004-0000-0200-00004A000000}"/>
    <hyperlink ref="D77" r:id="rId76" xr:uid="{00000000-0004-0000-0200-00004B000000}"/>
    <hyperlink ref="D78" r:id="rId77" xr:uid="{00000000-0004-0000-0200-00004C000000}"/>
    <hyperlink ref="D79" r:id="rId78" xr:uid="{00000000-0004-0000-0200-00004D000000}"/>
    <hyperlink ref="D80" r:id="rId79" xr:uid="{00000000-0004-0000-0200-00004E000000}"/>
    <hyperlink ref="D81" r:id="rId80" xr:uid="{00000000-0004-0000-0200-00004F000000}"/>
    <hyperlink ref="D82" r:id="rId81" xr:uid="{00000000-0004-0000-0200-000050000000}"/>
    <hyperlink ref="D83" r:id="rId82" xr:uid="{00000000-0004-0000-0200-000051000000}"/>
    <hyperlink ref="D84" r:id="rId83" xr:uid="{00000000-0004-0000-0200-000052000000}"/>
    <hyperlink ref="D85" r:id="rId84" xr:uid="{00000000-0004-0000-0200-000053000000}"/>
    <hyperlink ref="D86" r:id="rId85" xr:uid="{00000000-0004-0000-0200-000054000000}"/>
    <hyperlink ref="D87" r:id="rId86" xr:uid="{00000000-0004-0000-0200-000055000000}"/>
    <hyperlink ref="D88" r:id="rId87" xr:uid="{00000000-0004-0000-0200-000056000000}"/>
    <hyperlink ref="D89" r:id="rId88" xr:uid="{00000000-0004-0000-0200-000057000000}"/>
    <hyperlink ref="D90" r:id="rId89" xr:uid="{00000000-0004-0000-0200-000058000000}"/>
    <hyperlink ref="D91" r:id="rId90" xr:uid="{00000000-0004-0000-0200-000059000000}"/>
    <hyperlink ref="D92" r:id="rId91" xr:uid="{00000000-0004-0000-0200-00005A000000}"/>
    <hyperlink ref="D93" r:id="rId92" xr:uid="{00000000-0004-0000-0200-00005B000000}"/>
    <hyperlink ref="D94" r:id="rId93" xr:uid="{00000000-0004-0000-0200-00005C000000}"/>
    <hyperlink ref="D95" r:id="rId94" xr:uid="{00000000-0004-0000-0200-00005D000000}"/>
    <hyperlink ref="D96" r:id="rId95" xr:uid="{00000000-0004-0000-0200-00005E000000}"/>
    <hyperlink ref="D97" r:id="rId96" xr:uid="{00000000-0004-0000-0200-00005F000000}"/>
    <hyperlink ref="D98" r:id="rId97" xr:uid="{00000000-0004-0000-0200-000060000000}"/>
    <hyperlink ref="D99" r:id="rId98" xr:uid="{00000000-0004-0000-0200-000061000000}"/>
    <hyperlink ref="D100" r:id="rId99" xr:uid="{00000000-0004-0000-0200-000062000000}"/>
    <hyperlink ref="D101" r:id="rId100" xr:uid="{00000000-0004-0000-0200-000063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D12"/>
  <sheetViews>
    <sheetView workbookViewId="0"/>
  </sheetViews>
  <sheetFormatPr baseColWidth="10" defaultColWidth="14.5" defaultRowHeight="15.75" customHeight="1" x14ac:dyDescent="0.15"/>
  <cols>
    <col min="1" max="1" width="17.33203125" customWidth="1"/>
  </cols>
  <sheetData>
    <row r="1" spans="1:4" ht="15.75" customHeight="1" x14ac:dyDescent="0.15">
      <c r="B1" s="3" t="s">
        <v>518</v>
      </c>
      <c r="C1" s="3" t="s">
        <v>519</v>
      </c>
    </row>
    <row r="2" spans="1:4" ht="15.75" customHeight="1" x14ac:dyDescent="0.15">
      <c r="A2" s="3" t="s">
        <v>520</v>
      </c>
      <c r="B2" s="11">
        <f>COUNTIFS(Sange!A2:A1000, "*", Sange!B2:B1000, "*", Sange!C2:C1000, "&gt;=0")</f>
        <v>100</v>
      </c>
      <c r="C2" s="11">
        <f>COUNTIFS(Shoutouts!A2:A1000, "*", Shoutouts!D2:D1000, "*", Shoutouts!E2:E1000, "&gt;=0")</f>
        <v>100</v>
      </c>
    </row>
    <row r="3" spans="1:4" ht="15.75" customHeight="1" x14ac:dyDescent="0.15">
      <c r="A3" s="3" t="s">
        <v>521</v>
      </c>
      <c r="B3" s="11">
        <f t="shared" ref="B3:C3" si="0">B4-B2</f>
        <v>0</v>
      </c>
      <c r="C3" s="11">
        <f t="shared" si="0"/>
        <v>1</v>
      </c>
      <c r="D3" s="3" t="s">
        <v>522</v>
      </c>
    </row>
    <row r="4" spans="1:4" ht="15.75" customHeight="1" x14ac:dyDescent="0.15">
      <c r="A4" s="3" t="s">
        <v>523</v>
      </c>
      <c r="B4" s="11">
        <f>COUNTIF(Sange!A2:A1000, "*")</f>
        <v>100</v>
      </c>
      <c r="C4" s="11">
        <f>COUNTIFS(Shoutouts!A2:A1000, "*")</f>
        <v>101</v>
      </c>
    </row>
    <row r="6" spans="1:4" ht="15.75" customHeight="1" x14ac:dyDescent="0.15">
      <c r="A6" s="3" t="s">
        <v>524</v>
      </c>
      <c r="B6" s="11">
        <f>COUNTIFS(Ideer!A2:A1000, "Sang", Ideer!B2:B1000, "*")</f>
        <v>1</v>
      </c>
      <c r="C6" s="11">
        <f>COUNTIFS(Ideer!A3:A1000, "Shoutout", Ideer!B3:B1000, "*")</f>
        <v>1</v>
      </c>
    </row>
    <row r="10" spans="1:4" ht="15.75" customHeight="1" x14ac:dyDescent="0.15">
      <c r="A10" s="3" t="s">
        <v>525</v>
      </c>
      <c r="B10" s="11">
        <f>COUNTIF(Sange!B2:B1000, "*youtube*")</f>
        <v>83</v>
      </c>
    </row>
    <row r="11" spans="1:4" ht="15.75" customHeight="1" x14ac:dyDescent="0.15">
      <c r="A11" s="3" t="s">
        <v>526</v>
      </c>
      <c r="B11" s="11">
        <f>COUNTIF(Sange!B2:B1000, "*soundcloud*")</f>
        <v>17</v>
      </c>
    </row>
    <row r="12" spans="1:4" ht="15.75" customHeight="1" x14ac:dyDescent="0.15">
      <c r="A12" s="3" t="s">
        <v>527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E1000"/>
  <sheetViews>
    <sheetView workbookViewId="0"/>
  </sheetViews>
  <sheetFormatPr baseColWidth="10" defaultColWidth="14.5" defaultRowHeight="15.75" customHeight="1" x14ac:dyDescent="0.15"/>
  <cols>
    <col min="2" max="2" width="27.1640625" customWidth="1"/>
    <col min="5" max="5" width="35.1640625" customWidth="1"/>
  </cols>
  <sheetData>
    <row r="1" spans="1:5" ht="15.75" customHeight="1" x14ac:dyDescent="0.15">
      <c r="A1" s="1" t="s">
        <v>528</v>
      </c>
      <c r="B1" s="1" t="s">
        <v>529</v>
      </c>
      <c r="E1" s="1" t="s">
        <v>530</v>
      </c>
    </row>
    <row r="2" spans="1:5" ht="15.75" customHeight="1" x14ac:dyDescent="0.15">
      <c r="A2" s="3" t="s">
        <v>3</v>
      </c>
      <c r="B2" s="3" t="s">
        <v>531</v>
      </c>
    </row>
    <row r="3" spans="1:5" ht="15.75" customHeight="1" x14ac:dyDescent="0.15">
      <c r="A3" s="3" t="s">
        <v>3</v>
      </c>
      <c r="B3" s="3" t="s">
        <v>510</v>
      </c>
      <c r="E3" s="3" t="s">
        <v>306</v>
      </c>
    </row>
    <row r="4" spans="1:5" ht="15.75" customHeight="1" x14ac:dyDescent="0.15">
      <c r="A4" s="3" t="s">
        <v>532</v>
      </c>
      <c r="B4" s="3" t="s">
        <v>533</v>
      </c>
      <c r="E4" s="3" t="s">
        <v>534</v>
      </c>
    </row>
    <row r="5" spans="1:5" ht="15.75" customHeight="1" x14ac:dyDescent="0.15">
      <c r="A5" s="11"/>
      <c r="E5" s="3" t="s">
        <v>535</v>
      </c>
    </row>
    <row r="6" spans="1:5" ht="15.75" customHeight="1" x14ac:dyDescent="0.15">
      <c r="A6" s="11"/>
      <c r="E6" s="3" t="s">
        <v>536</v>
      </c>
    </row>
    <row r="7" spans="1:5" ht="15.75" customHeight="1" x14ac:dyDescent="0.15">
      <c r="A7" s="11"/>
      <c r="E7" s="3" t="s">
        <v>537</v>
      </c>
    </row>
    <row r="8" spans="1:5" ht="15.75" customHeight="1" x14ac:dyDescent="0.15">
      <c r="A8" s="11"/>
      <c r="E8" s="3" t="s">
        <v>538</v>
      </c>
    </row>
    <row r="9" spans="1:5" ht="15.75" customHeight="1" x14ac:dyDescent="0.15">
      <c r="A9" s="11"/>
    </row>
    <row r="10" spans="1:5" ht="15.75" customHeight="1" x14ac:dyDescent="0.15">
      <c r="A10" s="11"/>
    </row>
    <row r="11" spans="1:5" ht="15.75" customHeight="1" x14ac:dyDescent="0.15">
      <c r="A11" s="11"/>
    </row>
    <row r="12" spans="1:5" ht="15.75" customHeight="1" x14ac:dyDescent="0.15">
      <c r="A12" s="11"/>
    </row>
    <row r="13" spans="1:5" ht="15.75" customHeight="1" x14ac:dyDescent="0.15">
      <c r="A13" s="11"/>
    </row>
    <row r="14" spans="1:5" ht="15.75" customHeight="1" x14ac:dyDescent="0.15">
      <c r="A14" s="11"/>
    </row>
    <row r="15" spans="1:5" ht="15.75" customHeight="1" x14ac:dyDescent="0.15">
      <c r="A15" s="11"/>
    </row>
    <row r="16" spans="1:5" ht="15.75" customHeight="1" x14ac:dyDescent="0.15">
      <c r="A16" s="11"/>
    </row>
    <row r="17" spans="1:1" ht="15.75" customHeight="1" x14ac:dyDescent="0.15">
      <c r="A17" s="11"/>
    </row>
    <row r="18" spans="1:1" ht="15.75" customHeight="1" x14ac:dyDescent="0.15">
      <c r="A18" s="11"/>
    </row>
    <row r="19" spans="1:1" ht="15.75" customHeight="1" x14ac:dyDescent="0.15">
      <c r="A19" s="11"/>
    </row>
    <row r="20" spans="1:1" ht="15.75" customHeight="1" x14ac:dyDescent="0.15">
      <c r="A20" s="11"/>
    </row>
    <row r="21" spans="1:1" ht="15.75" customHeight="1" x14ac:dyDescent="0.15">
      <c r="A21" s="11"/>
    </row>
    <row r="22" spans="1:1" ht="15.75" customHeight="1" x14ac:dyDescent="0.15">
      <c r="A22" s="11"/>
    </row>
    <row r="23" spans="1:1" ht="15.75" customHeight="1" x14ac:dyDescent="0.15">
      <c r="A23" s="11"/>
    </row>
    <row r="24" spans="1:1" ht="15.75" customHeight="1" x14ac:dyDescent="0.15">
      <c r="A24" s="11"/>
    </row>
    <row r="25" spans="1:1" ht="15.75" customHeight="1" x14ac:dyDescent="0.15">
      <c r="A25" s="11"/>
    </row>
    <row r="26" spans="1:1" ht="15.75" customHeight="1" x14ac:dyDescent="0.15">
      <c r="A26" s="11"/>
    </row>
    <row r="27" spans="1:1" ht="15.75" customHeight="1" x14ac:dyDescent="0.15">
      <c r="A27" s="11"/>
    </row>
    <row r="28" spans="1:1" ht="15.75" customHeight="1" x14ac:dyDescent="0.15">
      <c r="A28" s="11"/>
    </row>
    <row r="29" spans="1:1" ht="15.75" customHeight="1" x14ac:dyDescent="0.15">
      <c r="A29" s="11"/>
    </row>
    <row r="30" spans="1:1" ht="15.75" customHeight="1" x14ac:dyDescent="0.15">
      <c r="A30" s="11"/>
    </row>
    <row r="31" spans="1:1" ht="15.75" customHeight="1" x14ac:dyDescent="0.15">
      <c r="A31" s="11"/>
    </row>
    <row r="32" spans="1:1" ht="15.75" customHeight="1" x14ac:dyDescent="0.15">
      <c r="A32" s="11"/>
    </row>
    <row r="33" spans="1:1" ht="15.75" customHeight="1" x14ac:dyDescent="0.15">
      <c r="A33" s="11"/>
    </row>
    <row r="34" spans="1:1" ht="15.75" customHeight="1" x14ac:dyDescent="0.15">
      <c r="A34" s="11"/>
    </row>
    <row r="35" spans="1:1" ht="15.75" customHeight="1" x14ac:dyDescent="0.15">
      <c r="A35" s="11"/>
    </row>
    <row r="36" spans="1:1" ht="15.75" customHeight="1" x14ac:dyDescent="0.15">
      <c r="A36" s="11"/>
    </row>
    <row r="37" spans="1:1" ht="15.75" customHeight="1" x14ac:dyDescent="0.15">
      <c r="A37" s="11"/>
    </row>
    <row r="38" spans="1:1" ht="15.75" customHeight="1" x14ac:dyDescent="0.15">
      <c r="A38" s="11"/>
    </row>
    <row r="39" spans="1:1" ht="15.75" customHeight="1" x14ac:dyDescent="0.15">
      <c r="A39" s="11"/>
    </row>
    <row r="40" spans="1:1" ht="15.75" customHeight="1" x14ac:dyDescent="0.15">
      <c r="A40" s="11"/>
    </row>
    <row r="41" spans="1:1" ht="15.75" customHeight="1" x14ac:dyDescent="0.15">
      <c r="A41" s="11"/>
    </row>
    <row r="42" spans="1:1" ht="15.75" customHeight="1" x14ac:dyDescent="0.15">
      <c r="A42" s="11"/>
    </row>
    <row r="43" spans="1:1" ht="15.75" customHeight="1" x14ac:dyDescent="0.15">
      <c r="A43" s="11"/>
    </row>
    <row r="44" spans="1:1" ht="15.75" customHeight="1" x14ac:dyDescent="0.15">
      <c r="A44" s="11"/>
    </row>
    <row r="45" spans="1:1" ht="15.75" customHeight="1" x14ac:dyDescent="0.15">
      <c r="A45" s="11"/>
    </row>
    <row r="46" spans="1:1" ht="13" x14ac:dyDescent="0.15">
      <c r="A46" s="11"/>
    </row>
    <row r="47" spans="1:1" ht="13" x14ac:dyDescent="0.15">
      <c r="A47" s="11"/>
    </row>
    <row r="48" spans="1:1" ht="13" x14ac:dyDescent="0.15">
      <c r="A48" s="11"/>
    </row>
    <row r="49" spans="1:1" ht="13" x14ac:dyDescent="0.15">
      <c r="A49" s="11"/>
    </row>
    <row r="50" spans="1:1" ht="13" x14ac:dyDescent="0.15">
      <c r="A50" s="11"/>
    </row>
    <row r="51" spans="1:1" ht="13" x14ac:dyDescent="0.15">
      <c r="A51" s="11"/>
    </row>
    <row r="52" spans="1:1" ht="13" x14ac:dyDescent="0.15">
      <c r="A52" s="11"/>
    </row>
    <row r="53" spans="1:1" ht="13" x14ac:dyDescent="0.15">
      <c r="A53" s="11"/>
    </row>
    <row r="54" spans="1:1" ht="13" x14ac:dyDescent="0.15">
      <c r="A54" s="11"/>
    </row>
    <row r="55" spans="1:1" ht="13" x14ac:dyDescent="0.15">
      <c r="A55" s="11"/>
    </row>
    <row r="56" spans="1:1" ht="13" x14ac:dyDescent="0.15">
      <c r="A56" s="11"/>
    </row>
    <row r="57" spans="1:1" ht="13" x14ac:dyDescent="0.15">
      <c r="A57" s="11"/>
    </row>
    <row r="58" spans="1:1" ht="13" x14ac:dyDescent="0.15">
      <c r="A58" s="11"/>
    </row>
    <row r="59" spans="1:1" ht="13" x14ac:dyDescent="0.15">
      <c r="A59" s="11"/>
    </row>
    <row r="60" spans="1:1" ht="13" x14ac:dyDescent="0.15">
      <c r="A60" s="11"/>
    </row>
    <row r="61" spans="1:1" ht="13" x14ac:dyDescent="0.15">
      <c r="A61" s="11"/>
    </row>
    <row r="62" spans="1:1" ht="13" x14ac:dyDescent="0.15">
      <c r="A62" s="11"/>
    </row>
    <row r="63" spans="1:1" ht="13" x14ac:dyDescent="0.15">
      <c r="A63" s="11"/>
    </row>
    <row r="64" spans="1:1" ht="13" x14ac:dyDescent="0.15">
      <c r="A64" s="11"/>
    </row>
    <row r="65" spans="1:1" ht="13" x14ac:dyDescent="0.15">
      <c r="A65" s="11"/>
    </row>
    <row r="66" spans="1:1" ht="13" x14ac:dyDescent="0.15">
      <c r="A66" s="11"/>
    </row>
    <row r="67" spans="1:1" ht="13" x14ac:dyDescent="0.15">
      <c r="A67" s="11"/>
    </row>
    <row r="68" spans="1:1" ht="13" x14ac:dyDescent="0.15">
      <c r="A68" s="11"/>
    </row>
    <row r="69" spans="1:1" ht="13" x14ac:dyDescent="0.15">
      <c r="A69" s="11"/>
    </row>
    <row r="70" spans="1:1" ht="13" x14ac:dyDescent="0.15">
      <c r="A70" s="11"/>
    </row>
    <row r="71" spans="1:1" ht="13" x14ac:dyDescent="0.15">
      <c r="A71" s="11"/>
    </row>
    <row r="72" spans="1:1" ht="13" x14ac:dyDescent="0.15">
      <c r="A72" s="11"/>
    </row>
    <row r="73" spans="1:1" ht="13" x14ac:dyDescent="0.15">
      <c r="A73" s="11"/>
    </row>
    <row r="74" spans="1:1" ht="13" x14ac:dyDescent="0.15">
      <c r="A74" s="11"/>
    </row>
    <row r="75" spans="1:1" ht="13" x14ac:dyDescent="0.15">
      <c r="A75" s="11"/>
    </row>
    <row r="76" spans="1:1" ht="13" x14ac:dyDescent="0.15">
      <c r="A76" s="11"/>
    </row>
    <row r="77" spans="1:1" ht="13" x14ac:dyDescent="0.15">
      <c r="A77" s="11"/>
    </row>
    <row r="78" spans="1:1" ht="13" x14ac:dyDescent="0.15">
      <c r="A78" s="11"/>
    </row>
    <row r="79" spans="1:1" ht="13" x14ac:dyDescent="0.15">
      <c r="A79" s="11"/>
    </row>
    <row r="80" spans="1:1" ht="13" x14ac:dyDescent="0.15">
      <c r="A80" s="11"/>
    </row>
    <row r="81" spans="1:1" ht="13" x14ac:dyDescent="0.15">
      <c r="A81" s="11"/>
    </row>
    <row r="82" spans="1:1" ht="13" x14ac:dyDescent="0.15">
      <c r="A82" s="11"/>
    </row>
    <row r="83" spans="1:1" ht="13" x14ac:dyDescent="0.15">
      <c r="A83" s="11"/>
    </row>
    <row r="84" spans="1:1" ht="13" x14ac:dyDescent="0.15">
      <c r="A84" s="11"/>
    </row>
    <row r="85" spans="1:1" ht="13" x14ac:dyDescent="0.15">
      <c r="A85" s="11"/>
    </row>
    <row r="86" spans="1:1" ht="13" x14ac:dyDescent="0.15">
      <c r="A86" s="11"/>
    </row>
    <row r="87" spans="1:1" ht="13" x14ac:dyDescent="0.15">
      <c r="A87" s="11"/>
    </row>
    <row r="88" spans="1:1" ht="13" x14ac:dyDescent="0.15">
      <c r="A88" s="11"/>
    </row>
    <row r="89" spans="1:1" ht="13" x14ac:dyDescent="0.15">
      <c r="A89" s="11"/>
    </row>
    <row r="90" spans="1:1" ht="13" x14ac:dyDescent="0.15">
      <c r="A90" s="11"/>
    </row>
    <row r="91" spans="1:1" ht="13" x14ac:dyDescent="0.15">
      <c r="A91" s="11"/>
    </row>
    <row r="92" spans="1:1" ht="13" x14ac:dyDescent="0.15">
      <c r="A92" s="11"/>
    </row>
    <row r="93" spans="1:1" ht="13" x14ac:dyDescent="0.15">
      <c r="A93" s="11"/>
    </row>
    <row r="94" spans="1:1" ht="13" x14ac:dyDescent="0.15">
      <c r="A94" s="11"/>
    </row>
    <row r="95" spans="1:1" ht="13" x14ac:dyDescent="0.15">
      <c r="A95" s="11"/>
    </row>
    <row r="96" spans="1:1" ht="13" x14ac:dyDescent="0.15">
      <c r="A96" s="11"/>
    </row>
    <row r="97" spans="1:1" ht="13" x14ac:dyDescent="0.15">
      <c r="A97" s="11"/>
    </row>
    <row r="98" spans="1:1" ht="13" x14ac:dyDescent="0.15">
      <c r="A98" s="11"/>
    </row>
    <row r="99" spans="1:1" ht="13" x14ac:dyDescent="0.15">
      <c r="A99" s="11"/>
    </row>
    <row r="100" spans="1:1" ht="13" x14ac:dyDescent="0.15">
      <c r="A100" s="11"/>
    </row>
    <row r="101" spans="1:1" ht="13" x14ac:dyDescent="0.15">
      <c r="A101" s="11"/>
    </row>
    <row r="102" spans="1:1" ht="13" x14ac:dyDescent="0.15">
      <c r="A102" s="11"/>
    </row>
    <row r="103" spans="1:1" ht="13" x14ac:dyDescent="0.15">
      <c r="A103" s="11"/>
    </row>
    <row r="104" spans="1:1" ht="13" x14ac:dyDescent="0.15">
      <c r="A104" s="11"/>
    </row>
    <row r="105" spans="1:1" ht="13" x14ac:dyDescent="0.15">
      <c r="A105" s="11"/>
    </row>
    <row r="106" spans="1:1" ht="13" x14ac:dyDescent="0.15">
      <c r="A106" s="11"/>
    </row>
    <row r="107" spans="1:1" ht="13" x14ac:dyDescent="0.15">
      <c r="A107" s="11"/>
    </row>
    <row r="108" spans="1:1" ht="13" x14ac:dyDescent="0.15">
      <c r="A108" s="11"/>
    </row>
    <row r="109" spans="1:1" ht="13" x14ac:dyDescent="0.15">
      <c r="A109" s="11"/>
    </row>
    <row r="110" spans="1:1" ht="13" x14ac:dyDescent="0.15">
      <c r="A110" s="11"/>
    </row>
    <row r="111" spans="1:1" ht="13" x14ac:dyDescent="0.15">
      <c r="A111" s="11"/>
    </row>
    <row r="112" spans="1:1" ht="13" x14ac:dyDescent="0.15">
      <c r="A112" s="11"/>
    </row>
    <row r="113" spans="1:1" ht="13" x14ac:dyDescent="0.15">
      <c r="A113" s="11"/>
    </row>
    <row r="114" spans="1:1" ht="13" x14ac:dyDescent="0.15">
      <c r="A114" s="11"/>
    </row>
    <row r="115" spans="1:1" ht="13" x14ac:dyDescent="0.15">
      <c r="A115" s="11"/>
    </row>
    <row r="116" spans="1:1" ht="13" x14ac:dyDescent="0.15">
      <c r="A116" s="11"/>
    </row>
    <row r="117" spans="1:1" ht="13" x14ac:dyDescent="0.15">
      <c r="A117" s="11"/>
    </row>
    <row r="118" spans="1:1" ht="13" x14ac:dyDescent="0.15">
      <c r="A118" s="11"/>
    </row>
    <row r="119" spans="1:1" ht="13" x14ac:dyDescent="0.15">
      <c r="A119" s="11"/>
    </row>
    <row r="120" spans="1:1" ht="13" x14ac:dyDescent="0.15">
      <c r="A120" s="11"/>
    </row>
    <row r="121" spans="1:1" ht="13" x14ac:dyDescent="0.15">
      <c r="A121" s="11"/>
    </row>
    <row r="122" spans="1:1" ht="13" x14ac:dyDescent="0.15">
      <c r="A122" s="11"/>
    </row>
    <row r="123" spans="1:1" ht="13" x14ac:dyDescent="0.15">
      <c r="A123" s="11"/>
    </row>
    <row r="124" spans="1:1" ht="13" x14ac:dyDescent="0.15">
      <c r="A124" s="11"/>
    </row>
    <row r="125" spans="1:1" ht="13" x14ac:dyDescent="0.15">
      <c r="A125" s="11"/>
    </row>
    <row r="126" spans="1:1" ht="13" x14ac:dyDescent="0.15">
      <c r="A126" s="11"/>
    </row>
    <row r="127" spans="1:1" ht="13" x14ac:dyDescent="0.15">
      <c r="A127" s="11"/>
    </row>
    <row r="128" spans="1:1" ht="13" x14ac:dyDescent="0.15">
      <c r="A128" s="11"/>
    </row>
    <row r="129" spans="1:1" ht="13" x14ac:dyDescent="0.15">
      <c r="A129" s="11"/>
    </row>
    <row r="130" spans="1:1" ht="13" x14ac:dyDescent="0.15">
      <c r="A130" s="11"/>
    </row>
    <row r="131" spans="1:1" ht="13" x14ac:dyDescent="0.15">
      <c r="A131" s="11"/>
    </row>
    <row r="132" spans="1:1" ht="13" x14ac:dyDescent="0.15">
      <c r="A132" s="11"/>
    </row>
    <row r="133" spans="1:1" ht="13" x14ac:dyDescent="0.15">
      <c r="A133" s="11"/>
    </row>
    <row r="134" spans="1:1" ht="13" x14ac:dyDescent="0.15">
      <c r="A134" s="11"/>
    </row>
    <row r="135" spans="1:1" ht="13" x14ac:dyDescent="0.15">
      <c r="A135" s="11"/>
    </row>
    <row r="136" spans="1:1" ht="13" x14ac:dyDescent="0.15">
      <c r="A136" s="11"/>
    </row>
    <row r="137" spans="1:1" ht="13" x14ac:dyDescent="0.15">
      <c r="A137" s="11"/>
    </row>
    <row r="138" spans="1:1" ht="13" x14ac:dyDescent="0.15">
      <c r="A138" s="11"/>
    </row>
    <row r="139" spans="1:1" ht="13" x14ac:dyDescent="0.15">
      <c r="A139" s="11"/>
    </row>
    <row r="140" spans="1:1" ht="13" x14ac:dyDescent="0.15">
      <c r="A140" s="11"/>
    </row>
    <row r="141" spans="1:1" ht="13" x14ac:dyDescent="0.15">
      <c r="A141" s="11"/>
    </row>
    <row r="142" spans="1:1" ht="13" x14ac:dyDescent="0.15">
      <c r="A142" s="11"/>
    </row>
    <row r="143" spans="1:1" ht="13" x14ac:dyDescent="0.15">
      <c r="A143" s="11"/>
    </row>
    <row r="144" spans="1:1" ht="13" x14ac:dyDescent="0.15">
      <c r="A144" s="11"/>
    </row>
    <row r="145" spans="1:1" ht="13" x14ac:dyDescent="0.15">
      <c r="A145" s="11"/>
    </row>
    <row r="146" spans="1:1" ht="13" x14ac:dyDescent="0.15">
      <c r="A146" s="11"/>
    </row>
    <row r="147" spans="1:1" ht="13" x14ac:dyDescent="0.15">
      <c r="A147" s="11"/>
    </row>
    <row r="148" spans="1:1" ht="13" x14ac:dyDescent="0.15">
      <c r="A148" s="11"/>
    </row>
    <row r="149" spans="1:1" ht="13" x14ac:dyDescent="0.15">
      <c r="A149" s="11"/>
    </row>
    <row r="150" spans="1:1" ht="13" x14ac:dyDescent="0.15">
      <c r="A150" s="11"/>
    </row>
    <row r="151" spans="1:1" ht="13" x14ac:dyDescent="0.15">
      <c r="A151" s="11"/>
    </row>
    <row r="152" spans="1:1" ht="13" x14ac:dyDescent="0.15">
      <c r="A152" s="11"/>
    </row>
    <row r="153" spans="1:1" ht="13" x14ac:dyDescent="0.15">
      <c r="A153" s="11"/>
    </row>
    <row r="154" spans="1:1" ht="13" x14ac:dyDescent="0.15">
      <c r="A154" s="11"/>
    </row>
    <row r="155" spans="1:1" ht="13" x14ac:dyDescent="0.15">
      <c r="A155" s="11"/>
    </row>
    <row r="156" spans="1:1" ht="13" x14ac:dyDescent="0.15">
      <c r="A156" s="11"/>
    </row>
    <row r="157" spans="1:1" ht="13" x14ac:dyDescent="0.15">
      <c r="A157" s="11"/>
    </row>
    <row r="158" spans="1:1" ht="13" x14ac:dyDescent="0.15">
      <c r="A158" s="11"/>
    </row>
    <row r="159" spans="1:1" ht="13" x14ac:dyDescent="0.15">
      <c r="A159" s="11"/>
    </row>
    <row r="160" spans="1:1" ht="13" x14ac:dyDescent="0.15">
      <c r="A160" s="11"/>
    </row>
    <row r="161" spans="1:1" ht="13" x14ac:dyDescent="0.15">
      <c r="A161" s="11"/>
    </row>
    <row r="162" spans="1:1" ht="13" x14ac:dyDescent="0.15">
      <c r="A162" s="11"/>
    </row>
    <row r="163" spans="1:1" ht="13" x14ac:dyDescent="0.15">
      <c r="A163" s="11"/>
    </row>
    <row r="164" spans="1:1" ht="13" x14ac:dyDescent="0.15">
      <c r="A164" s="11"/>
    </row>
    <row r="165" spans="1:1" ht="13" x14ac:dyDescent="0.15">
      <c r="A165" s="11"/>
    </row>
    <row r="166" spans="1:1" ht="13" x14ac:dyDescent="0.15">
      <c r="A166" s="11"/>
    </row>
    <row r="167" spans="1:1" ht="13" x14ac:dyDescent="0.15">
      <c r="A167" s="11"/>
    </row>
    <row r="168" spans="1:1" ht="13" x14ac:dyDescent="0.15">
      <c r="A168" s="11"/>
    </row>
    <row r="169" spans="1:1" ht="13" x14ac:dyDescent="0.15">
      <c r="A169" s="11"/>
    </row>
    <row r="170" spans="1:1" ht="13" x14ac:dyDescent="0.15">
      <c r="A170" s="11"/>
    </row>
    <row r="171" spans="1:1" ht="13" x14ac:dyDescent="0.15">
      <c r="A171" s="11"/>
    </row>
    <row r="172" spans="1:1" ht="13" x14ac:dyDescent="0.15">
      <c r="A172" s="11"/>
    </row>
    <row r="173" spans="1:1" ht="13" x14ac:dyDescent="0.15">
      <c r="A173" s="11"/>
    </row>
    <row r="174" spans="1:1" ht="13" x14ac:dyDescent="0.15">
      <c r="A174" s="11"/>
    </row>
    <row r="175" spans="1:1" ht="13" x14ac:dyDescent="0.15">
      <c r="A175" s="11"/>
    </row>
    <row r="176" spans="1:1" ht="13" x14ac:dyDescent="0.15">
      <c r="A176" s="11"/>
    </row>
    <row r="177" spans="1:1" ht="13" x14ac:dyDescent="0.15">
      <c r="A177" s="11"/>
    </row>
    <row r="178" spans="1:1" ht="13" x14ac:dyDescent="0.15">
      <c r="A178" s="11"/>
    </row>
    <row r="179" spans="1:1" ht="13" x14ac:dyDescent="0.15">
      <c r="A179" s="11"/>
    </row>
    <row r="180" spans="1:1" ht="13" x14ac:dyDescent="0.15">
      <c r="A180" s="11"/>
    </row>
    <row r="181" spans="1:1" ht="13" x14ac:dyDescent="0.15">
      <c r="A181" s="11"/>
    </row>
    <row r="182" spans="1:1" ht="13" x14ac:dyDescent="0.15">
      <c r="A182" s="11"/>
    </row>
    <row r="183" spans="1:1" ht="13" x14ac:dyDescent="0.15">
      <c r="A183" s="11"/>
    </row>
    <row r="184" spans="1:1" ht="13" x14ac:dyDescent="0.15">
      <c r="A184" s="11"/>
    </row>
    <row r="185" spans="1:1" ht="13" x14ac:dyDescent="0.15">
      <c r="A185" s="11"/>
    </row>
    <row r="186" spans="1:1" ht="13" x14ac:dyDescent="0.15">
      <c r="A186" s="11"/>
    </row>
    <row r="187" spans="1:1" ht="13" x14ac:dyDescent="0.15">
      <c r="A187" s="11"/>
    </row>
    <row r="188" spans="1:1" ht="13" x14ac:dyDescent="0.15">
      <c r="A188" s="11"/>
    </row>
    <row r="189" spans="1:1" ht="13" x14ac:dyDescent="0.15">
      <c r="A189" s="11"/>
    </row>
    <row r="190" spans="1:1" ht="13" x14ac:dyDescent="0.15">
      <c r="A190" s="11"/>
    </row>
    <row r="191" spans="1:1" ht="13" x14ac:dyDescent="0.15">
      <c r="A191" s="11"/>
    </row>
    <row r="192" spans="1:1" ht="13" x14ac:dyDescent="0.15">
      <c r="A192" s="11"/>
    </row>
    <row r="193" spans="1:1" ht="13" x14ac:dyDescent="0.15">
      <c r="A193" s="11"/>
    </row>
    <row r="194" spans="1:1" ht="13" x14ac:dyDescent="0.15">
      <c r="A194" s="11"/>
    </row>
    <row r="195" spans="1:1" ht="13" x14ac:dyDescent="0.15">
      <c r="A195" s="11"/>
    </row>
    <row r="196" spans="1:1" ht="13" x14ac:dyDescent="0.15">
      <c r="A196" s="11"/>
    </row>
    <row r="197" spans="1:1" ht="13" x14ac:dyDescent="0.15">
      <c r="A197" s="11"/>
    </row>
    <row r="198" spans="1:1" ht="13" x14ac:dyDescent="0.15">
      <c r="A198" s="11"/>
    </row>
    <row r="199" spans="1:1" ht="13" x14ac:dyDescent="0.15">
      <c r="A199" s="11"/>
    </row>
    <row r="200" spans="1:1" ht="13" x14ac:dyDescent="0.15">
      <c r="A200" s="11"/>
    </row>
    <row r="201" spans="1:1" ht="13" x14ac:dyDescent="0.15">
      <c r="A201" s="11"/>
    </row>
    <row r="202" spans="1:1" ht="13" x14ac:dyDescent="0.15">
      <c r="A202" s="11"/>
    </row>
    <row r="203" spans="1:1" ht="13" x14ac:dyDescent="0.15">
      <c r="A203" s="11"/>
    </row>
    <row r="204" spans="1:1" ht="13" x14ac:dyDescent="0.15">
      <c r="A204" s="11"/>
    </row>
    <row r="205" spans="1:1" ht="13" x14ac:dyDescent="0.15">
      <c r="A205" s="11"/>
    </row>
    <row r="206" spans="1:1" ht="13" x14ac:dyDescent="0.15">
      <c r="A206" s="11"/>
    </row>
    <row r="207" spans="1:1" ht="13" x14ac:dyDescent="0.15">
      <c r="A207" s="11"/>
    </row>
    <row r="208" spans="1:1" ht="13" x14ac:dyDescent="0.15">
      <c r="A208" s="11"/>
    </row>
    <row r="209" spans="1:1" ht="13" x14ac:dyDescent="0.15">
      <c r="A209" s="11"/>
    </row>
    <row r="210" spans="1:1" ht="13" x14ac:dyDescent="0.15">
      <c r="A210" s="11"/>
    </row>
    <row r="211" spans="1:1" ht="13" x14ac:dyDescent="0.15">
      <c r="A211" s="11"/>
    </row>
    <row r="212" spans="1:1" ht="13" x14ac:dyDescent="0.15">
      <c r="A212" s="11"/>
    </row>
    <row r="213" spans="1:1" ht="13" x14ac:dyDescent="0.15">
      <c r="A213" s="11"/>
    </row>
    <row r="214" spans="1:1" ht="13" x14ac:dyDescent="0.15">
      <c r="A214" s="11"/>
    </row>
    <row r="215" spans="1:1" ht="13" x14ac:dyDescent="0.15">
      <c r="A215" s="11"/>
    </row>
    <row r="216" spans="1:1" ht="13" x14ac:dyDescent="0.15">
      <c r="A216" s="11"/>
    </row>
    <row r="217" spans="1:1" ht="13" x14ac:dyDescent="0.15">
      <c r="A217" s="11"/>
    </row>
    <row r="218" spans="1:1" ht="13" x14ac:dyDescent="0.15">
      <c r="A218" s="11"/>
    </row>
    <row r="219" spans="1:1" ht="13" x14ac:dyDescent="0.15">
      <c r="A219" s="11"/>
    </row>
    <row r="220" spans="1:1" ht="13" x14ac:dyDescent="0.15">
      <c r="A220" s="11"/>
    </row>
    <row r="221" spans="1:1" ht="13" x14ac:dyDescent="0.15">
      <c r="A221" s="11"/>
    </row>
    <row r="222" spans="1:1" ht="13" x14ac:dyDescent="0.15">
      <c r="A222" s="11"/>
    </row>
    <row r="223" spans="1:1" ht="13" x14ac:dyDescent="0.15">
      <c r="A223" s="11"/>
    </row>
    <row r="224" spans="1:1" ht="13" x14ac:dyDescent="0.15">
      <c r="A224" s="11"/>
    </row>
    <row r="225" spans="1:1" ht="13" x14ac:dyDescent="0.15">
      <c r="A225" s="11"/>
    </row>
    <row r="226" spans="1:1" ht="13" x14ac:dyDescent="0.15">
      <c r="A226" s="11"/>
    </row>
    <row r="227" spans="1:1" ht="13" x14ac:dyDescent="0.15">
      <c r="A227" s="11"/>
    </row>
    <row r="228" spans="1:1" ht="13" x14ac:dyDescent="0.15">
      <c r="A228" s="11"/>
    </row>
    <row r="229" spans="1:1" ht="13" x14ac:dyDescent="0.15">
      <c r="A229" s="11"/>
    </row>
    <row r="230" spans="1:1" ht="13" x14ac:dyDescent="0.15">
      <c r="A230" s="11"/>
    </row>
    <row r="231" spans="1:1" ht="13" x14ac:dyDescent="0.15">
      <c r="A231" s="11"/>
    </row>
    <row r="232" spans="1:1" ht="13" x14ac:dyDescent="0.15">
      <c r="A232" s="11"/>
    </row>
    <row r="233" spans="1:1" ht="13" x14ac:dyDescent="0.15">
      <c r="A233" s="11"/>
    </row>
    <row r="234" spans="1:1" ht="13" x14ac:dyDescent="0.15">
      <c r="A234" s="11"/>
    </row>
    <row r="235" spans="1:1" ht="13" x14ac:dyDescent="0.15">
      <c r="A235" s="11"/>
    </row>
    <row r="236" spans="1:1" ht="13" x14ac:dyDescent="0.15">
      <c r="A236" s="11"/>
    </row>
    <row r="237" spans="1:1" ht="13" x14ac:dyDescent="0.15">
      <c r="A237" s="11"/>
    </row>
    <row r="238" spans="1:1" ht="13" x14ac:dyDescent="0.15">
      <c r="A238" s="11"/>
    </row>
    <row r="239" spans="1:1" ht="13" x14ac:dyDescent="0.15">
      <c r="A239" s="11"/>
    </row>
    <row r="240" spans="1:1" ht="13" x14ac:dyDescent="0.15">
      <c r="A240" s="11"/>
    </row>
    <row r="241" spans="1:1" ht="13" x14ac:dyDescent="0.15">
      <c r="A241" s="11"/>
    </row>
    <row r="242" spans="1:1" ht="13" x14ac:dyDescent="0.15">
      <c r="A242" s="11"/>
    </row>
    <row r="243" spans="1:1" ht="13" x14ac:dyDescent="0.15">
      <c r="A243" s="11"/>
    </row>
    <row r="244" spans="1:1" ht="13" x14ac:dyDescent="0.15">
      <c r="A244" s="11"/>
    </row>
    <row r="245" spans="1:1" ht="13" x14ac:dyDescent="0.15">
      <c r="A245" s="11"/>
    </row>
    <row r="246" spans="1:1" ht="13" x14ac:dyDescent="0.15">
      <c r="A246" s="11"/>
    </row>
    <row r="247" spans="1:1" ht="13" x14ac:dyDescent="0.15">
      <c r="A247" s="11"/>
    </row>
    <row r="248" spans="1:1" ht="13" x14ac:dyDescent="0.15">
      <c r="A248" s="11"/>
    </row>
    <row r="249" spans="1:1" ht="13" x14ac:dyDescent="0.15">
      <c r="A249" s="11"/>
    </row>
    <row r="250" spans="1:1" ht="13" x14ac:dyDescent="0.15">
      <c r="A250" s="11"/>
    </row>
    <row r="251" spans="1:1" ht="13" x14ac:dyDescent="0.15">
      <c r="A251" s="11"/>
    </row>
    <row r="252" spans="1:1" ht="13" x14ac:dyDescent="0.15">
      <c r="A252" s="11"/>
    </row>
    <row r="253" spans="1:1" ht="13" x14ac:dyDescent="0.15">
      <c r="A253" s="11"/>
    </row>
    <row r="254" spans="1:1" ht="13" x14ac:dyDescent="0.15">
      <c r="A254" s="11"/>
    </row>
    <row r="255" spans="1:1" ht="13" x14ac:dyDescent="0.15">
      <c r="A255" s="11"/>
    </row>
    <row r="256" spans="1:1" ht="13" x14ac:dyDescent="0.15">
      <c r="A256" s="11"/>
    </row>
    <row r="257" spans="1:1" ht="13" x14ac:dyDescent="0.15">
      <c r="A257" s="11"/>
    </row>
    <row r="258" spans="1:1" ht="13" x14ac:dyDescent="0.15">
      <c r="A258" s="11"/>
    </row>
    <row r="259" spans="1:1" ht="13" x14ac:dyDescent="0.15">
      <c r="A259" s="11"/>
    </row>
    <row r="260" spans="1:1" ht="13" x14ac:dyDescent="0.15">
      <c r="A260" s="11"/>
    </row>
    <row r="261" spans="1:1" ht="13" x14ac:dyDescent="0.15">
      <c r="A261" s="11"/>
    </row>
    <row r="262" spans="1:1" ht="13" x14ac:dyDescent="0.15">
      <c r="A262" s="11"/>
    </row>
    <row r="263" spans="1:1" ht="13" x14ac:dyDescent="0.15">
      <c r="A263" s="11"/>
    </row>
    <row r="264" spans="1:1" ht="13" x14ac:dyDescent="0.15">
      <c r="A264" s="11"/>
    </row>
    <row r="265" spans="1:1" ht="13" x14ac:dyDescent="0.15">
      <c r="A265" s="11"/>
    </row>
    <row r="266" spans="1:1" ht="13" x14ac:dyDescent="0.15">
      <c r="A266" s="11"/>
    </row>
    <row r="267" spans="1:1" ht="13" x14ac:dyDescent="0.15">
      <c r="A267" s="11"/>
    </row>
    <row r="268" spans="1:1" ht="13" x14ac:dyDescent="0.15">
      <c r="A268" s="11"/>
    </row>
    <row r="269" spans="1:1" ht="13" x14ac:dyDescent="0.15">
      <c r="A269" s="11"/>
    </row>
    <row r="270" spans="1:1" ht="13" x14ac:dyDescent="0.15">
      <c r="A270" s="11"/>
    </row>
    <row r="271" spans="1:1" ht="13" x14ac:dyDescent="0.15">
      <c r="A271" s="11"/>
    </row>
    <row r="272" spans="1:1" ht="13" x14ac:dyDescent="0.15">
      <c r="A272" s="11"/>
    </row>
    <row r="273" spans="1:1" ht="13" x14ac:dyDescent="0.15">
      <c r="A273" s="11"/>
    </row>
    <row r="274" spans="1:1" ht="13" x14ac:dyDescent="0.15">
      <c r="A274" s="11"/>
    </row>
    <row r="275" spans="1:1" ht="13" x14ac:dyDescent="0.15">
      <c r="A275" s="11"/>
    </row>
    <row r="276" spans="1:1" ht="13" x14ac:dyDescent="0.15">
      <c r="A276" s="11"/>
    </row>
    <row r="277" spans="1:1" ht="13" x14ac:dyDescent="0.15">
      <c r="A277" s="11"/>
    </row>
    <row r="278" spans="1:1" ht="13" x14ac:dyDescent="0.15">
      <c r="A278" s="11"/>
    </row>
    <row r="279" spans="1:1" ht="13" x14ac:dyDescent="0.15">
      <c r="A279" s="11"/>
    </row>
    <row r="280" spans="1:1" ht="13" x14ac:dyDescent="0.15">
      <c r="A280" s="11"/>
    </row>
    <row r="281" spans="1:1" ht="13" x14ac:dyDescent="0.15">
      <c r="A281" s="11"/>
    </row>
    <row r="282" spans="1:1" ht="13" x14ac:dyDescent="0.15">
      <c r="A282" s="11"/>
    </row>
    <row r="283" spans="1:1" ht="13" x14ac:dyDescent="0.15">
      <c r="A283" s="11"/>
    </row>
    <row r="284" spans="1:1" ht="13" x14ac:dyDescent="0.15">
      <c r="A284" s="11"/>
    </row>
    <row r="285" spans="1:1" ht="13" x14ac:dyDescent="0.15">
      <c r="A285" s="11"/>
    </row>
    <row r="286" spans="1:1" ht="13" x14ac:dyDescent="0.15">
      <c r="A286" s="11"/>
    </row>
    <row r="287" spans="1:1" ht="13" x14ac:dyDescent="0.15">
      <c r="A287" s="11"/>
    </row>
    <row r="288" spans="1:1" ht="13" x14ac:dyDescent="0.15">
      <c r="A288" s="11"/>
    </row>
    <row r="289" spans="1:1" ht="13" x14ac:dyDescent="0.15">
      <c r="A289" s="11"/>
    </row>
    <row r="290" spans="1:1" ht="13" x14ac:dyDescent="0.15">
      <c r="A290" s="11"/>
    </row>
    <row r="291" spans="1:1" ht="13" x14ac:dyDescent="0.15">
      <c r="A291" s="11"/>
    </row>
    <row r="292" spans="1:1" ht="13" x14ac:dyDescent="0.15">
      <c r="A292" s="11"/>
    </row>
    <row r="293" spans="1:1" ht="13" x14ac:dyDescent="0.15">
      <c r="A293" s="11"/>
    </row>
    <row r="294" spans="1:1" ht="13" x14ac:dyDescent="0.15">
      <c r="A294" s="11"/>
    </row>
    <row r="295" spans="1:1" ht="13" x14ac:dyDescent="0.15">
      <c r="A295" s="11"/>
    </row>
    <row r="296" spans="1:1" ht="13" x14ac:dyDescent="0.15">
      <c r="A296" s="11"/>
    </row>
    <row r="297" spans="1:1" ht="13" x14ac:dyDescent="0.15">
      <c r="A297" s="11"/>
    </row>
    <row r="298" spans="1:1" ht="13" x14ac:dyDescent="0.15">
      <c r="A298" s="11"/>
    </row>
    <row r="299" spans="1:1" ht="13" x14ac:dyDescent="0.15">
      <c r="A299" s="11"/>
    </row>
    <row r="300" spans="1:1" ht="13" x14ac:dyDescent="0.15">
      <c r="A300" s="11"/>
    </row>
    <row r="301" spans="1:1" ht="13" x14ac:dyDescent="0.15">
      <c r="A301" s="11"/>
    </row>
    <row r="302" spans="1:1" ht="13" x14ac:dyDescent="0.15">
      <c r="A302" s="11"/>
    </row>
    <row r="303" spans="1:1" ht="13" x14ac:dyDescent="0.15">
      <c r="A303" s="11"/>
    </row>
    <row r="304" spans="1:1" ht="13" x14ac:dyDescent="0.15">
      <c r="A304" s="11"/>
    </row>
    <row r="305" spans="1:1" ht="13" x14ac:dyDescent="0.15">
      <c r="A305" s="11"/>
    </row>
    <row r="306" spans="1:1" ht="13" x14ac:dyDescent="0.15">
      <c r="A306" s="11"/>
    </row>
    <row r="307" spans="1:1" ht="13" x14ac:dyDescent="0.15">
      <c r="A307" s="11"/>
    </row>
    <row r="308" spans="1:1" ht="13" x14ac:dyDescent="0.15">
      <c r="A308" s="11"/>
    </row>
    <row r="309" spans="1:1" ht="13" x14ac:dyDescent="0.15">
      <c r="A309" s="11"/>
    </row>
    <row r="310" spans="1:1" ht="13" x14ac:dyDescent="0.15">
      <c r="A310" s="11"/>
    </row>
    <row r="311" spans="1:1" ht="13" x14ac:dyDescent="0.15">
      <c r="A311" s="11"/>
    </row>
    <row r="312" spans="1:1" ht="13" x14ac:dyDescent="0.15">
      <c r="A312" s="11"/>
    </row>
    <row r="313" spans="1:1" ht="13" x14ac:dyDescent="0.15">
      <c r="A313" s="11"/>
    </row>
    <row r="314" spans="1:1" ht="13" x14ac:dyDescent="0.15">
      <c r="A314" s="11"/>
    </row>
    <row r="315" spans="1:1" ht="13" x14ac:dyDescent="0.15">
      <c r="A315" s="11"/>
    </row>
    <row r="316" spans="1:1" ht="13" x14ac:dyDescent="0.15">
      <c r="A316" s="11"/>
    </row>
    <row r="317" spans="1:1" ht="13" x14ac:dyDescent="0.15">
      <c r="A317" s="11"/>
    </row>
    <row r="318" spans="1:1" ht="13" x14ac:dyDescent="0.15">
      <c r="A318" s="11"/>
    </row>
    <row r="319" spans="1:1" ht="13" x14ac:dyDescent="0.15">
      <c r="A319" s="11"/>
    </row>
    <row r="320" spans="1:1" ht="13" x14ac:dyDescent="0.15">
      <c r="A320" s="11"/>
    </row>
    <row r="321" spans="1:1" ht="13" x14ac:dyDescent="0.15">
      <c r="A321" s="11"/>
    </row>
    <row r="322" spans="1:1" ht="13" x14ac:dyDescent="0.15">
      <c r="A322" s="11"/>
    </row>
    <row r="323" spans="1:1" ht="13" x14ac:dyDescent="0.15">
      <c r="A323" s="11"/>
    </row>
    <row r="324" spans="1:1" ht="13" x14ac:dyDescent="0.15">
      <c r="A324" s="11"/>
    </row>
    <row r="325" spans="1:1" ht="13" x14ac:dyDescent="0.15">
      <c r="A325" s="11"/>
    </row>
    <row r="326" spans="1:1" ht="13" x14ac:dyDescent="0.15">
      <c r="A326" s="11"/>
    </row>
    <row r="327" spans="1:1" ht="13" x14ac:dyDescent="0.15">
      <c r="A327" s="11"/>
    </row>
    <row r="328" spans="1:1" ht="13" x14ac:dyDescent="0.15">
      <c r="A328" s="11"/>
    </row>
    <row r="329" spans="1:1" ht="13" x14ac:dyDescent="0.15">
      <c r="A329" s="11"/>
    </row>
    <row r="330" spans="1:1" ht="13" x14ac:dyDescent="0.15">
      <c r="A330" s="11"/>
    </row>
    <row r="331" spans="1:1" ht="13" x14ac:dyDescent="0.15">
      <c r="A331" s="11"/>
    </row>
    <row r="332" spans="1:1" ht="13" x14ac:dyDescent="0.15">
      <c r="A332" s="11"/>
    </row>
    <row r="333" spans="1:1" ht="13" x14ac:dyDescent="0.15">
      <c r="A333" s="11"/>
    </row>
    <row r="334" spans="1:1" ht="13" x14ac:dyDescent="0.15">
      <c r="A334" s="11"/>
    </row>
    <row r="335" spans="1:1" ht="13" x14ac:dyDescent="0.15">
      <c r="A335" s="11"/>
    </row>
    <row r="336" spans="1:1" ht="13" x14ac:dyDescent="0.15">
      <c r="A336" s="11"/>
    </row>
    <row r="337" spans="1:1" ht="13" x14ac:dyDescent="0.15">
      <c r="A337" s="11"/>
    </row>
    <row r="338" spans="1:1" ht="13" x14ac:dyDescent="0.15">
      <c r="A338" s="11"/>
    </row>
    <row r="339" spans="1:1" ht="13" x14ac:dyDescent="0.15">
      <c r="A339" s="11"/>
    </row>
    <row r="340" spans="1:1" ht="13" x14ac:dyDescent="0.15">
      <c r="A340" s="11"/>
    </row>
    <row r="341" spans="1:1" ht="13" x14ac:dyDescent="0.15">
      <c r="A341" s="11"/>
    </row>
    <row r="342" spans="1:1" ht="13" x14ac:dyDescent="0.15">
      <c r="A342" s="11"/>
    </row>
    <row r="343" spans="1:1" ht="13" x14ac:dyDescent="0.15">
      <c r="A343" s="11"/>
    </row>
    <row r="344" spans="1:1" ht="13" x14ac:dyDescent="0.15">
      <c r="A344" s="11"/>
    </row>
    <row r="345" spans="1:1" ht="13" x14ac:dyDescent="0.15">
      <c r="A345" s="11"/>
    </row>
    <row r="346" spans="1:1" ht="13" x14ac:dyDescent="0.15">
      <c r="A346" s="11"/>
    </row>
    <row r="347" spans="1:1" ht="13" x14ac:dyDescent="0.15">
      <c r="A347" s="11"/>
    </row>
    <row r="348" spans="1:1" ht="13" x14ac:dyDescent="0.15">
      <c r="A348" s="11"/>
    </row>
    <row r="349" spans="1:1" ht="13" x14ac:dyDescent="0.15">
      <c r="A349" s="11"/>
    </row>
    <row r="350" spans="1:1" ht="13" x14ac:dyDescent="0.15">
      <c r="A350" s="11"/>
    </row>
    <row r="351" spans="1:1" ht="13" x14ac:dyDescent="0.15">
      <c r="A351" s="11"/>
    </row>
    <row r="352" spans="1:1" ht="13" x14ac:dyDescent="0.15">
      <c r="A352" s="11"/>
    </row>
    <row r="353" spans="1:1" ht="13" x14ac:dyDescent="0.15">
      <c r="A353" s="11"/>
    </row>
    <row r="354" spans="1:1" ht="13" x14ac:dyDescent="0.15">
      <c r="A354" s="11"/>
    </row>
    <row r="355" spans="1:1" ht="13" x14ac:dyDescent="0.15">
      <c r="A355" s="11"/>
    </row>
    <row r="356" spans="1:1" ht="13" x14ac:dyDescent="0.15">
      <c r="A356" s="11"/>
    </row>
    <row r="357" spans="1:1" ht="13" x14ac:dyDescent="0.15">
      <c r="A357" s="11"/>
    </row>
    <row r="358" spans="1:1" ht="13" x14ac:dyDescent="0.15">
      <c r="A358" s="11"/>
    </row>
    <row r="359" spans="1:1" ht="13" x14ac:dyDescent="0.15">
      <c r="A359" s="11"/>
    </row>
    <row r="360" spans="1:1" ht="13" x14ac:dyDescent="0.15">
      <c r="A360" s="11"/>
    </row>
    <row r="361" spans="1:1" ht="13" x14ac:dyDescent="0.15">
      <c r="A361" s="11"/>
    </row>
    <row r="362" spans="1:1" ht="13" x14ac:dyDescent="0.15">
      <c r="A362" s="11"/>
    </row>
    <row r="363" spans="1:1" ht="13" x14ac:dyDescent="0.15">
      <c r="A363" s="11"/>
    </row>
    <row r="364" spans="1:1" ht="13" x14ac:dyDescent="0.15">
      <c r="A364" s="11"/>
    </row>
    <row r="365" spans="1:1" ht="13" x14ac:dyDescent="0.15">
      <c r="A365" s="11"/>
    </row>
    <row r="366" spans="1:1" ht="13" x14ac:dyDescent="0.15">
      <c r="A366" s="11"/>
    </row>
    <row r="367" spans="1:1" ht="13" x14ac:dyDescent="0.15">
      <c r="A367" s="11"/>
    </row>
    <row r="368" spans="1:1" ht="13" x14ac:dyDescent="0.15">
      <c r="A368" s="11"/>
    </row>
    <row r="369" spans="1:1" ht="13" x14ac:dyDescent="0.15">
      <c r="A369" s="11"/>
    </row>
    <row r="370" spans="1:1" ht="13" x14ac:dyDescent="0.15">
      <c r="A370" s="11"/>
    </row>
    <row r="371" spans="1:1" ht="13" x14ac:dyDescent="0.15">
      <c r="A371" s="11"/>
    </row>
    <row r="372" spans="1:1" ht="13" x14ac:dyDescent="0.15">
      <c r="A372" s="11"/>
    </row>
    <row r="373" spans="1:1" ht="13" x14ac:dyDescent="0.15">
      <c r="A373" s="11"/>
    </row>
    <row r="374" spans="1:1" ht="13" x14ac:dyDescent="0.15">
      <c r="A374" s="11"/>
    </row>
    <row r="375" spans="1:1" ht="13" x14ac:dyDescent="0.15">
      <c r="A375" s="11"/>
    </row>
    <row r="376" spans="1:1" ht="13" x14ac:dyDescent="0.15">
      <c r="A376" s="11"/>
    </row>
    <row r="377" spans="1:1" ht="13" x14ac:dyDescent="0.15">
      <c r="A377" s="11"/>
    </row>
    <row r="378" spans="1:1" ht="13" x14ac:dyDescent="0.15">
      <c r="A378" s="11"/>
    </row>
    <row r="379" spans="1:1" ht="13" x14ac:dyDescent="0.15">
      <c r="A379" s="11"/>
    </row>
    <row r="380" spans="1:1" ht="13" x14ac:dyDescent="0.15">
      <c r="A380" s="11"/>
    </row>
    <row r="381" spans="1:1" ht="13" x14ac:dyDescent="0.15">
      <c r="A381" s="11"/>
    </row>
    <row r="382" spans="1:1" ht="13" x14ac:dyDescent="0.15">
      <c r="A382" s="11"/>
    </row>
    <row r="383" spans="1:1" ht="13" x14ac:dyDescent="0.15">
      <c r="A383" s="11"/>
    </row>
    <row r="384" spans="1:1" ht="13" x14ac:dyDescent="0.15">
      <c r="A384" s="11"/>
    </row>
    <row r="385" spans="1:1" ht="13" x14ac:dyDescent="0.15">
      <c r="A385" s="11"/>
    </row>
    <row r="386" spans="1:1" ht="13" x14ac:dyDescent="0.15">
      <c r="A386" s="11"/>
    </row>
    <row r="387" spans="1:1" ht="13" x14ac:dyDescent="0.15">
      <c r="A387" s="11"/>
    </row>
    <row r="388" spans="1:1" ht="13" x14ac:dyDescent="0.15">
      <c r="A388" s="11"/>
    </row>
    <row r="389" spans="1:1" ht="13" x14ac:dyDescent="0.15">
      <c r="A389" s="11"/>
    </row>
    <row r="390" spans="1:1" ht="13" x14ac:dyDescent="0.15">
      <c r="A390" s="11"/>
    </row>
    <row r="391" spans="1:1" ht="13" x14ac:dyDescent="0.15">
      <c r="A391" s="11"/>
    </row>
    <row r="392" spans="1:1" ht="13" x14ac:dyDescent="0.15">
      <c r="A392" s="11"/>
    </row>
    <row r="393" spans="1:1" ht="13" x14ac:dyDescent="0.15">
      <c r="A393" s="11"/>
    </row>
    <row r="394" spans="1:1" ht="13" x14ac:dyDescent="0.15">
      <c r="A394" s="11"/>
    </row>
    <row r="395" spans="1:1" ht="13" x14ac:dyDescent="0.15">
      <c r="A395" s="11"/>
    </row>
    <row r="396" spans="1:1" ht="13" x14ac:dyDescent="0.15">
      <c r="A396" s="11"/>
    </row>
    <row r="397" spans="1:1" ht="13" x14ac:dyDescent="0.15">
      <c r="A397" s="11"/>
    </row>
    <row r="398" spans="1:1" ht="13" x14ac:dyDescent="0.15">
      <c r="A398" s="11"/>
    </row>
    <row r="399" spans="1:1" ht="13" x14ac:dyDescent="0.15">
      <c r="A399" s="11"/>
    </row>
    <row r="400" spans="1:1" ht="13" x14ac:dyDescent="0.15">
      <c r="A400" s="11"/>
    </row>
    <row r="401" spans="1:1" ht="13" x14ac:dyDescent="0.15">
      <c r="A401" s="11"/>
    </row>
    <row r="402" spans="1:1" ht="13" x14ac:dyDescent="0.15">
      <c r="A402" s="11"/>
    </row>
    <row r="403" spans="1:1" ht="13" x14ac:dyDescent="0.15">
      <c r="A403" s="11"/>
    </row>
    <row r="404" spans="1:1" ht="13" x14ac:dyDescent="0.15">
      <c r="A404" s="11"/>
    </row>
    <row r="405" spans="1:1" ht="13" x14ac:dyDescent="0.15">
      <c r="A405" s="11"/>
    </row>
    <row r="406" spans="1:1" ht="13" x14ac:dyDescent="0.15">
      <c r="A406" s="11"/>
    </row>
    <row r="407" spans="1:1" ht="13" x14ac:dyDescent="0.15">
      <c r="A407" s="11"/>
    </row>
    <row r="408" spans="1:1" ht="13" x14ac:dyDescent="0.15">
      <c r="A408" s="11"/>
    </row>
    <row r="409" spans="1:1" ht="13" x14ac:dyDescent="0.15">
      <c r="A409" s="11"/>
    </row>
    <row r="410" spans="1:1" ht="13" x14ac:dyDescent="0.15">
      <c r="A410" s="11"/>
    </row>
    <row r="411" spans="1:1" ht="13" x14ac:dyDescent="0.15">
      <c r="A411" s="11"/>
    </row>
    <row r="412" spans="1:1" ht="13" x14ac:dyDescent="0.15">
      <c r="A412" s="11"/>
    </row>
    <row r="413" spans="1:1" ht="13" x14ac:dyDescent="0.15">
      <c r="A413" s="11"/>
    </row>
    <row r="414" spans="1:1" ht="13" x14ac:dyDescent="0.15">
      <c r="A414" s="11"/>
    </row>
    <row r="415" spans="1:1" ht="13" x14ac:dyDescent="0.15">
      <c r="A415" s="11"/>
    </row>
    <row r="416" spans="1:1" ht="13" x14ac:dyDescent="0.15">
      <c r="A416" s="11"/>
    </row>
    <row r="417" spans="1:1" ht="13" x14ac:dyDescent="0.15">
      <c r="A417" s="11"/>
    </row>
    <row r="418" spans="1:1" ht="13" x14ac:dyDescent="0.15">
      <c r="A418" s="11"/>
    </row>
    <row r="419" spans="1:1" ht="13" x14ac:dyDescent="0.15">
      <c r="A419" s="11"/>
    </row>
    <row r="420" spans="1:1" ht="13" x14ac:dyDescent="0.15">
      <c r="A420" s="11"/>
    </row>
    <row r="421" spans="1:1" ht="13" x14ac:dyDescent="0.15">
      <c r="A421" s="11"/>
    </row>
    <row r="422" spans="1:1" ht="13" x14ac:dyDescent="0.15">
      <c r="A422" s="11"/>
    </row>
    <row r="423" spans="1:1" ht="13" x14ac:dyDescent="0.15">
      <c r="A423" s="11"/>
    </row>
    <row r="424" spans="1:1" ht="13" x14ac:dyDescent="0.15">
      <c r="A424" s="11"/>
    </row>
    <row r="425" spans="1:1" ht="13" x14ac:dyDescent="0.15">
      <c r="A425" s="11"/>
    </row>
    <row r="426" spans="1:1" ht="13" x14ac:dyDescent="0.15">
      <c r="A426" s="11"/>
    </row>
    <row r="427" spans="1:1" ht="13" x14ac:dyDescent="0.15">
      <c r="A427" s="11"/>
    </row>
    <row r="428" spans="1:1" ht="13" x14ac:dyDescent="0.15">
      <c r="A428" s="11"/>
    </row>
    <row r="429" spans="1:1" ht="13" x14ac:dyDescent="0.15">
      <c r="A429" s="11"/>
    </row>
    <row r="430" spans="1:1" ht="13" x14ac:dyDescent="0.15">
      <c r="A430" s="11"/>
    </row>
    <row r="431" spans="1:1" ht="13" x14ac:dyDescent="0.15">
      <c r="A431" s="11"/>
    </row>
    <row r="432" spans="1:1" ht="13" x14ac:dyDescent="0.15">
      <c r="A432" s="11"/>
    </row>
    <row r="433" spans="1:1" ht="13" x14ac:dyDescent="0.15">
      <c r="A433" s="11"/>
    </row>
    <row r="434" spans="1:1" ht="13" x14ac:dyDescent="0.15">
      <c r="A434" s="11"/>
    </row>
    <row r="435" spans="1:1" ht="13" x14ac:dyDescent="0.15">
      <c r="A435" s="11"/>
    </row>
    <row r="436" spans="1:1" ht="13" x14ac:dyDescent="0.15">
      <c r="A436" s="11"/>
    </row>
    <row r="437" spans="1:1" ht="13" x14ac:dyDescent="0.15">
      <c r="A437" s="11"/>
    </row>
    <row r="438" spans="1:1" ht="13" x14ac:dyDescent="0.15">
      <c r="A438" s="11"/>
    </row>
    <row r="439" spans="1:1" ht="13" x14ac:dyDescent="0.15">
      <c r="A439" s="11"/>
    </row>
    <row r="440" spans="1:1" ht="13" x14ac:dyDescent="0.15">
      <c r="A440" s="11"/>
    </row>
    <row r="441" spans="1:1" ht="13" x14ac:dyDescent="0.15">
      <c r="A441" s="11"/>
    </row>
    <row r="442" spans="1:1" ht="13" x14ac:dyDescent="0.15">
      <c r="A442" s="11"/>
    </row>
    <row r="443" spans="1:1" ht="13" x14ac:dyDescent="0.15">
      <c r="A443" s="11"/>
    </row>
    <row r="444" spans="1:1" ht="13" x14ac:dyDescent="0.15">
      <c r="A444" s="11"/>
    </row>
    <row r="445" spans="1:1" ht="13" x14ac:dyDescent="0.15">
      <c r="A445" s="11"/>
    </row>
    <row r="446" spans="1:1" ht="13" x14ac:dyDescent="0.15">
      <c r="A446" s="11"/>
    </row>
    <row r="447" spans="1:1" ht="13" x14ac:dyDescent="0.15">
      <c r="A447" s="11"/>
    </row>
    <row r="448" spans="1:1" ht="13" x14ac:dyDescent="0.15">
      <c r="A448" s="11"/>
    </row>
    <row r="449" spans="1:1" ht="13" x14ac:dyDescent="0.15">
      <c r="A449" s="11"/>
    </row>
    <row r="450" spans="1:1" ht="13" x14ac:dyDescent="0.15">
      <c r="A450" s="11"/>
    </row>
    <row r="451" spans="1:1" ht="13" x14ac:dyDescent="0.15">
      <c r="A451" s="11"/>
    </row>
    <row r="452" spans="1:1" ht="13" x14ac:dyDescent="0.15">
      <c r="A452" s="11"/>
    </row>
    <row r="453" spans="1:1" ht="13" x14ac:dyDescent="0.15">
      <c r="A453" s="11"/>
    </row>
    <row r="454" spans="1:1" ht="13" x14ac:dyDescent="0.15">
      <c r="A454" s="11"/>
    </row>
    <row r="455" spans="1:1" ht="13" x14ac:dyDescent="0.15">
      <c r="A455" s="11"/>
    </row>
    <row r="456" spans="1:1" ht="13" x14ac:dyDescent="0.15">
      <c r="A456" s="11"/>
    </row>
    <row r="457" spans="1:1" ht="13" x14ac:dyDescent="0.15">
      <c r="A457" s="11"/>
    </row>
    <row r="458" spans="1:1" ht="13" x14ac:dyDescent="0.15">
      <c r="A458" s="11"/>
    </row>
    <row r="459" spans="1:1" ht="13" x14ac:dyDescent="0.15">
      <c r="A459" s="11"/>
    </row>
    <row r="460" spans="1:1" ht="13" x14ac:dyDescent="0.15">
      <c r="A460" s="11"/>
    </row>
    <row r="461" spans="1:1" ht="13" x14ac:dyDescent="0.15">
      <c r="A461" s="11"/>
    </row>
    <row r="462" spans="1:1" ht="13" x14ac:dyDescent="0.15">
      <c r="A462" s="11"/>
    </row>
    <row r="463" spans="1:1" ht="13" x14ac:dyDescent="0.15">
      <c r="A463" s="11"/>
    </row>
    <row r="464" spans="1:1" ht="13" x14ac:dyDescent="0.15">
      <c r="A464" s="11"/>
    </row>
    <row r="465" spans="1:1" ht="13" x14ac:dyDescent="0.15">
      <c r="A465" s="11"/>
    </row>
    <row r="466" spans="1:1" ht="13" x14ac:dyDescent="0.15">
      <c r="A466" s="11"/>
    </row>
    <row r="467" spans="1:1" ht="13" x14ac:dyDescent="0.15">
      <c r="A467" s="11"/>
    </row>
    <row r="468" spans="1:1" ht="13" x14ac:dyDescent="0.15">
      <c r="A468" s="11"/>
    </row>
    <row r="469" spans="1:1" ht="13" x14ac:dyDescent="0.15">
      <c r="A469" s="11"/>
    </row>
    <row r="470" spans="1:1" ht="13" x14ac:dyDescent="0.15">
      <c r="A470" s="11"/>
    </row>
    <row r="471" spans="1:1" ht="13" x14ac:dyDescent="0.15">
      <c r="A471" s="11"/>
    </row>
    <row r="472" spans="1:1" ht="13" x14ac:dyDescent="0.15">
      <c r="A472" s="11"/>
    </row>
    <row r="473" spans="1:1" ht="13" x14ac:dyDescent="0.15">
      <c r="A473" s="11"/>
    </row>
    <row r="474" spans="1:1" ht="13" x14ac:dyDescent="0.15">
      <c r="A474" s="11"/>
    </row>
    <row r="475" spans="1:1" ht="13" x14ac:dyDescent="0.15">
      <c r="A475" s="11"/>
    </row>
    <row r="476" spans="1:1" ht="13" x14ac:dyDescent="0.15">
      <c r="A476" s="11"/>
    </row>
    <row r="477" spans="1:1" ht="13" x14ac:dyDescent="0.15">
      <c r="A477" s="11"/>
    </row>
    <row r="478" spans="1:1" ht="13" x14ac:dyDescent="0.15">
      <c r="A478" s="11"/>
    </row>
    <row r="479" spans="1:1" ht="13" x14ac:dyDescent="0.15">
      <c r="A479" s="11"/>
    </row>
    <row r="480" spans="1:1" ht="13" x14ac:dyDescent="0.15">
      <c r="A480" s="11"/>
    </row>
    <row r="481" spans="1:1" ht="13" x14ac:dyDescent="0.15">
      <c r="A481" s="11"/>
    </row>
    <row r="482" spans="1:1" ht="13" x14ac:dyDescent="0.15">
      <c r="A482" s="11"/>
    </row>
    <row r="483" spans="1:1" ht="13" x14ac:dyDescent="0.15">
      <c r="A483" s="11"/>
    </row>
    <row r="484" spans="1:1" ht="13" x14ac:dyDescent="0.15">
      <c r="A484" s="11"/>
    </row>
    <row r="485" spans="1:1" ht="13" x14ac:dyDescent="0.15">
      <c r="A485" s="11"/>
    </row>
    <row r="486" spans="1:1" ht="13" x14ac:dyDescent="0.15">
      <c r="A486" s="11"/>
    </row>
    <row r="487" spans="1:1" ht="13" x14ac:dyDescent="0.15">
      <c r="A487" s="11"/>
    </row>
    <row r="488" spans="1:1" ht="13" x14ac:dyDescent="0.15">
      <c r="A488" s="11"/>
    </row>
    <row r="489" spans="1:1" ht="13" x14ac:dyDescent="0.15">
      <c r="A489" s="11"/>
    </row>
    <row r="490" spans="1:1" ht="13" x14ac:dyDescent="0.15">
      <c r="A490" s="11"/>
    </row>
    <row r="491" spans="1:1" ht="13" x14ac:dyDescent="0.15">
      <c r="A491" s="11"/>
    </row>
    <row r="492" spans="1:1" ht="13" x14ac:dyDescent="0.15">
      <c r="A492" s="11"/>
    </row>
    <row r="493" spans="1:1" ht="13" x14ac:dyDescent="0.15">
      <c r="A493" s="11"/>
    </row>
    <row r="494" spans="1:1" ht="13" x14ac:dyDescent="0.15">
      <c r="A494" s="11"/>
    </row>
    <row r="495" spans="1:1" ht="13" x14ac:dyDescent="0.15">
      <c r="A495" s="11"/>
    </row>
    <row r="496" spans="1:1" ht="13" x14ac:dyDescent="0.15">
      <c r="A496" s="11"/>
    </row>
    <row r="497" spans="1:1" ht="13" x14ac:dyDescent="0.15">
      <c r="A497" s="11"/>
    </row>
    <row r="498" spans="1:1" ht="13" x14ac:dyDescent="0.15">
      <c r="A498" s="11"/>
    </row>
    <row r="499" spans="1:1" ht="13" x14ac:dyDescent="0.15">
      <c r="A499" s="11"/>
    </row>
    <row r="500" spans="1:1" ht="13" x14ac:dyDescent="0.15">
      <c r="A500" s="11"/>
    </row>
    <row r="501" spans="1:1" ht="13" x14ac:dyDescent="0.15">
      <c r="A501" s="11"/>
    </row>
    <row r="502" spans="1:1" ht="13" x14ac:dyDescent="0.15">
      <c r="A502" s="11"/>
    </row>
    <row r="503" spans="1:1" ht="13" x14ac:dyDescent="0.15">
      <c r="A503" s="11"/>
    </row>
    <row r="504" spans="1:1" ht="13" x14ac:dyDescent="0.15">
      <c r="A504" s="11"/>
    </row>
    <row r="505" spans="1:1" ht="13" x14ac:dyDescent="0.15">
      <c r="A505" s="11"/>
    </row>
    <row r="506" spans="1:1" ht="13" x14ac:dyDescent="0.15">
      <c r="A506" s="11"/>
    </row>
    <row r="507" spans="1:1" ht="13" x14ac:dyDescent="0.15">
      <c r="A507" s="11"/>
    </row>
    <row r="508" spans="1:1" ht="13" x14ac:dyDescent="0.15">
      <c r="A508" s="11"/>
    </row>
    <row r="509" spans="1:1" ht="13" x14ac:dyDescent="0.15">
      <c r="A509" s="11"/>
    </row>
    <row r="510" spans="1:1" ht="13" x14ac:dyDescent="0.15">
      <c r="A510" s="11"/>
    </row>
    <row r="511" spans="1:1" ht="13" x14ac:dyDescent="0.15">
      <c r="A511" s="11"/>
    </row>
    <row r="512" spans="1:1" ht="13" x14ac:dyDescent="0.15">
      <c r="A512" s="11"/>
    </row>
    <row r="513" spans="1:1" ht="13" x14ac:dyDescent="0.15">
      <c r="A513" s="11"/>
    </row>
    <row r="514" spans="1:1" ht="13" x14ac:dyDescent="0.15">
      <c r="A514" s="11"/>
    </row>
    <row r="515" spans="1:1" ht="13" x14ac:dyDescent="0.15">
      <c r="A515" s="11"/>
    </row>
    <row r="516" spans="1:1" ht="13" x14ac:dyDescent="0.15">
      <c r="A516" s="11"/>
    </row>
    <row r="517" spans="1:1" ht="13" x14ac:dyDescent="0.15">
      <c r="A517" s="11"/>
    </row>
    <row r="518" spans="1:1" ht="13" x14ac:dyDescent="0.15">
      <c r="A518" s="11"/>
    </row>
    <row r="519" spans="1:1" ht="13" x14ac:dyDescent="0.15">
      <c r="A519" s="11"/>
    </row>
    <row r="520" spans="1:1" ht="13" x14ac:dyDescent="0.15">
      <c r="A520" s="11"/>
    </row>
    <row r="521" spans="1:1" ht="13" x14ac:dyDescent="0.15">
      <c r="A521" s="11"/>
    </row>
    <row r="522" spans="1:1" ht="13" x14ac:dyDescent="0.15">
      <c r="A522" s="11"/>
    </row>
    <row r="523" spans="1:1" ht="13" x14ac:dyDescent="0.15">
      <c r="A523" s="11"/>
    </row>
    <row r="524" spans="1:1" ht="13" x14ac:dyDescent="0.15">
      <c r="A524" s="11"/>
    </row>
    <row r="525" spans="1:1" ht="13" x14ac:dyDescent="0.15">
      <c r="A525" s="11"/>
    </row>
    <row r="526" spans="1:1" ht="13" x14ac:dyDescent="0.15">
      <c r="A526" s="11"/>
    </row>
    <row r="527" spans="1:1" ht="13" x14ac:dyDescent="0.15">
      <c r="A527" s="11"/>
    </row>
    <row r="528" spans="1:1" ht="13" x14ac:dyDescent="0.15">
      <c r="A528" s="11"/>
    </row>
    <row r="529" spans="1:1" ht="13" x14ac:dyDescent="0.15">
      <c r="A529" s="11"/>
    </row>
    <row r="530" spans="1:1" ht="13" x14ac:dyDescent="0.15">
      <c r="A530" s="11"/>
    </row>
    <row r="531" spans="1:1" ht="13" x14ac:dyDescent="0.15">
      <c r="A531" s="11"/>
    </row>
    <row r="532" spans="1:1" ht="13" x14ac:dyDescent="0.15">
      <c r="A532" s="11"/>
    </row>
    <row r="533" spans="1:1" ht="13" x14ac:dyDescent="0.15">
      <c r="A533" s="11"/>
    </row>
    <row r="534" spans="1:1" ht="13" x14ac:dyDescent="0.15">
      <c r="A534" s="11"/>
    </row>
    <row r="535" spans="1:1" ht="13" x14ac:dyDescent="0.15">
      <c r="A535" s="11"/>
    </row>
    <row r="536" spans="1:1" ht="13" x14ac:dyDescent="0.15">
      <c r="A536" s="11"/>
    </row>
    <row r="537" spans="1:1" ht="13" x14ac:dyDescent="0.15">
      <c r="A537" s="11"/>
    </row>
    <row r="538" spans="1:1" ht="13" x14ac:dyDescent="0.15">
      <c r="A538" s="11"/>
    </row>
    <row r="539" spans="1:1" ht="13" x14ac:dyDescent="0.15">
      <c r="A539" s="11"/>
    </row>
    <row r="540" spans="1:1" ht="13" x14ac:dyDescent="0.15">
      <c r="A540" s="11"/>
    </row>
    <row r="541" spans="1:1" ht="13" x14ac:dyDescent="0.15">
      <c r="A541" s="11"/>
    </row>
    <row r="542" spans="1:1" ht="13" x14ac:dyDescent="0.15">
      <c r="A542" s="11"/>
    </row>
    <row r="543" spans="1:1" ht="13" x14ac:dyDescent="0.15">
      <c r="A543" s="11"/>
    </row>
    <row r="544" spans="1:1" ht="13" x14ac:dyDescent="0.15">
      <c r="A544" s="11"/>
    </row>
    <row r="545" spans="1:1" ht="13" x14ac:dyDescent="0.15">
      <c r="A545" s="11"/>
    </row>
    <row r="546" spans="1:1" ht="13" x14ac:dyDescent="0.15">
      <c r="A546" s="11"/>
    </row>
    <row r="547" spans="1:1" ht="13" x14ac:dyDescent="0.15">
      <c r="A547" s="11"/>
    </row>
    <row r="548" spans="1:1" ht="13" x14ac:dyDescent="0.15">
      <c r="A548" s="11"/>
    </row>
    <row r="549" spans="1:1" ht="13" x14ac:dyDescent="0.15">
      <c r="A549" s="11"/>
    </row>
    <row r="550" spans="1:1" ht="13" x14ac:dyDescent="0.15">
      <c r="A550" s="11"/>
    </row>
    <row r="551" spans="1:1" ht="13" x14ac:dyDescent="0.15">
      <c r="A551" s="11"/>
    </row>
    <row r="552" spans="1:1" ht="13" x14ac:dyDescent="0.15">
      <c r="A552" s="11"/>
    </row>
    <row r="553" spans="1:1" ht="13" x14ac:dyDescent="0.15">
      <c r="A553" s="11"/>
    </row>
    <row r="554" spans="1:1" ht="13" x14ac:dyDescent="0.15">
      <c r="A554" s="11"/>
    </row>
    <row r="555" spans="1:1" ht="13" x14ac:dyDescent="0.15">
      <c r="A555" s="11"/>
    </row>
    <row r="556" spans="1:1" ht="13" x14ac:dyDescent="0.15">
      <c r="A556" s="11"/>
    </row>
    <row r="557" spans="1:1" ht="13" x14ac:dyDescent="0.15">
      <c r="A557" s="11"/>
    </row>
    <row r="558" spans="1:1" ht="13" x14ac:dyDescent="0.15">
      <c r="A558" s="11"/>
    </row>
    <row r="559" spans="1:1" ht="13" x14ac:dyDescent="0.15">
      <c r="A559" s="11"/>
    </row>
    <row r="560" spans="1:1" ht="13" x14ac:dyDescent="0.15">
      <c r="A560" s="11"/>
    </row>
    <row r="561" spans="1:1" ht="13" x14ac:dyDescent="0.15">
      <c r="A561" s="11"/>
    </row>
    <row r="562" spans="1:1" ht="13" x14ac:dyDescent="0.15">
      <c r="A562" s="11"/>
    </row>
    <row r="563" spans="1:1" ht="13" x14ac:dyDescent="0.15">
      <c r="A563" s="11"/>
    </row>
    <row r="564" spans="1:1" ht="13" x14ac:dyDescent="0.15">
      <c r="A564" s="11"/>
    </row>
    <row r="565" spans="1:1" ht="13" x14ac:dyDescent="0.15">
      <c r="A565" s="11"/>
    </row>
    <row r="566" spans="1:1" ht="13" x14ac:dyDescent="0.15">
      <c r="A566" s="11"/>
    </row>
    <row r="567" spans="1:1" ht="13" x14ac:dyDescent="0.15">
      <c r="A567" s="11"/>
    </row>
    <row r="568" spans="1:1" ht="13" x14ac:dyDescent="0.15">
      <c r="A568" s="11"/>
    </row>
    <row r="569" spans="1:1" ht="13" x14ac:dyDescent="0.15">
      <c r="A569" s="11"/>
    </row>
    <row r="570" spans="1:1" ht="13" x14ac:dyDescent="0.15">
      <c r="A570" s="11"/>
    </row>
    <row r="571" spans="1:1" ht="13" x14ac:dyDescent="0.15">
      <c r="A571" s="11"/>
    </row>
    <row r="572" spans="1:1" ht="13" x14ac:dyDescent="0.15">
      <c r="A572" s="11"/>
    </row>
    <row r="573" spans="1:1" ht="13" x14ac:dyDescent="0.15">
      <c r="A573" s="11"/>
    </row>
    <row r="574" spans="1:1" ht="13" x14ac:dyDescent="0.15">
      <c r="A574" s="11"/>
    </row>
    <row r="575" spans="1:1" ht="13" x14ac:dyDescent="0.15">
      <c r="A575" s="11"/>
    </row>
    <row r="576" spans="1:1" ht="13" x14ac:dyDescent="0.15">
      <c r="A576" s="11"/>
    </row>
    <row r="577" spans="1:1" ht="13" x14ac:dyDescent="0.15">
      <c r="A577" s="11"/>
    </row>
    <row r="578" spans="1:1" ht="13" x14ac:dyDescent="0.15">
      <c r="A578" s="11"/>
    </row>
    <row r="579" spans="1:1" ht="13" x14ac:dyDescent="0.15">
      <c r="A579" s="11"/>
    </row>
    <row r="580" spans="1:1" ht="13" x14ac:dyDescent="0.15">
      <c r="A580" s="11"/>
    </row>
    <row r="581" spans="1:1" ht="13" x14ac:dyDescent="0.15">
      <c r="A581" s="11"/>
    </row>
    <row r="582" spans="1:1" ht="13" x14ac:dyDescent="0.15">
      <c r="A582" s="11"/>
    </row>
    <row r="583" spans="1:1" ht="13" x14ac:dyDescent="0.15">
      <c r="A583" s="11"/>
    </row>
    <row r="584" spans="1:1" ht="13" x14ac:dyDescent="0.15">
      <c r="A584" s="11"/>
    </row>
    <row r="585" spans="1:1" ht="13" x14ac:dyDescent="0.15">
      <c r="A585" s="11"/>
    </row>
    <row r="586" spans="1:1" ht="13" x14ac:dyDescent="0.15">
      <c r="A586" s="11"/>
    </row>
    <row r="587" spans="1:1" ht="13" x14ac:dyDescent="0.15">
      <c r="A587" s="11"/>
    </row>
    <row r="588" spans="1:1" ht="13" x14ac:dyDescent="0.15">
      <c r="A588" s="11"/>
    </row>
    <row r="589" spans="1:1" ht="13" x14ac:dyDescent="0.15">
      <c r="A589" s="11"/>
    </row>
    <row r="590" spans="1:1" ht="13" x14ac:dyDescent="0.15">
      <c r="A590" s="11"/>
    </row>
    <row r="591" spans="1:1" ht="13" x14ac:dyDescent="0.15">
      <c r="A591" s="11"/>
    </row>
    <row r="592" spans="1:1" ht="13" x14ac:dyDescent="0.15">
      <c r="A592" s="11"/>
    </row>
    <row r="593" spans="1:1" ht="13" x14ac:dyDescent="0.15">
      <c r="A593" s="11"/>
    </row>
    <row r="594" spans="1:1" ht="13" x14ac:dyDescent="0.15">
      <c r="A594" s="11"/>
    </row>
    <row r="595" spans="1:1" ht="13" x14ac:dyDescent="0.15">
      <c r="A595" s="11"/>
    </row>
    <row r="596" spans="1:1" ht="13" x14ac:dyDescent="0.15">
      <c r="A596" s="11"/>
    </row>
    <row r="597" spans="1:1" ht="13" x14ac:dyDescent="0.15">
      <c r="A597" s="11"/>
    </row>
    <row r="598" spans="1:1" ht="13" x14ac:dyDescent="0.15">
      <c r="A598" s="11"/>
    </row>
    <row r="599" spans="1:1" ht="13" x14ac:dyDescent="0.15">
      <c r="A599" s="11"/>
    </row>
    <row r="600" spans="1:1" ht="13" x14ac:dyDescent="0.15">
      <c r="A600" s="11"/>
    </row>
    <row r="601" spans="1:1" ht="13" x14ac:dyDescent="0.15">
      <c r="A601" s="11"/>
    </row>
    <row r="602" spans="1:1" ht="13" x14ac:dyDescent="0.15">
      <c r="A602" s="11"/>
    </row>
    <row r="603" spans="1:1" ht="13" x14ac:dyDescent="0.15">
      <c r="A603" s="11"/>
    </row>
    <row r="604" spans="1:1" ht="13" x14ac:dyDescent="0.15">
      <c r="A604" s="11"/>
    </row>
    <row r="605" spans="1:1" ht="13" x14ac:dyDescent="0.15">
      <c r="A605" s="11"/>
    </row>
    <row r="606" spans="1:1" ht="13" x14ac:dyDescent="0.15">
      <c r="A606" s="11"/>
    </row>
    <row r="607" spans="1:1" ht="13" x14ac:dyDescent="0.15">
      <c r="A607" s="11"/>
    </row>
    <row r="608" spans="1:1" ht="13" x14ac:dyDescent="0.15">
      <c r="A608" s="11"/>
    </row>
    <row r="609" spans="1:1" ht="13" x14ac:dyDescent="0.15">
      <c r="A609" s="11"/>
    </row>
    <row r="610" spans="1:1" ht="13" x14ac:dyDescent="0.15">
      <c r="A610" s="11"/>
    </row>
    <row r="611" spans="1:1" ht="13" x14ac:dyDescent="0.15">
      <c r="A611" s="11"/>
    </row>
    <row r="612" spans="1:1" ht="13" x14ac:dyDescent="0.15">
      <c r="A612" s="11"/>
    </row>
    <row r="613" spans="1:1" ht="13" x14ac:dyDescent="0.15">
      <c r="A613" s="11"/>
    </row>
    <row r="614" spans="1:1" ht="13" x14ac:dyDescent="0.15">
      <c r="A614" s="11"/>
    </row>
    <row r="615" spans="1:1" ht="13" x14ac:dyDescent="0.15">
      <c r="A615" s="11"/>
    </row>
    <row r="616" spans="1:1" ht="13" x14ac:dyDescent="0.15">
      <c r="A616" s="11"/>
    </row>
    <row r="617" spans="1:1" ht="13" x14ac:dyDescent="0.15">
      <c r="A617" s="11"/>
    </row>
    <row r="618" spans="1:1" ht="13" x14ac:dyDescent="0.15">
      <c r="A618" s="11"/>
    </row>
    <row r="619" spans="1:1" ht="13" x14ac:dyDescent="0.15">
      <c r="A619" s="11"/>
    </row>
    <row r="620" spans="1:1" ht="13" x14ac:dyDescent="0.15">
      <c r="A620" s="11"/>
    </row>
    <row r="621" spans="1:1" ht="13" x14ac:dyDescent="0.15">
      <c r="A621" s="11"/>
    </row>
    <row r="622" spans="1:1" ht="13" x14ac:dyDescent="0.15">
      <c r="A622" s="11"/>
    </row>
    <row r="623" spans="1:1" ht="13" x14ac:dyDescent="0.15">
      <c r="A623" s="11"/>
    </row>
    <row r="624" spans="1:1" ht="13" x14ac:dyDescent="0.15">
      <c r="A624" s="11"/>
    </row>
    <row r="625" spans="1:1" ht="13" x14ac:dyDescent="0.15">
      <c r="A625" s="11"/>
    </row>
    <row r="626" spans="1:1" ht="13" x14ac:dyDescent="0.15">
      <c r="A626" s="11"/>
    </row>
    <row r="627" spans="1:1" ht="13" x14ac:dyDescent="0.15">
      <c r="A627" s="11"/>
    </row>
    <row r="628" spans="1:1" ht="13" x14ac:dyDescent="0.15">
      <c r="A628" s="11"/>
    </row>
    <row r="629" spans="1:1" ht="13" x14ac:dyDescent="0.15">
      <c r="A629" s="11"/>
    </row>
    <row r="630" spans="1:1" ht="13" x14ac:dyDescent="0.15">
      <c r="A630" s="11"/>
    </row>
    <row r="631" spans="1:1" ht="13" x14ac:dyDescent="0.15">
      <c r="A631" s="11"/>
    </row>
    <row r="632" spans="1:1" ht="13" x14ac:dyDescent="0.15">
      <c r="A632" s="11"/>
    </row>
    <row r="633" spans="1:1" ht="13" x14ac:dyDescent="0.15">
      <c r="A633" s="11"/>
    </row>
    <row r="634" spans="1:1" ht="13" x14ac:dyDescent="0.15">
      <c r="A634" s="11"/>
    </row>
    <row r="635" spans="1:1" ht="13" x14ac:dyDescent="0.15">
      <c r="A635" s="11"/>
    </row>
    <row r="636" spans="1:1" ht="13" x14ac:dyDescent="0.15">
      <c r="A636" s="11"/>
    </row>
    <row r="637" spans="1:1" ht="13" x14ac:dyDescent="0.15">
      <c r="A637" s="11"/>
    </row>
    <row r="638" spans="1:1" ht="13" x14ac:dyDescent="0.15">
      <c r="A638" s="11"/>
    </row>
    <row r="639" spans="1:1" ht="13" x14ac:dyDescent="0.15">
      <c r="A639" s="11"/>
    </row>
    <row r="640" spans="1:1" ht="13" x14ac:dyDescent="0.15">
      <c r="A640" s="11"/>
    </row>
    <row r="641" spans="1:1" ht="13" x14ac:dyDescent="0.15">
      <c r="A641" s="11"/>
    </row>
    <row r="642" spans="1:1" ht="13" x14ac:dyDescent="0.15">
      <c r="A642" s="11"/>
    </row>
    <row r="643" spans="1:1" ht="13" x14ac:dyDescent="0.15">
      <c r="A643" s="11"/>
    </row>
    <row r="644" spans="1:1" ht="13" x14ac:dyDescent="0.15">
      <c r="A644" s="11"/>
    </row>
    <row r="645" spans="1:1" ht="13" x14ac:dyDescent="0.15">
      <c r="A645" s="11"/>
    </row>
    <row r="646" spans="1:1" ht="13" x14ac:dyDescent="0.15">
      <c r="A646" s="11"/>
    </row>
    <row r="647" spans="1:1" ht="13" x14ac:dyDescent="0.15">
      <c r="A647" s="11"/>
    </row>
    <row r="648" spans="1:1" ht="13" x14ac:dyDescent="0.15">
      <c r="A648" s="11"/>
    </row>
    <row r="649" spans="1:1" ht="13" x14ac:dyDescent="0.15">
      <c r="A649" s="11"/>
    </row>
    <row r="650" spans="1:1" ht="13" x14ac:dyDescent="0.15">
      <c r="A650" s="11"/>
    </row>
    <row r="651" spans="1:1" ht="13" x14ac:dyDescent="0.15">
      <c r="A651" s="11"/>
    </row>
    <row r="652" spans="1:1" ht="13" x14ac:dyDescent="0.15">
      <c r="A652" s="11"/>
    </row>
    <row r="653" spans="1:1" ht="13" x14ac:dyDescent="0.15">
      <c r="A653" s="11"/>
    </row>
    <row r="654" spans="1:1" ht="13" x14ac:dyDescent="0.15">
      <c r="A654" s="11"/>
    </row>
    <row r="655" spans="1:1" ht="13" x14ac:dyDescent="0.15">
      <c r="A655" s="11"/>
    </row>
    <row r="656" spans="1:1" ht="13" x14ac:dyDescent="0.15">
      <c r="A656" s="11"/>
    </row>
    <row r="657" spans="1:1" ht="13" x14ac:dyDescent="0.15">
      <c r="A657" s="11"/>
    </row>
    <row r="658" spans="1:1" ht="13" x14ac:dyDescent="0.15">
      <c r="A658" s="11"/>
    </row>
    <row r="659" spans="1:1" ht="13" x14ac:dyDescent="0.15">
      <c r="A659" s="11"/>
    </row>
    <row r="660" spans="1:1" ht="13" x14ac:dyDescent="0.15">
      <c r="A660" s="11"/>
    </row>
    <row r="661" spans="1:1" ht="13" x14ac:dyDescent="0.15">
      <c r="A661" s="11"/>
    </row>
    <row r="662" spans="1:1" ht="13" x14ac:dyDescent="0.15">
      <c r="A662" s="11"/>
    </row>
    <row r="663" spans="1:1" ht="13" x14ac:dyDescent="0.15">
      <c r="A663" s="11"/>
    </row>
    <row r="664" spans="1:1" ht="13" x14ac:dyDescent="0.15">
      <c r="A664" s="11"/>
    </row>
    <row r="665" spans="1:1" ht="13" x14ac:dyDescent="0.15">
      <c r="A665" s="11"/>
    </row>
    <row r="666" spans="1:1" ht="13" x14ac:dyDescent="0.15">
      <c r="A666" s="11"/>
    </row>
    <row r="667" spans="1:1" ht="13" x14ac:dyDescent="0.15">
      <c r="A667" s="11"/>
    </row>
    <row r="668" spans="1:1" ht="13" x14ac:dyDescent="0.15">
      <c r="A668" s="11"/>
    </row>
    <row r="669" spans="1:1" ht="13" x14ac:dyDescent="0.15">
      <c r="A669" s="11"/>
    </row>
    <row r="670" spans="1:1" ht="13" x14ac:dyDescent="0.15">
      <c r="A670" s="11"/>
    </row>
    <row r="671" spans="1:1" ht="13" x14ac:dyDescent="0.15">
      <c r="A671" s="11"/>
    </row>
    <row r="672" spans="1:1" ht="13" x14ac:dyDescent="0.15">
      <c r="A672" s="11"/>
    </row>
    <row r="673" spans="1:1" ht="13" x14ac:dyDescent="0.15">
      <c r="A673" s="11"/>
    </row>
    <row r="674" spans="1:1" ht="13" x14ac:dyDescent="0.15">
      <c r="A674" s="11"/>
    </row>
    <row r="675" spans="1:1" ht="13" x14ac:dyDescent="0.15">
      <c r="A675" s="11"/>
    </row>
    <row r="676" spans="1:1" ht="13" x14ac:dyDescent="0.15">
      <c r="A676" s="11"/>
    </row>
    <row r="677" spans="1:1" ht="13" x14ac:dyDescent="0.15">
      <c r="A677" s="11"/>
    </row>
    <row r="678" spans="1:1" ht="13" x14ac:dyDescent="0.15">
      <c r="A678" s="11"/>
    </row>
    <row r="679" spans="1:1" ht="13" x14ac:dyDescent="0.15">
      <c r="A679" s="11"/>
    </row>
    <row r="680" spans="1:1" ht="13" x14ac:dyDescent="0.15">
      <c r="A680" s="11"/>
    </row>
    <row r="681" spans="1:1" ht="13" x14ac:dyDescent="0.15">
      <c r="A681" s="11"/>
    </row>
    <row r="682" spans="1:1" ht="13" x14ac:dyDescent="0.15">
      <c r="A682" s="11"/>
    </row>
    <row r="683" spans="1:1" ht="13" x14ac:dyDescent="0.15">
      <c r="A683" s="11"/>
    </row>
    <row r="684" spans="1:1" ht="13" x14ac:dyDescent="0.15">
      <c r="A684" s="11"/>
    </row>
    <row r="685" spans="1:1" ht="13" x14ac:dyDescent="0.15">
      <c r="A685" s="11"/>
    </row>
    <row r="686" spans="1:1" ht="13" x14ac:dyDescent="0.15">
      <c r="A686" s="11"/>
    </row>
    <row r="687" spans="1:1" ht="13" x14ac:dyDescent="0.15">
      <c r="A687" s="11"/>
    </row>
    <row r="688" spans="1:1" ht="13" x14ac:dyDescent="0.15">
      <c r="A688" s="11"/>
    </row>
    <row r="689" spans="1:1" ht="13" x14ac:dyDescent="0.15">
      <c r="A689" s="11"/>
    </row>
    <row r="690" spans="1:1" ht="13" x14ac:dyDescent="0.15">
      <c r="A690" s="11"/>
    </row>
    <row r="691" spans="1:1" ht="13" x14ac:dyDescent="0.15">
      <c r="A691" s="11"/>
    </row>
    <row r="692" spans="1:1" ht="13" x14ac:dyDescent="0.15">
      <c r="A692" s="11"/>
    </row>
    <row r="693" spans="1:1" ht="13" x14ac:dyDescent="0.15">
      <c r="A693" s="11"/>
    </row>
    <row r="694" spans="1:1" ht="13" x14ac:dyDescent="0.15">
      <c r="A694" s="11"/>
    </row>
    <row r="695" spans="1:1" ht="13" x14ac:dyDescent="0.15">
      <c r="A695" s="11"/>
    </row>
    <row r="696" spans="1:1" ht="13" x14ac:dyDescent="0.15">
      <c r="A696" s="11"/>
    </row>
    <row r="697" spans="1:1" ht="13" x14ac:dyDescent="0.15">
      <c r="A697" s="11"/>
    </row>
    <row r="698" spans="1:1" ht="13" x14ac:dyDescent="0.15">
      <c r="A698" s="11"/>
    </row>
    <row r="699" spans="1:1" ht="13" x14ac:dyDescent="0.15">
      <c r="A699" s="11"/>
    </row>
    <row r="700" spans="1:1" ht="13" x14ac:dyDescent="0.15">
      <c r="A700" s="11"/>
    </row>
    <row r="701" spans="1:1" ht="13" x14ac:dyDescent="0.15">
      <c r="A701" s="11"/>
    </row>
    <row r="702" spans="1:1" ht="13" x14ac:dyDescent="0.15">
      <c r="A702" s="11"/>
    </row>
    <row r="703" spans="1:1" ht="13" x14ac:dyDescent="0.15">
      <c r="A703" s="11"/>
    </row>
    <row r="704" spans="1:1" ht="13" x14ac:dyDescent="0.15">
      <c r="A704" s="11"/>
    </row>
    <row r="705" spans="1:1" ht="13" x14ac:dyDescent="0.15">
      <c r="A705" s="11"/>
    </row>
    <row r="706" spans="1:1" ht="13" x14ac:dyDescent="0.15">
      <c r="A706" s="11"/>
    </row>
    <row r="707" spans="1:1" ht="13" x14ac:dyDescent="0.15">
      <c r="A707" s="11"/>
    </row>
    <row r="708" spans="1:1" ht="13" x14ac:dyDescent="0.15">
      <c r="A708" s="11"/>
    </row>
    <row r="709" spans="1:1" ht="13" x14ac:dyDescent="0.15">
      <c r="A709" s="11"/>
    </row>
    <row r="710" spans="1:1" ht="13" x14ac:dyDescent="0.15">
      <c r="A710" s="11"/>
    </row>
    <row r="711" spans="1:1" ht="13" x14ac:dyDescent="0.15">
      <c r="A711" s="11"/>
    </row>
    <row r="712" spans="1:1" ht="13" x14ac:dyDescent="0.15">
      <c r="A712" s="11"/>
    </row>
    <row r="713" spans="1:1" ht="13" x14ac:dyDescent="0.15">
      <c r="A713" s="11"/>
    </row>
    <row r="714" spans="1:1" ht="13" x14ac:dyDescent="0.15">
      <c r="A714" s="11"/>
    </row>
    <row r="715" spans="1:1" ht="13" x14ac:dyDescent="0.15">
      <c r="A715" s="11"/>
    </row>
    <row r="716" spans="1:1" ht="13" x14ac:dyDescent="0.15">
      <c r="A716" s="11"/>
    </row>
    <row r="717" spans="1:1" ht="13" x14ac:dyDescent="0.15">
      <c r="A717" s="11"/>
    </row>
    <row r="718" spans="1:1" ht="13" x14ac:dyDescent="0.15">
      <c r="A718" s="11"/>
    </row>
    <row r="719" spans="1:1" ht="13" x14ac:dyDescent="0.15">
      <c r="A719" s="11"/>
    </row>
    <row r="720" spans="1:1" ht="13" x14ac:dyDescent="0.15">
      <c r="A720" s="11"/>
    </row>
    <row r="721" spans="1:1" ht="13" x14ac:dyDescent="0.15">
      <c r="A721" s="11"/>
    </row>
    <row r="722" spans="1:1" ht="13" x14ac:dyDescent="0.15">
      <c r="A722" s="11"/>
    </row>
    <row r="723" spans="1:1" ht="13" x14ac:dyDescent="0.15">
      <c r="A723" s="11"/>
    </row>
    <row r="724" spans="1:1" ht="13" x14ac:dyDescent="0.15">
      <c r="A724" s="11"/>
    </row>
    <row r="725" spans="1:1" ht="13" x14ac:dyDescent="0.15">
      <c r="A725" s="11"/>
    </row>
    <row r="726" spans="1:1" ht="13" x14ac:dyDescent="0.15">
      <c r="A726" s="11"/>
    </row>
    <row r="727" spans="1:1" ht="13" x14ac:dyDescent="0.15">
      <c r="A727" s="11"/>
    </row>
    <row r="728" spans="1:1" ht="13" x14ac:dyDescent="0.15">
      <c r="A728" s="11"/>
    </row>
    <row r="729" spans="1:1" ht="13" x14ac:dyDescent="0.15">
      <c r="A729" s="11"/>
    </row>
    <row r="730" spans="1:1" ht="13" x14ac:dyDescent="0.15">
      <c r="A730" s="11"/>
    </row>
    <row r="731" spans="1:1" ht="13" x14ac:dyDescent="0.15">
      <c r="A731" s="11"/>
    </row>
    <row r="732" spans="1:1" ht="13" x14ac:dyDescent="0.15">
      <c r="A732" s="11"/>
    </row>
    <row r="733" spans="1:1" ht="13" x14ac:dyDescent="0.15">
      <c r="A733" s="11"/>
    </row>
    <row r="734" spans="1:1" ht="13" x14ac:dyDescent="0.15">
      <c r="A734" s="11"/>
    </row>
    <row r="735" spans="1:1" ht="13" x14ac:dyDescent="0.15">
      <c r="A735" s="11"/>
    </row>
    <row r="736" spans="1:1" ht="13" x14ac:dyDescent="0.15">
      <c r="A736" s="11"/>
    </row>
    <row r="737" spans="1:1" ht="13" x14ac:dyDescent="0.15">
      <c r="A737" s="11"/>
    </row>
    <row r="738" spans="1:1" ht="13" x14ac:dyDescent="0.15">
      <c r="A738" s="11"/>
    </row>
    <row r="739" spans="1:1" ht="13" x14ac:dyDescent="0.15">
      <c r="A739" s="11"/>
    </row>
    <row r="740" spans="1:1" ht="13" x14ac:dyDescent="0.15">
      <c r="A740" s="11"/>
    </row>
    <row r="741" spans="1:1" ht="13" x14ac:dyDescent="0.15">
      <c r="A741" s="11"/>
    </row>
    <row r="742" spans="1:1" ht="13" x14ac:dyDescent="0.15">
      <c r="A742" s="11"/>
    </row>
    <row r="743" spans="1:1" ht="13" x14ac:dyDescent="0.15">
      <c r="A743" s="11"/>
    </row>
    <row r="744" spans="1:1" ht="13" x14ac:dyDescent="0.15">
      <c r="A744" s="11"/>
    </row>
    <row r="745" spans="1:1" ht="13" x14ac:dyDescent="0.15">
      <c r="A745" s="11"/>
    </row>
    <row r="746" spans="1:1" ht="13" x14ac:dyDescent="0.15">
      <c r="A746" s="11"/>
    </row>
    <row r="747" spans="1:1" ht="13" x14ac:dyDescent="0.15">
      <c r="A747" s="11"/>
    </row>
    <row r="748" spans="1:1" ht="13" x14ac:dyDescent="0.15">
      <c r="A748" s="11"/>
    </row>
    <row r="749" spans="1:1" ht="13" x14ac:dyDescent="0.15">
      <c r="A749" s="11"/>
    </row>
    <row r="750" spans="1:1" ht="13" x14ac:dyDescent="0.15">
      <c r="A750" s="11"/>
    </row>
    <row r="751" spans="1:1" ht="13" x14ac:dyDescent="0.15">
      <c r="A751" s="11"/>
    </row>
    <row r="752" spans="1:1" ht="13" x14ac:dyDescent="0.15">
      <c r="A752" s="11"/>
    </row>
    <row r="753" spans="1:1" ht="13" x14ac:dyDescent="0.15">
      <c r="A753" s="11"/>
    </row>
    <row r="754" spans="1:1" ht="13" x14ac:dyDescent="0.15">
      <c r="A754" s="11"/>
    </row>
    <row r="755" spans="1:1" ht="13" x14ac:dyDescent="0.15">
      <c r="A755" s="11"/>
    </row>
    <row r="756" spans="1:1" ht="13" x14ac:dyDescent="0.15">
      <c r="A756" s="11"/>
    </row>
    <row r="757" spans="1:1" ht="13" x14ac:dyDescent="0.15">
      <c r="A757" s="11"/>
    </row>
    <row r="758" spans="1:1" ht="13" x14ac:dyDescent="0.15">
      <c r="A758" s="11"/>
    </row>
    <row r="759" spans="1:1" ht="13" x14ac:dyDescent="0.15">
      <c r="A759" s="11"/>
    </row>
    <row r="760" spans="1:1" ht="13" x14ac:dyDescent="0.15">
      <c r="A760" s="11"/>
    </row>
    <row r="761" spans="1:1" ht="13" x14ac:dyDescent="0.15">
      <c r="A761" s="11"/>
    </row>
    <row r="762" spans="1:1" ht="13" x14ac:dyDescent="0.15">
      <c r="A762" s="11"/>
    </row>
    <row r="763" spans="1:1" ht="13" x14ac:dyDescent="0.15">
      <c r="A763" s="11"/>
    </row>
    <row r="764" spans="1:1" ht="13" x14ac:dyDescent="0.15">
      <c r="A764" s="11"/>
    </row>
    <row r="765" spans="1:1" ht="13" x14ac:dyDescent="0.15">
      <c r="A765" s="11"/>
    </row>
    <row r="766" spans="1:1" ht="13" x14ac:dyDescent="0.15">
      <c r="A766" s="11"/>
    </row>
    <row r="767" spans="1:1" ht="13" x14ac:dyDescent="0.15">
      <c r="A767" s="11"/>
    </row>
    <row r="768" spans="1:1" ht="13" x14ac:dyDescent="0.15">
      <c r="A768" s="11"/>
    </row>
    <row r="769" spans="1:1" ht="13" x14ac:dyDescent="0.15">
      <c r="A769" s="11"/>
    </row>
    <row r="770" spans="1:1" ht="13" x14ac:dyDescent="0.15">
      <c r="A770" s="11"/>
    </row>
    <row r="771" spans="1:1" ht="13" x14ac:dyDescent="0.15">
      <c r="A771" s="11"/>
    </row>
    <row r="772" spans="1:1" ht="13" x14ac:dyDescent="0.15">
      <c r="A772" s="11"/>
    </row>
    <row r="773" spans="1:1" ht="13" x14ac:dyDescent="0.15">
      <c r="A773" s="11"/>
    </row>
    <row r="774" spans="1:1" ht="13" x14ac:dyDescent="0.15">
      <c r="A774" s="11"/>
    </row>
    <row r="775" spans="1:1" ht="13" x14ac:dyDescent="0.15">
      <c r="A775" s="11"/>
    </row>
    <row r="776" spans="1:1" ht="13" x14ac:dyDescent="0.15">
      <c r="A776" s="11"/>
    </row>
    <row r="777" spans="1:1" ht="13" x14ac:dyDescent="0.15">
      <c r="A777" s="11"/>
    </row>
    <row r="778" spans="1:1" ht="13" x14ac:dyDescent="0.15">
      <c r="A778" s="11"/>
    </row>
    <row r="779" spans="1:1" ht="13" x14ac:dyDescent="0.15">
      <c r="A779" s="11"/>
    </row>
    <row r="780" spans="1:1" ht="13" x14ac:dyDescent="0.15">
      <c r="A780" s="11"/>
    </row>
    <row r="781" spans="1:1" ht="13" x14ac:dyDescent="0.15">
      <c r="A781" s="11"/>
    </row>
    <row r="782" spans="1:1" ht="13" x14ac:dyDescent="0.15">
      <c r="A782" s="11"/>
    </row>
    <row r="783" spans="1:1" ht="13" x14ac:dyDescent="0.15">
      <c r="A783" s="11"/>
    </row>
    <row r="784" spans="1:1" ht="13" x14ac:dyDescent="0.15">
      <c r="A784" s="11"/>
    </row>
    <row r="785" spans="1:1" ht="13" x14ac:dyDescent="0.15">
      <c r="A785" s="11"/>
    </row>
    <row r="786" spans="1:1" ht="13" x14ac:dyDescent="0.15">
      <c r="A786" s="11"/>
    </row>
    <row r="787" spans="1:1" ht="13" x14ac:dyDescent="0.15">
      <c r="A787" s="11"/>
    </row>
    <row r="788" spans="1:1" ht="13" x14ac:dyDescent="0.15">
      <c r="A788" s="11"/>
    </row>
    <row r="789" spans="1:1" ht="13" x14ac:dyDescent="0.15">
      <c r="A789" s="11"/>
    </row>
    <row r="790" spans="1:1" ht="13" x14ac:dyDescent="0.15">
      <c r="A790" s="11"/>
    </row>
    <row r="791" spans="1:1" ht="13" x14ac:dyDescent="0.15">
      <c r="A791" s="11"/>
    </row>
    <row r="792" spans="1:1" ht="13" x14ac:dyDescent="0.15">
      <c r="A792" s="11"/>
    </row>
    <row r="793" spans="1:1" ht="13" x14ac:dyDescent="0.15">
      <c r="A793" s="11"/>
    </row>
    <row r="794" spans="1:1" ht="13" x14ac:dyDescent="0.15">
      <c r="A794" s="11"/>
    </row>
    <row r="795" spans="1:1" ht="13" x14ac:dyDescent="0.15">
      <c r="A795" s="11"/>
    </row>
    <row r="796" spans="1:1" ht="13" x14ac:dyDescent="0.15">
      <c r="A796" s="11"/>
    </row>
    <row r="797" spans="1:1" ht="13" x14ac:dyDescent="0.15">
      <c r="A797" s="11"/>
    </row>
    <row r="798" spans="1:1" ht="13" x14ac:dyDescent="0.15">
      <c r="A798" s="11"/>
    </row>
    <row r="799" spans="1:1" ht="13" x14ac:dyDescent="0.15">
      <c r="A799" s="11"/>
    </row>
    <row r="800" spans="1:1" ht="13" x14ac:dyDescent="0.15">
      <c r="A800" s="11"/>
    </row>
    <row r="801" spans="1:1" ht="13" x14ac:dyDescent="0.15">
      <c r="A801" s="11"/>
    </row>
    <row r="802" spans="1:1" ht="13" x14ac:dyDescent="0.15">
      <c r="A802" s="11"/>
    </row>
    <row r="803" spans="1:1" ht="13" x14ac:dyDescent="0.15">
      <c r="A803" s="11"/>
    </row>
    <row r="804" spans="1:1" ht="13" x14ac:dyDescent="0.15">
      <c r="A804" s="11"/>
    </row>
    <row r="805" spans="1:1" ht="13" x14ac:dyDescent="0.15">
      <c r="A805" s="11"/>
    </row>
    <row r="806" spans="1:1" ht="13" x14ac:dyDescent="0.15">
      <c r="A806" s="11"/>
    </row>
    <row r="807" spans="1:1" ht="13" x14ac:dyDescent="0.15">
      <c r="A807" s="11"/>
    </row>
    <row r="808" spans="1:1" ht="13" x14ac:dyDescent="0.15">
      <c r="A808" s="11"/>
    </row>
    <row r="809" spans="1:1" ht="13" x14ac:dyDescent="0.15">
      <c r="A809" s="11"/>
    </row>
    <row r="810" spans="1:1" ht="13" x14ac:dyDescent="0.15">
      <c r="A810" s="11"/>
    </row>
    <row r="811" spans="1:1" ht="13" x14ac:dyDescent="0.15">
      <c r="A811" s="11"/>
    </row>
    <row r="812" spans="1:1" ht="13" x14ac:dyDescent="0.15">
      <c r="A812" s="11"/>
    </row>
    <row r="813" spans="1:1" ht="13" x14ac:dyDescent="0.15">
      <c r="A813" s="11"/>
    </row>
    <row r="814" spans="1:1" ht="13" x14ac:dyDescent="0.15">
      <c r="A814" s="11"/>
    </row>
    <row r="815" spans="1:1" ht="13" x14ac:dyDescent="0.15">
      <c r="A815" s="11"/>
    </row>
    <row r="816" spans="1:1" ht="13" x14ac:dyDescent="0.15">
      <c r="A816" s="11"/>
    </row>
    <row r="817" spans="1:1" ht="13" x14ac:dyDescent="0.15">
      <c r="A817" s="11"/>
    </row>
    <row r="818" spans="1:1" ht="13" x14ac:dyDescent="0.15">
      <c r="A818" s="11"/>
    </row>
    <row r="819" spans="1:1" ht="13" x14ac:dyDescent="0.15">
      <c r="A819" s="11"/>
    </row>
    <row r="820" spans="1:1" ht="13" x14ac:dyDescent="0.15">
      <c r="A820" s="11"/>
    </row>
    <row r="821" spans="1:1" ht="13" x14ac:dyDescent="0.15">
      <c r="A821" s="11"/>
    </row>
    <row r="822" spans="1:1" ht="13" x14ac:dyDescent="0.15">
      <c r="A822" s="11"/>
    </row>
    <row r="823" spans="1:1" ht="13" x14ac:dyDescent="0.15">
      <c r="A823" s="11"/>
    </row>
    <row r="824" spans="1:1" ht="13" x14ac:dyDescent="0.15">
      <c r="A824" s="11"/>
    </row>
    <row r="825" spans="1:1" ht="13" x14ac:dyDescent="0.15">
      <c r="A825" s="11"/>
    </row>
    <row r="826" spans="1:1" ht="13" x14ac:dyDescent="0.15">
      <c r="A826" s="11"/>
    </row>
    <row r="827" spans="1:1" ht="13" x14ac:dyDescent="0.15">
      <c r="A827" s="11"/>
    </row>
    <row r="828" spans="1:1" ht="13" x14ac:dyDescent="0.15">
      <c r="A828" s="11"/>
    </row>
    <row r="829" spans="1:1" ht="13" x14ac:dyDescent="0.15">
      <c r="A829" s="11"/>
    </row>
    <row r="830" spans="1:1" ht="13" x14ac:dyDescent="0.15">
      <c r="A830" s="11"/>
    </row>
    <row r="831" spans="1:1" ht="13" x14ac:dyDescent="0.15">
      <c r="A831" s="11"/>
    </row>
    <row r="832" spans="1:1" ht="13" x14ac:dyDescent="0.15">
      <c r="A832" s="11"/>
    </row>
    <row r="833" spans="1:1" ht="13" x14ac:dyDescent="0.15">
      <c r="A833" s="11"/>
    </row>
    <row r="834" spans="1:1" ht="13" x14ac:dyDescent="0.15">
      <c r="A834" s="11"/>
    </row>
    <row r="835" spans="1:1" ht="13" x14ac:dyDescent="0.15">
      <c r="A835" s="11"/>
    </row>
    <row r="836" spans="1:1" ht="13" x14ac:dyDescent="0.15">
      <c r="A836" s="11"/>
    </row>
    <row r="837" spans="1:1" ht="13" x14ac:dyDescent="0.15">
      <c r="A837" s="11"/>
    </row>
    <row r="838" spans="1:1" ht="13" x14ac:dyDescent="0.15">
      <c r="A838" s="11"/>
    </row>
    <row r="839" spans="1:1" ht="13" x14ac:dyDescent="0.15">
      <c r="A839" s="11"/>
    </row>
    <row r="840" spans="1:1" ht="13" x14ac:dyDescent="0.15">
      <c r="A840" s="11"/>
    </row>
    <row r="841" spans="1:1" ht="13" x14ac:dyDescent="0.15">
      <c r="A841" s="11"/>
    </row>
    <row r="842" spans="1:1" ht="13" x14ac:dyDescent="0.15">
      <c r="A842" s="11"/>
    </row>
    <row r="843" spans="1:1" ht="13" x14ac:dyDescent="0.15">
      <c r="A843" s="11"/>
    </row>
    <row r="844" spans="1:1" ht="13" x14ac:dyDescent="0.15">
      <c r="A844" s="11"/>
    </row>
    <row r="845" spans="1:1" ht="13" x14ac:dyDescent="0.15">
      <c r="A845" s="11"/>
    </row>
    <row r="846" spans="1:1" ht="13" x14ac:dyDescent="0.15">
      <c r="A846" s="11"/>
    </row>
    <row r="847" spans="1:1" ht="13" x14ac:dyDescent="0.15">
      <c r="A847" s="11"/>
    </row>
    <row r="848" spans="1:1" ht="13" x14ac:dyDescent="0.15">
      <c r="A848" s="11"/>
    </row>
    <row r="849" spans="1:1" ht="13" x14ac:dyDescent="0.15">
      <c r="A849" s="11"/>
    </row>
    <row r="850" spans="1:1" ht="13" x14ac:dyDescent="0.15">
      <c r="A850" s="11"/>
    </row>
    <row r="851" spans="1:1" ht="13" x14ac:dyDescent="0.15">
      <c r="A851" s="11"/>
    </row>
    <row r="852" spans="1:1" ht="13" x14ac:dyDescent="0.15">
      <c r="A852" s="11"/>
    </row>
    <row r="853" spans="1:1" ht="13" x14ac:dyDescent="0.15">
      <c r="A853" s="11"/>
    </row>
    <row r="854" spans="1:1" ht="13" x14ac:dyDescent="0.15">
      <c r="A854" s="11"/>
    </row>
    <row r="855" spans="1:1" ht="13" x14ac:dyDescent="0.15">
      <c r="A855" s="11"/>
    </row>
    <row r="856" spans="1:1" ht="13" x14ac:dyDescent="0.15">
      <c r="A856" s="11"/>
    </row>
    <row r="857" spans="1:1" ht="13" x14ac:dyDescent="0.15">
      <c r="A857" s="11"/>
    </row>
    <row r="858" spans="1:1" ht="13" x14ac:dyDescent="0.15">
      <c r="A858" s="11"/>
    </row>
    <row r="859" spans="1:1" ht="13" x14ac:dyDescent="0.15">
      <c r="A859" s="11"/>
    </row>
    <row r="860" spans="1:1" ht="13" x14ac:dyDescent="0.15">
      <c r="A860" s="11"/>
    </row>
    <row r="861" spans="1:1" ht="13" x14ac:dyDescent="0.15">
      <c r="A861" s="11"/>
    </row>
    <row r="862" spans="1:1" ht="13" x14ac:dyDescent="0.15">
      <c r="A862" s="11"/>
    </row>
    <row r="863" spans="1:1" ht="13" x14ac:dyDescent="0.15">
      <c r="A863" s="11"/>
    </row>
    <row r="864" spans="1:1" ht="13" x14ac:dyDescent="0.15">
      <c r="A864" s="11"/>
    </row>
    <row r="865" spans="1:1" ht="13" x14ac:dyDescent="0.15">
      <c r="A865" s="11"/>
    </row>
    <row r="866" spans="1:1" ht="13" x14ac:dyDescent="0.15">
      <c r="A866" s="11"/>
    </row>
    <row r="867" spans="1:1" ht="13" x14ac:dyDescent="0.15">
      <c r="A867" s="11"/>
    </row>
    <row r="868" spans="1:1" ht="13" x14ac:dyDescent="0.15">
      <c r="A868" s="11"/>
    </row>
    <row r="869" spans="1:1" ht="13" x14ac:dyDescent="0.15">
      <c r="A869" s="11"/>
    </row>
    <row r="870" spans="1:1" ht="13" x14ac:dyDescent="0.15">
      <c r="A870" s="11"/>
    </row>
    <row r="871" spans="1:1" ht="13" x14ac:dyDescent="0.15">
      <c r="A871" s="11"/>
    </row>
    <row r="872" spans="1:1" ht="13" x14ac:dyDescent="0.15">
      <c r="A872" s="11"/>
    </row>
    <row r="873" spans="1:1" ht="13" x14ac:dyDescent="0.15">
      <c r="A873" s="11"/>
    </row>
    <row r="874" spans="1:1" ht="13" x14ac:dyDescent="0.15">
      <c r="A874" s="11"/>
    </row>
    <row r="875" spans="1:1" ht="13" x14ac:dyDescent="0.15">
      <c r="A875" s="11"/>
    </row>
    <row r="876" spans="1:1" ht="13" x14ac:dyDescent="0.15">
      <c r="A876" s="11"/>
    </row>
    <row r="877" spans="1:1" ht="13" x14ac:dyDescent="0.15">
      <c r="A877" s="11"/>
    </row>
    <row r="878" spans="1:1" ht="13" x14ac:dyDescent="0.15">
      <c r="A878" s="11"/>
    </row>
    <row r="879" spans="1:1" ht="13" x14ac:dyDescent="0.15">
      <c r="A879" s="11"/>
    </row>
    <row r="880" spans="1:1" ht="13" x14ac:dyDescent="0.15">
      <c r="A880" s="11"/>
    </row>
    <row r="881" spans="1:1" ht="13" x14ac:dyDescent="0.15">
      <c r="A881" s="11"/>
    </row>
    <row r="882" spans="1:1" ht="13" x14ac:dyDescent="0.15">
      <c r="A882" s="11"/>
    </row>
    <row r="883" spans="1:1" ht="13" x14ac:dyDescent="0.15">
      <c r="A883" s="11"/>
    </row>
    <row r="884" spans="1:1" ht="13" x14ac:dyDescent="0.15">
      <c r="A884" s="11"/>
    </row>
    <row r="885" spans="1:1" ht="13" x14ac:dyDescent="0.15">
      <c r="A885" s="11"/>
    </row>
    <row r="886" spans="1:1" ht="13" x14ac:dyDescent="0.15">
      <c r="A886" s="11"/>
    </row>
    <row r="887" spans="1:1" ht="13" x14ac:dyDescent="0.15">
      <c r="A887" s="11"/>
    </row>
    <row r="888" spans="1:1" ht="13" x14ac:dyDescent="0.15">
      <c r="A888" s="11"/>
    </row>
    <row r="889" spans="1:1" ht="13" x14ac:dyDescent="0.15">
      <c r="A889" s="11"/>
    </row>
    <row r="890" spans="1:1" ht="13" x14ac:dyDescent="0.15">
      <c r="A890" s="11"/>
    </row>
    <row r="891" spans="1:1" ht="13" x14ac:dyDescent="0.15">
      <c r="A891" s="11"/>
    </row>
    <row r="892" spans="1:1" ht="13" x14ac:dyDescent="0.15">
      <c r="A892" s="11"/>
    </row>
    <row r="893" spans="1:1" ht="13" x14ac:dyDescent="0.15">
      <c r="A893" s="11"/>
    </row>
    <row r="894" spans="1:1" ht="13" x14ac:dyDescent="0.15">
      <c r="A894" s="11"/>
    </row>
    <row r="895" spans="1:1" ht="13" x14ac:dyDescent="0.15">
      <c r="A895" s="11"/>
    </row>
    <row r="896" spans="1:1" ht="13" x14ac:dyDescent="0.15">
      <c r="A896" s="11"/>
    </row>
    <row r="897" spans="1:1" ht="13" x14ac:dyDescent="0.15">
      <c r="A897" s="11"/>
    </row>
    <row r="898" spans="1:1" ht="13" x14ac:dyDescent="0.15">
      <c r="A898" s="11"/>
    </row>
    <row r="899" spans="1:1" ht="13" x14ac:dyDescent="0.15">
      <c r="A899" s="11"/>
    </row>
    <row r="900" spans="1:1" ht="13" x14ac:dyDescent="0.15">
      <c r="A900" s="11"/>
    </row>
    <row r="901" spans="1:1" ht="13" x14ac:dyDescent="0.15">
      <c r="A901" s="11"/>
    </row>
    <row r="902" spans="1:1" ht="13" x14ac:dyDescent="0.15">
      <c r="A902" s="11"/>
    </row>
    <row r="903" spans="1:1" ht="13" x14ac:dyDescent="0.15">
      <c r="A903" s="11"/>
    </row>
    <row r="904" spans="1:1" ht="13" x14ac:dyDescent="0.15">
      <c r="A904" s="11"/>
    </row>
    <row r="905" spans="1:1" ht="13" x14ac:dyDescent="0.15">
      <c r="A905" s="11"/>
    </row>
    <row r="906" spans="1:1" ht="13" x14ac:dyDescent="0.15">
      <c r="A906" s="11"/>
    </row>
    <row r="907" spans="1:1" ht="13" x14ac:dyDescent="0.15">
      <c r="A907" s="11"/>
    </row>
    <row r="908" spans="1:1" ht="13" x14ac:dyDescent="0.15">
      <c r="A908" s="11"/>
    </row>
    <row r="909" spans="1:1" ht="13" x14ac:dyDescent="0.15">
      <c r="A909" s="11"/>
    </row>
    <row r="910" spans="1:1" ht="13" x14ac:dyDescent="0.15">
      <c r="A910" s="11"/>
    </row>
    <row r="911" spans="1:1" ht="13" x14ac:dyDescent="0.15">
      <c r="A911" s="11"/>
    </row>
    <row r="912" spans="1:1" ht="13" x14ac:dyDescent="0.15">
      <c r="A912" s="11"/>
    </row>
    <row r="913" spans="1:1" ht="13" x14ac:dyDescent="0.15">
      <c r="A913" s="11"/>
    </row>
    <row r="914" spans="1:1" ht="13" x14ac:dyDescent="0.15">
      <c r="A914" s="11"/>
    </row>
    <row r="915" spans="1:1" ht="13" x14ac:dyDescent="0.15">
      <c r="A915" s="11"/>
    </row>
    <row r="916" spans="1:1" ht="13" x14ac:dyDescent="0.15">
      <c r="A916" s="11"/>
    </row>
    <row r="917" spans="1:1" ht="13" x14ac:dyDescent="0.15">
      <c r="A917" s="11"/>
    </row>
    <row r="918" spans="1:1" ht="13" x14ac:dyDescent="0.15">
      <c r="A918" s="11"/>
    </row>
    <row r="919" spans="1:1" ht="13" x14ac:dyDescent="0.15">
      <c r="A919" s="11"/>
    </row>
    <row r="920" spans="1:1" ht="13" x14ac:dyDescent="0.15">
      <c r="A920" s="11"/>
    </row>
    <row r="921" spans="1:1" ht="13" x14ac:dyDescent="0.15">
      <c r="A921" s="11"/>
    </row>
    <row r="922" spans="1:1" ht="13" x14ac:dyDescent="0.15">
      <c r="A922" s="11"/>
    </row>
    <row r="923" spans="1:1" ht="13" x14ac:dyDescent="0.15">
      <c r="A923" s="11"/>
    </row>
    <row r="924" spans="1:1" ht="13" x14ac:dyDescent="0.15">
      <c r="A924" s="11"/>
    </row>
    <row r="925" spans="1:1" ht="13" x14ac:dyDescent="0.15">
      <c r="A925" s="11"/>
    </row>
    <row r="926" spans="1:1" ht="13" x14ac:dyDescent="0.15">
      <c r="A926" s="11"/>
    </row>
    <row r="927" spans="1:1" ht="13" x14ac:dyDescent="0.15">
      <c r="A927" s="11"/>
    </row>
    <row r="928" spans="1:1" ht="13" x14ac:dyDescent="0.15">
      <c r="A928" s="11"/>
    </row>
    <row r="929" spans="1:1" ht="13" x14ac:dyDescent="0.15">
      <c r="A929" s="11"/>
    </row>
    <row r="930" spans="1:1" ht="13" x14ac:dyDescent="0.15">
      <c r="A930" s="11"/>
    </row>
    <row r="931" spans="1:1" ht="13" x14ac:dyDescent="0.15">
      <c r="A931" s="11"/>
    </row>
    <row r="932" spans="1:1" ht="13" x14ac:dyDescent="0.15">
      <c r="A932" s="11"/>
    </row>
    <row r="933" spans="1:1" ht="13" x14ac:dyDescent="0.15">
      <c r="A933" s="11"/>
    </row>
    <row r="934" spans="1:1" ht="13" x14ac:dyDescent="0.15">
      <c r="A934" s="11"/>
    </row>
    <row r="935" spans="1:1" ht="13" x14ac:dyDescent="0.15">
      <c r="A935" s="11"/>
    </row>
    <row r="936" spans="1:1" ht="13" x14ac:dyDescent="0.15">
      <c r="A936" s="11"/>
    </row>
    <row r="937" spans="1:1" ht="13" x14ac:dyDescent="0.15">
      <c r="A937" s="11"/>
    </row>
    <row r="938" spans="1:1" ht="13" x14ac:dyDescent="0.15">
      <c r="A938" s="11"/>
    </row>
    <row r="939" spans="1:1" ht="13" x14ac:dyDescent="0.15">
      <c r="A939" s="11"/>
    </row>
    <row r="940" spans="1:1" ht="13" x14ac:dyDescent="0.15">
      <c r="A940" s="11"/>
    </row>
    <row r="941" spans="1:1" ht="13" x14ac:dyDescent="0.15">
      <c r="A941" s="11"/>
    </row>
    <row r="942" spans="1:1" ht="13" x14ac:dyDescent="0.15">
      <c r="A942" s="11"/>
    </row>
    <row r="943" spans="1:1" ht="13" x14ac:dyDescent="0.15">
      <c r="A943" s="11"/>
    </row>
    <row r="944" spans="1:1" ht="13" x14ac:dyDescent="0.15">
      <c r="A944" s="11"/>
    </row>
    <row r="945" spans="1:1" ht="13" x14ac:dyDescent="0.15">
      <c r="A945" s="11"/>
    </row>
    <row r="946" spans="1:1" ht="13" x14ac:dyDescent="0.15">
      <c r="A946" s="11"/>
    </row>
    <row r="947" spans="1:1" ht="13" x14ac:dyDescent="0.15">
      <c r="A947" s="11"/>
    </row>
    <row r="948" spans="1:1" ht="13" x14ac:dyDescent="0.15">
      <c r="A948" s="11"/>
    </row>
    <row r="949" spans="1:1" ht="13" x14ac:dyDescent="0.15">
      <c r="A949" s="11"/>
    </row>
    <row r="950" spans="1:1" ht="13" x14ac:dyDescent="0.15">
      <c r="A950" s="11"/>
    </row>
    <row r="951" spans="1:1" ht="13" x14ac:dyDescent="0.15">
      <c r="A951" s="11"/>
    </row>
    <row r="952" spans="1:1" ht="13" x14ac:dyDescent="0.15">
      <c r="A952" s="11"/>
    </row>
    <row r="953" spans="1:1" ht="13" x14ac:dyDescent="0.15">
      <c r="A953" s="11"/>
    </row>
    <row r="954" spans="1:1" ht="13" x14ac:dyDescent="0.15">
      <c r="A954" s="11"/>
    </row>
    <row r="955" spans="1:1" ht="13" x14ac:dyDescent="0.15">
      <c r="A955" s="11"/>
    </row>
    <row r="956" spans="1:1" ht="13" x14ac:dyDescent="0.15">
      <c r="A956" s="11"/>
    </row>
    <row r="957" spans="1:1" ht="13" x14ac:dyDescent="0.15">
      <c r="A957" s="11"/>
    </row>
    <row r="958" spans="1:1" ht="13" x14ac:dyDescent="0.15">
      <c r="A958" s="11"/>
    </row>
    <row r="959" spans="1:1" ht="13" x14ac:dyDescent="0.15">
      <c r="A959" s="11"/>
    </row>
    <row r="960" spans="1:1" ht="13" x14ac:dyDescent="0.15">
      <c r="A960" s="11"/>
    </row>
    <row r="961" spans="1:1" ht="13" x14ac:dyDescent="0.15">
      <c r="A961" s="11"/>
    </row>
    <row r="962" spans="1:1" ht="13" x14ac:dyDescent="0.15">
      <c r="A962" s="11"/>
    </row>
    <row r="963" spans="1:1" ht="13" x14ac:dyDescent="0.15">
      <c r="A963" s="11"/>
    </row>
    <row r="964" spans="1:1" ht="13" x14ac:dyDescent="0.15">
      <c r="A964" s="11"/>
    </row>
    <row r="965" spans="1:1" ht="13" x14ac:dyDescent="0.15">
      <c r="A965" s="11"/>
    </row>
    <row r="966" spans="1:1" ht="13" x14ac:dyDescent="0.15">
      <c r="A966" s="11"/>
    </row>
    <row r="967" spans="1:1" ht="13" x14ac:dyDescent="0.15">
      <c r="A967" s="11"/>
    </row>
    <row r="968" spans="1:1" ht="13" x14ac:dyDescent="0.15">
      <c r="A968" s="11"/>
    </row>
    <row r="969" spans="1:1" ht="13" x14ac:dyDescent="0.15">
      <c r="A969" s="11"/>
    </row>
    <row r="970" spans="1:1" ht="13" x14ac:dyDescent="0.15">
      <c r="A970" s="11"/>
    </row>
    <row r="971" spans="1:1" ht="13" x14ac:dyDescent="0.15">
      <c r="A971" s="11"/>
    </row>
    <row r="972" spans="1:1" ht="13" x14ac:dyDescent="0.15">
      <c r="A972" s="11"/>
    </row>
    <row r="973" spans="1:1" ht="13" x14ac:dyDescent="0.15">
      <c r="A973" s="11"/>
    </row>
    <row r="974" spans="1:1" ht="13" x14ac:dyDescent="0.15">
      <c r="A974" s="11"/>
    </row>
    <row r="975" spans="1:1" ht="13" x14ac:dyDescent="0.15">
      <c r="A975" s="11"/>
    </row>
    <row r="976" spans="1:1" ht="13" x14ac:dyDescent="0.15">
      <c r="A976" s="11"/>
    </row>
    <row r="977" spans="1:1" ht="13" x14ac:dyDescent="0.15">
      <c r="A977" s="11"/>
    </row>
    <row r="978" spans="1:1" ht="13" x14ac:dyDescent="0.15">
      <c r="A978" s="11"/>
    </row>
    <row r="979" spans="1:1" ht="13" x14ac:dyDescent="0.15">
      <c r="A979" s="11"/>
    </row>
    <row r="980" spans="1:1" ht="13" x14ac:dyDescent="0.15">
      <c r="A980" s="11"/>
    </row>
    <row r="981" spans="1:1" ht="13" x14ac:dyDescent="0.15">
      <c r="A981" s="11"/>
    </row>
    <row r="982" spans="1:1" ht="13" x14ac:dyDescent="0.15">
      <c r="A982" s="11"/>
    </row>
    <row r="983" spans="1:1" ht="13" x14ac:dyDescent="0.15">
      <c r="A983" s="11"/>
    </row>
    <row r="984" spans="1:1" ht="13" x14ac:dyDescent="0.15">
      <c r="A984" s="11"/>
    </row>
    <row r="985" spans="1:1" ht="13" x14ac:dyDescent="0.15">
      <c r="A985" s="11"/>
    </row>
    <row r="986" spans="1:1" ht="13" x14ac:dyDescent="0.15">
      <c r="A986" s="11"/>
    </row>
    <row r="987" spans="1:1" ht="13" x14ac:dyDescent="0.15">
      <c r="A987" s="11"/>
    </row>
    <row r="988" spans="1:1" ht="13" x14ac:dyDescent="0.15">
      <c r="A988" s="11"/>
    </row>
    <row r="989" spans="1:1" ht="13" x14ac:dyDescent="0.15">
      <c r="A989" s="11"/>
    </row>
    <row r="990" spans="1:1" ht="13" x14ac:dyDescent="0.15">
      <c r="A990" s="11"/>
    </row>
    <row r="991" spans="1:1" ht="13" x14ac:dyDescent="0.15">
      <c r="A991" s="11"/>
    </row>
    <row r="992" spans="1:1" ht="13" x14ac:dyDescent="0.15">
      <c r="A992" s="11"/>
    </row>
    <row r="993" spans="1:1" ht="13" x14ac:dyDescent="0.15">
      <c r="A993" s="11"/>
    </row>
    <row r="994" spans="1:1" ht="13" x14ac:dyDescent="0.15">
      <c r="A994" s="11"/>
    </row>
    <row r="995" spans="1:1" ht="13" x14ac:dyDescent="0.15">
      <c r="A995" s="11"/>
    </row>
    <row r="996" spans="1:1" ht="13" x14ac:dyDescent="0.15">
      <c r="A996" s="11"/>
    </row>
    <row r="997" spans="1:1" ht="13" x14ac:dyDescent="0.15">
      <c r="A997" s="11"/>
    </row>
    <row r="998" spans="1:1" ht="13" x14ac:dyDescent="0.15">
      <c r="A998" s="11"/>
    </row>
    <row r="999" spans="1:1" ht="13" x14ac:dyDescent="0.15">
      <c r="A999" s="11"/>
    </row>
    <row r="1000" spans="1:1" ht="13" x14ac:dyDescent="0.15">
      <c r="A1000" s="11"/>
    </row>
  </sheetData>
  <dataValidations count="1">
    <dataValidation type="list" allowBlank="1" sqref="A2:A1000" xr:uid="{00000000-0002-0000-0400-000000000000}">
      <formula1>"Sang,Shoutout"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Sange</vt:lpstr>
      <vt:lpstr>Gustavs sheet</vt:lpstr>
      <vt:lpstr>Shoutouts</vt:lpstr>
      <vt:lpstr>Stats</vt:lpstr>
      <vt:lpstr>Ideer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Gustav Larsen</cp:lastModifiedBy>
  <dcterms:modified xsi:type="dcterms:W3CDTF">2022-07-06T12:46:48Z</dcterms:modified>
</cp:coreProperties>
</file>